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tarsoftware-my.sharepoint.com/personal/ccooper_costar_com/Documents/Desktop/_LOCAL DRIVE/_CCRSI/March 2022/"/>
    </mc:Choice>
  </mc:AlternateContent>
  <xr:revisionPtr revIDLastSave="86" documentId="8_{62661631-0F3B-4B88-AEA1-DEA9844DE9E4}" xr6:coauthVersionLast="47" xr6:coauthVersionMax="47" xr10:uidLastSave="{44A24651-FE22-4C54-B1DB-D99AF081105B}"/>
  <bookViews>
    <workbookView xWindow="876" yWindow="312" windowWidth="20616" windowHeight="10812" firstSheet="5" activeTab="7" xr2:uid="{98F0ADDC-4EF8-4E68-B26F-96B5C6C0BDD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OFFSET(TransactionActivity!$Y$98,0,0,COUNTA([1]counts!$A:$A)-97,1)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OFFSET(TransactionActivity!$Z$98,0,0,COUNTA([1]counts!$A:$A)-97,1)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4" i="1" l="1"/>
  <c r="O324" i="1"/>
  <c r="R290" i="8"/>
  <c r="R289" i="8"/>
  <c r="T289" i="8"/>
  <c r="S289" i="8"/>
  <c r="Q289" i="8"/>
  <c r="P289" i="8"/>
  <c r="O289" i="8"/>
  <c r="R284" i="8"/>
  <c r="L268" i="8"/>
  <c r="M306" i="2"/>
  <c r="N306" i="2"/>
  <c r="L306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5" i="2"/>
  <c r="P275" i="2"/>
  <c r="O276" i="2"/>
  <c r="P276" i="2"/>
  <c r="O277" i="2"/>
  <c r="P277" i="2"/>
  <c r="O278" i="2"/>
  <c r="P278" i="2"/>
  <c r="O279" i="2"/>
  <c r="P279" i="2"/>
  <c r="O280" i="2"/>
  <c r="P280" i="2"/>
  <c r="O281" i="2"/>
  <c r="P281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O288" i="2"/>
  <c r="P288" i="2"/>
  <c r="O289" i="2"/>
  <c r="P289" i="2"/>
  <c r="O290" i="2"/>
  <c r="P290" i="2"/>
  <c r="O291" i="2"/>
  <c r="P291" i="2"/>
  <c r="O292" i="2"/>
  <c r="P292" i="2"/>
  <c r="O293" i="2"/>
  <c r="P293" i="2"/>
  <c r="O294" i="2"/>
  <c r="P294" i="2"/>
  <c r="O295" i="2"/>
  <c r="P295" i="2"/>
  <c r="P274" i="2"/>
  <c r="O274" i="2"/>
  <c r="O32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78" i="1"/>
  <c r="W3" i="8"/>
  <c r="X3" i="8"/>
  <c r="W4" i="8"/>
  <c r="X4" i="8" s="1"/>
  <c r="W5" i="8"/>
  <c r="X5" i="8" s="1"/>
  <c r="W6" i="8"/>
  <c r="X6" i="8"/>
  <c r="W7" i="8"/>
  <c r="X7" i="8"/>
  <c r="W8" i="8"/>
  <c r="X8" i="8" s="1"/>
  <c r="W9" i="8"/>
  <c r="X9" i="8" s="1"/>
  <c r="W10" i="8"/>
  <c r="X10" i="8"/>
  <c r="W11" i="8"/>
  <c r="X11" i="8"/>
  <c r="W12" i="8"/>
  <c r="X12" i="8" s="1"/>
  <c r="W13" i="8"/>
  <c r="X13" i="8" s="1"/>
  <c r="W14" i="8"/>
  <c r="X14" i="8"/>
  <c r="W15" i="8"/>
  <c r="X15" i="8"/>
  <c r="W16" i="8"/>
  <c r="X16" i="8" s="1"/>
  <c r="W17" i="8"/>
  <c r="X17" i="8" s="1"/>
  <c r="W18" i="8"/>
  <c r="X18" i="8"/>
  <c r="W19" i="8"/>
  <c r="X19" i="8"/>
  <c r="W20" i="8"/>
  <c r="X20" i="8" s="1"/>
  <c r="W21" i="8"/>
  <c r="X21" i="8" s="1"/>
  <c r="W22" i="8"/>
  <c r="X22" i="8"/>
  <c r="W23" i="8"/>
  <c r="X23" i="8" s="1"/>
  <c r="W24" i="8"/>
  <c r="X24" i="8" s="1"/>
  <c r="W25" i="8"/>
  <c r="X25" i="8" s="1"/>
  <c r="W26" i="8"/>
  <c r="X26" i="8"/>
  <c r="W27" i="8"/>
  <c r="X27" i="8" s="1"/>
  <c r="W28" i="8"/>
  <c r="X28" i="8" s="1"/>
  <c r="W29" i="8"/>
  <c r="X29" i="8" s="1"/>
  <c r="W30" i="8"/>
  <c r="X30" i="8"/>
  <c r="W31" i="8"/>
  <c r="X31" i="8" s="1"/>
  <c r="W32" i="8"/>
  <c r="X32" i="8" s="1"/>
  <c r="W33" i="8"/>
  <c r="X33" i="8" s="1"/>
  <c r="W34" i="8"/>
  <c r="X34" i="8"/>
  <c r="W35" i="8"/>
  <c r="X35" i="8" s="1"/>
  <c r="W36" i="8"/>
  <c r="X36" i="8" s="1"/>
  <c r="W37" i="8"/>
  <c r="X37" i="8" s="1"/>
  <c r="W38" i="8"/>
  <c r="X38" i="8"/>
  <c r="W39" i="8"/>
  <c r="X39" i="8" s="1"/>
  <c r="W40" i="8"/>
  <c r="X40" i="8" s="1"/>
  <c r="W41" i="8"/>
  <c r="X41" i="8" s="1"/>
  <c r="W42" i="8"/>
  <c r="X42" i="8"/>
  <c r="W43" i="8"/>
  <c r="X43" i="8" s="1"/>
  <c r="W44" i="8"/>
  <c r="X44" i="8" s="1"/>
  <c r="W45" i="8"/>
  <c r="X45" i="8" s="1"/>
  <c r="W46" i="8"/>
  <c r="X46" i="8"/>
  <c r="W47" i="8"/>
  <c r="X47" i="8" s="1"/>
  <c r="W48" i="8"/>
  <c r="X48" i="8" s="1"/>
  <c r="W49" i="8"/>
  <c r="X49" i="8" s="1"/>
  <c r="W50" i="8"/>
  <c r="X50" i="8"/>
  <c r="W51" i="8"/>
  <c r="X51" i="8" s="1"/>
  <c r="W52" i="8"/>
  <c r="X52" i="8" s="1"/>
  <c r="W53" i="8"/>
  <c r="X53" i="8" s="1"/>
  <c r="W54" i="8"/>
  <c r="X54" i="8"/>
  <c r="W55" i="8"/>
  <c r="X55" i="8" s="1"/>
  <c r="W56" i="8"/>
  <c r="X56" i="8" s="1"/>
  <c r="W57" i="8"/>
  <c r="X57" i="8" s="1"/>
  <c r="W58" i="8"/>
  <c r="X58" i="8"/>
  <c r="W59" i="8"/>
  <c r="X59" i="8" s="1"/>
  <c r="W60" i="8"/>
  <c r="X60" i="8" s="1"/>
  <c r="W61" i="8"/>
  <c r="X61" i="8" s="1"/>
  <c r="W62" i="8"/>
  <c r="X62" i="8"/>
  <c r="W63" i="8"/>
  <c r="X63" i="8" s="1"/>
  <c r="W64" i="8"/>
  <c r="X64" i="8" s="1"/>
  <c r="W65" i="8"/>
  <c r="X65" i="8" s="1"/>
  <c r="W66" i="8"/>
  <c r="X66" i="8"/>
  <c r="W67" i="8"/>
  <c r="X67" i="8" s="1"/>
  <c r="W68" i="8"/>
  <c r="X68" i="8" s="1"/>
  <c r="W69" i="8"/>
  <c r="X69" i="8" s="1"/>
  <c r="W70" i="8"/>
  <c r="X70" i="8"/>
  <c r="W71" i="8"/>
  <c r="X71" i="8" s="1"/>
  <c r="W72" i="8"/>
  <c r="X72" i="8" s="1"/>
  <c r="W73" i="8"/>
  <c r="X73" i="8" s="1"/>
  <c r="W74" i="8"/>
  <c r="X74" i="8"/>
  <c r="W75" i="8"/>
  <c r="X75" i="8" s="1"/>
  <c r="W76" i="8"/>
  <c r="X76" i="8" s="1"/>
  <c r="W77" i="8"/>
  <c r="X77" i="8" s="1"/>
  <c r="W78" i="8"/>
  <c r="X78" i="8"/>
  <c r="W79" i="8"/>
  <c r="X79" i="8" s="1"/>
  <c r="W80" i="8"/>
  <c r="X80" i="8" s="1"/>
  <c r="W81" i="8"/>
  <c r="X81" i="8" s="1"/>
  <c r="W82" i="8"/>
  <c r="X82" i="8"/>
  <c r="W83" i="8"/>
  <c r="X83" i="8" s="1"/>
  <c r="W84" i="8"/>
  <c r="X84" i="8" s="1"/>
  <c r="W85" i="8"/>
  <c r="X85" i="8" s="1"/>
  <c r="W86" i="8"/>
  <c r="X86" i="8"/>
  <c r="W87" i="8"/>
  <c r="X87" i="8" s="1"/>
  <c r="W88" i="8"/>
  <c r="X88" i="8" s="1"/>
  <c r="W89" i="8"/>
  <c r="X89" i="8" s="1"/>
  <c r="W90" i="8"/>
  <c r="X90" i="8"/>
  <c r="W91" i="8"/>
  <c r="X91" i="8" s="1"/>
  <c r="W92" i="8"/>
  <c r="X92" i="8" s="1"/>
  <c r="W93" i="8"/>
  <c r="X93" i="8" s="1"/>
  <c r="W94" i="8"/>
  <c r="X94" i="8"/>
  <c r="W95" i="8"/>
  <c r="X95" i="8" s="1"/>
  <c r="W96" i="8"/>
  <c r="X96" i="8" s="1"/>
  <c r="W97" i="8"/>
  <c r="X97" i="8" s="1"/>
  <c r="W98" i="8"/>
  <c r="X98" i="8"/>
  <c r="W99" i="8"/>
  <c r="X99" i="8" s="1"/>
  <c r="W100" i="8"/>
  <c r="X100" i="8" s="1"/>
  <c r="W101" i="8"/>
  <c r="X101" i="8" s="1"/>
  <c r="W102" i="8"/>
  <c r="X102" i="8"/>
  <c r="W103" i="8"/>
  <c r="X103" i="8" s="1"/>
  <c r="W104" i="8"/>
  <c r="X104" i="8" s="1"/>
  <c r="W105" i="8"/>
  <c r="X105" i="8" s="1"/>
  <c r="W106" i="8"/>
  <c r="X106" i="8"/>
  <c r="W107" i="8"/>
  <c r="X107" i="8" s="1"/>
  <c r="W108" i="8"/>
  <c r="X108" i="8" s="1"/>
  <c r="W109" i="8"/>
  <c r="X109" i="8" s="1"/>
  <c r="W110" i="8"/>
  <c r="X110" i="8"/>
  <c r="W111" i="8"/>
  <c r="X111" i="8" s="1"/>
  <c r="W112" i="8"/>
  <c r="X112" i="8" s="1"/>
  <c r="W113" i="8"/>
  <c r="X113" i="8" s="1"/>
  <c r="W114" i="8"/>
  <c r="X114" i="8"/>
  <c r="W115" i="8"/>
  <c r="X115" i="8" s="1"/>
  <c r="W116" i="8"/>
  <c r="X116" i="8" s="1"/>
  <c r="W117" i="8"/>
  <c r="X117" i="8" s="1"/>
  <c r="W118" i="8"/>
  <c r="X118" i="8"/>
  <c r="W119" i="8"/>
  <c r="X119" i="8" s="1"/>
  <c r="W120" i="8"/>
  <c r="X120" i="8" s="1"/>
  <c r="W121" i="8"/>
  <c r="X121" i="8" s="1"/>
  <c r="W122" i="8"/>
  <c r="X122" i="8"/>
  <c r="W123" i="8"/>
  <c r="X123" i="8" s="1"/>
  <c r="W124" i="8"/>
  <c r="X124" i="8" s="1"/>
  <c r="W125" i="8"/>
  <c r="X125" i="8" s="1"/>
  <c r="W126" i="8"/>
  <c r="X126" i="8"/>
  <c r="W127" i="8"/>
  <c r="X127" i="8" s="1"/>
  <c r="W128" i="8"/>
  <c r="X128" i="8" s="1"/>
  <c r="W129" i="8"/>
  <c r="X129" i="8" s="1"/>
  <c r="W130" i="8"/>
  <c r="X130" i="8"/>
  <c r="W131" i="8"/>
  <c r="X131" i="8" s="1"/>
  <c r="W132" i="8"/>
  <c r="X132" i="8" s="1"/>
  <c r="W133" i="8"/>
  <c r="X133" i="8" s="1"/>
  <c r="W134" i="8"/>
  <c r="X134" i="8"/>
  <c r="W135" i="8"/>
  <c r="X135" i="8" s="1"/>
  <c r="W136" i="8"/>
  <c r="X136" i="8" s="1"/>
  <c r="W137" i="8"/>
  <c r="X137" i="8" s="1"/>
  <c r="W138" i="8"/>
  <c r="X138" i="8"/>
  <c r="W139" i="8"/>
  <c r="X139" i="8" s="1"/>
  <c r="W140" i="8"/>
  <c r="X140" i="8" s="1"/>
  <c r="W141" i="8"/>
  <c r="X141" i="8" s="1"/>
  <c r="W142" i="8"/>
  <c r="X142" i="8"/>
  <c r="W143" i="8"/>
  <c r="X143" i="8" s="1"/>
  <c r="W144" i="8"/>
  <c r="X144" i="8" s="1"/>
  <c r="W145" i="8"/>
  <c r="X145" i="8" s="1"/>
  <c r="W146" i="8"/>
  <c r="X146" i="8"/>
  <c r="W147" i="8"/>
  <c r="X147" i="8" s="1"/>
  <c r="W148" i="8"/>
  <c r="X148" i="8" s="1"/>
  <c r="W149" i="8"/>
  <c r="X149" i="8" s="1"/>
  <c r="W150" i="8"/>
  <c r="X150" i="8"/>
  <c r="W151" i="8"/>
  <c r="X151" i="8" s="1"/>
  <c r="W152" i="8"/>
  <c r="X152" i="8" s="1"/>
  <c r="W153" i="8"/>
  <c r="X153" i="8" s="1"/>
  <c r="W154" i="8"/>
  <c r="X154" i="8"/>
  <c r="W155" i="8"/>
  <c r="X155" i="8" s="1"/>
  <c r="W156" i="8"/>
  <c r="X156" i="8" s="1"/>
  <c r="W157" i="8"/>
  <c r="X157" i="8" s="1"/>
  <c r="W158" i="8"/>
  <c r="X158" i="8"/>
  <c r="W159" i="8"/>
  <c r="X159" i="8" s="1"/>
  <c r="W160" i="8"/>
  <c r="X160" i="8" s="1"/>
  <c r="W161" i="8"/>
  <c r="X161" i="8" s="1"/>
  <c r="W162" i="8"/>
  <c r="X162" i="8"/>
  <c r="W163" i="8"/>
  <c r="X163" i="8" s="1"/>
  <c r="W164" i="8"/>
  <c r="X164" i="8" s="1"/>
  <c r="W165" i="8"/>
  <c r="X165" i="8" s="1"/>
  <c r="W166" i="8"/>
  <c r="X166" i="8"/>
  <c r="W167" i="8"/>
  <c r="X167" i="8" s="1"/>
  <c r="W168" i="8"/>
  <c r="X168" i="8" s="1"/>
  <c r="W169" i="8"/>
  <c r="X169" i="8" s="1"/>
  <c r="W170" i="8"/>
  <c r="X170" i="8"/>
  <c r="W171" i="8"/>
  <c r="X171" i="8" s="1"/>
  <c r="W172" i="8"/>
  <c r="X172" i="8" s="1"/>
  <c r="W173" i="8"/>
  <c r="X173" i="8" s="1"/>
  <c r="W174" i="8"/>
  <c r="X174" i="8"/>
  <c r="W175" i="8"/>
  <c r="X175" i="8" s="1"/>
  <c r="W176" i="8"/>
  <c r="X176" i="8" s="1"/>
  <c r="W177" i="8"/>
  <c r="X177" i="8" s="1"/>
  <c r="W178" i="8"/>
  <c r="X178" i="8"/>
  <c r="W179" i="8"/>
  <c r="X179" i="8" s="1"/>
  <c r="W180" i="8"/>
  <c r="X180" i="8" s="1"/>
  <c r="W181" i="8"/>
  <c r="X181" i="8" s="1"/>
  <c r="W182" i="8"/>
  <c r="X182" i="8"/>
  <c r="W183" i="8"/>
  <c r="X183" i="8" s="1"/>
  <c r="W184" i="8"/>
  <c r="X184" i="8" s="1"/>
  <c r="W185" i="8"/>
  <c r="X185" i="8" s="1"/>
  <c r="W186" i="8"/>
  <c r="X186" i="8"/>
  <c r="W187" i="8"/>
  <c r="X187" i="8" s="1"/>
  <c r="W188" i="8"/>
  <c r="X188" i="8" s="1"/>
  <c r="W189" i="8"/>
  <c r="X189" i="8" s="1"/>
  <c r="W190" i="8"/>
  <c r="X190" i="8"/>
  <c r="W191" i="8"/>
  <c r="X191" i="8" s="1"/>
  <c r="W192" i="8"/>
  <c r="X192" i="8" s="1"/>
  <c r="W193" i="8"/>
  <c r="X193" i="8" s="1"/>
  <c r="W194" i="8"/>
  <c r="X194" i="8"/>
  <c r="W195" i="8"/>
  <c r="X195" i="8" s="1"/>
  <c r="W196" i="8"/>
  <c r="X196" i="8" s="1"/>
  <c r="W197" i="8"/>
  <c r="X197" i="8" s="1"/>
  <c r="W198" i="8"/>
  <c r="X198" i="8"/>
  <c r="W199" i="8"/>
  <c r="X199" i="8" s="1"/>
  <c r="W200" i="8"/>
  <c r="X200" i="8" s="1"/>
  <c r="W201" i="8"/>
  <c r="X201" i="8" s="1"/>
  <c r="W202" i="8"/>
  <c r="X202" i="8"/>
  <c r="W203" i="8"/>
  <c r="X203" i="8" s="1"/>
  <c r="W204" i="8"/>
  <c r="X204" i="8" s="1"/>
  <c r="W205" i="8"/>
  <c r="X205" i="8" s="1"/>
  <c r="W206" i="8"/>
  <c r="X206" i="8"/>
  <c r="W207" i="8"/>
  <c r="X207" i="8" s="1"/>
  <c r="W208" i="8"/>
  <c r="X208" i="8" s="1"/>
  <c r="W209" i="8"/>
  <c r="X209" i="8" s="1"/>
  <c r="W210" i="8"/>
  <c r="X210" i="8"/>
  <c r="W211" i="8"/>
  <c r="X211" i="8" s="1"/>
  <c r="W212" i="8"/>
  <c r="X212" i="8" s="1"/>
  <c r="W213" i="8"/>
  <c r="X213" i="8" s="1"/>
  <c r="W214" i="8"/>
  <c r="X214" i="8"/>
  <c r="W215" i="8"/>
  <c r="X215" i="8" s="1"/>
  <c r="W216" i="8"/>
  <c r="X216" i="8" s="1"/>
  <c r="W217" i="8"/>
  <c r="X217" i="8" s="1"/>
  <c r="W218" i="8"/>
  <c r="X218" i="8"/>
  <c r="W219" i="8"/>
  <c r="X219" i="8" s="1"/>
  <c r="W220" i="8"/>
  <c r="X220" i="8" s="1"/>
  <c r="W221" i="8"/>
  <c r="X221" i="8" s="1"/>
  <c r="W222" i="8"/>
  <c r="X222" i="8"/>
  <c r="W223" i="8"/>
  <c r="X223" i="8" s="1"/>
  <c r="W224" i="8"/>
  <c r="X224" i="8" s="1"/>
  <c r="W225" i="8"/>
  <c r="X225" i="8" s="1"/>
  <c r="W226" i="8"/>
  <c r="X226" i="8"/>
  <c r="W227" i="8"/>
  <c r="X227" i="8" s="1"/>
  <c r="W228" i="8"/>
  <c r="X228" i="8" s="1"/>
  <c r="W229" i="8"/>
  <c r="X229" i="8" s="1"/>
  <c r="W230" i="8"/>
  <c r="X230" i="8"/>
  <c r="W231" i="8"/>
  <c r="X231" i="8" s="1"/>
  <c r="W232" i="8"/>
  <c r="X232" i="8" s="1"/>
  <c r="W233" i="8"/>
  <c r="X233" i="8" s="1"/>
  <c r="W234" i="8"/>
  <c r="X234" i="8"/>
  <c r="W235" i="8"/>
  <c r="X235" i="8" s="1"/>
  <c r="W236" i="8"/>
  <c r="X236" i="8" s="1"/>
  <c r="W237" i="8"/>
  <c r="X237" i="8" s="1"/>
  <c r="W238" i="8"/>
  <c r="X238" i="8"/>
  <c r="W239" i="8"/>
  <c r="X239" i="8" s="1"/>
  <c r="W240" i="8"/>
  <c r="X240" i="8" s="1"/>
  <c r="W241" i="8"/>
  <c r="X241" i="8" s="1"/>
  <c r="W242" i="8"/>
  <c r="X242" i="8"/>
  <c r="W243" i="8"/>
  <c r="X243" i="8" s="1"/>
  <c r="W244" i="8"/>
  <c r="X244" i="8" s="1"/>
  <c r="W245" i="8"/>
  <c r="X245" i="8" s="1"/>
  <c r="W246" i="8"/>
  <c r="X246" i="8"/>
  <c r="W247" i="8"/>
  <c r="X247" i="8" s="1"/>
  <c r="W248" i="8"/>
  <c r="X248" i="8" s="1"/>
  <c r="W249" i="8"/>
  <c r="X249" i="8" s="1"/>
  <c r="W250" i="8"/>
  <c r="X250" i="8"/>
  <c r="W251" i="8"/>
  <c r="X251" i="8" s="1"/>
  <c r="W252" i="8"/>
  <c r="X252" i="8" s="1"/>
  <c r="W253" i="8"/>
  <c r="X253" i="8" s="1"/>
  <c r="W254" i="8"/>
  <c r="X254" i="8"/>
  <c r="W255" i="8"/>
  <c r="X255" i="8" s="1"/>
  <c r="W256" i="8"/>
  <c r="X256" i="8" s="1"/>
  <c r="W257" i="8"/>
  <c r="X257" i="8" s="1"/>
  <c r="W258" i="8"/>
  <c r="X258" i="8"/>
  <c r="W259" i="8"/>
  <c r="X259" i="8" s="1"/>
  <c r="W260" i="8"/>
  <c r="X260" i="8" s="1"/>
  <c r="W261" i="8"/>
  <c r="X261" i="8" s="1"/>
  <c r="W262" i="8"/>
  <c r="X262" i="8"/>
  <c r="W263" i="8"/>
  <c r="X263" i="8" s="1"/>
  <c r="W264" i="8"/>
  <c r="X264" i="8" s="1"/>
  <c r="W265" i="8"/>
  <c r="X265" i="8" s="1"/>
  <c r="W266" i="8"/>
  <c r="X266" i="8"/>
  <c r="W267" i="8"/>
  <c r="X267" i="8" s="1"/>
  <c r="X2" i="8"/>
  <c r="W2" i="8"/>
  <c r="P283" i="8"/>
  <c r="Q283" i="8"/>
  <c r="R283" i="8"/>
  <c r="S283" i="8"/>
  <c r="T283" i="8"/>
  <c r="U283" i="8"/>
  <c r="V283" i="8"/>
  <c r="P284" i="8"/>
  <c r="Q284" i="8"/>
  <c r="S284" i="8"/>
  <c r="T284" i="8"/>
  <c r="U284" i="8"/>
  <c r="V284" i="8"/>
  <c r="P286" i="8"/>
  <c r="Q286" i="8"/>
  <c r="R286" i="8"/>
  <c r="S286" i="8"/>
  <c r="T286" i="8"/>
  <c r="U286" i="8"/>
  <c r="V286" i="8"/>
  <c r="O286" i="8"/>
  <c r="O284" i="8"/>
  <c r="O283" i="8"/>
  <c r="M307" i="2"/>
  <c r="N307" i="2"/>
  <c r="L307" i="2"/>
  <c r="O332" i="1"/>
  <c r="M332" i="1"/>
  <c r="M328" i="1"/>
  <c r="V280" i="8" l="1"/>
  <c r="U280" i="8"/>
  <c r="T280" i="8"/>
  <c r="S280" i="8"/>
  <c r="R280" i="8"/>
  <c r="Q280" i="8"/>
  <c r="P280" i="8"/>
  <c r="O280" i="8"/>
  <c r="V279" i="8"/>
  <c r="U279" i="8"/>
  <c r="T279" i="8"/>
  <c r="S279" i="8"/>
  <c r="R279" i="8"/>
  <c r="Q279" i="8"/>
  <c r="P279" i="8"/>
  <c r="O279" i="8"/>
  <c r="V278" i="8"/>
  <c r="U278" i="8"/>
  <c r="T278" i="8"/>
  <c r="S278" i="8"/>
  <c r="R278" i="8"/>
  <c r="Q278" i="8"/>
  <c r="P278" i="8"/>
  <c r="O278" i="8"/>
  <c r="V277" i="8"/>
  <c r="U277" i="8"/>
  <c r="T277" i="8"/>
  <c r="S277" i="8"/>
  <c r="R277" i="8"/>
  <c r="Q277" i="8"/>
  <c r="P277" i="8"/>
  <c r="O277" i="8"/>
  <c r="V276" i="8"/>
  <c r="U276" i="8"/>
  <c r="T276" i="8"/>
  <c r="S276" i="8"/>
  <c r="R276" i="8"/>
  <c r="Q276" i="8"/>
  <c r="P276" i="8"/>
  <c r="O276" i="8"/>
  <c r="V274" i="8"/>
  <c r="U274" i="8"/>
  <c r="T274" i="8"/>
  <c r="S274" i="8"/>
  <c r="R274" i="8"/>
  <c r="Q274" i="8"/>
  <c r="P274" i="8"/>
  <c r="O274" i="8"/>
  <c r="V273" i="8"/>
  <c r="U273" i="8"/>
  <c r="T273" i="8"/>
  <c r="S273" i="8"/>
  <c r="R273" i="8"/>
  <c r="Q273" i="8"/>
  <c r="P273" i="8"/>
  <c r="O273" i="8"/>
  <c r="O268" i="8"/>
  <c r="V131" i="7"/>
  <c r="U131" i="7"/>
  <c r="T131" i="7"/>
  <c r="S131" i="7"/>
  <c r="R131" i="7"/>
  <c r="Q131" i="7"/>
  <c r="P131" i="7"/>
  <c r="O131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3" i="7"/>
  <c r="U123" i="7"/>
  <c r="T123" i="7"/>
  <c r="S123" i="7"/>
  <c r="R123" i="7"/>
  <c r="Q123" i="7"/>
  <c r="P123" i="7"/>
  <c r="O123" i="7"/>
  <c r="N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6" i="7"/>
  <c r="U116" i="7"/>
  <c r="T116" i="7"/>
  <c r="S116" i="7"/>
  <c r="R116" i="7"/>
  <c r="Q116" i="7"/>
  <c r="P116" i="7"/>
  <c r="O116" i="7"/>
  <c r="N116" i="7"/>
  <c r="V115" i="7"/>
  <c r="U115" i="7"/>
  <c r="T115" i="7"/>
  <c r="S115" i="7"/>
  <c r="R115" i="7"/>
  <c r="Q115" i="7"/>
  <c r="P115" i="7"/>
  <c r="O115" i="7"/>
  <c r="V114" i="7"/>
  <c r="U114" i="7"/>
  <c r="T114" i="7"/>
  <c r="S114" i="7"/>
  <c r="R114" i="7"/>
  <c r="Q114" i="7"/>
  <c r="P114" i="7"/>
  <c r="O114" i="7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V128" i="5"/>
  <c r="V130" i="5" s="1"/>
  <c r="U128" i="5"/>
  <c r="U130" i="5" s="1"/>
  <c r="T128" i="5"/>
  <c r="T130" i="5" s="1"/>
  <c r="S128" i="5"/>
  <c r="S130" i="5" s="1"/>
  <c r="R128" i="5"/>
  <c r="R130" i="5" s="1"/>
  <c r="Q128" i="5"/>
  <c r="Q130" i="5" s="1"/>
  <c r="P128" i="5"/>
  <c r="P130" i="5" s="1"/>
  <c r="O128" i="5"/>
  <c r="O130" i="5" s="1"/>
  <c r="V127" i="5"/>
  <c r="V129" i="5" s="1"/>
  <c r="U127" i="5"/>
  <c r="U129" i="5" s="1"/>
  <c r="T127" i="5"/>
  <c r="T129" i="5" s="1"/>
  <c r="S127" i="5"/>
  <c r="S129" i="5" s="1"/>
  <c r="R127" i="5"/>
  <c r="R129" i="5" s="1"/>
  <c r="Q127" i="5"/>
  <c r="Q129" i="5" s="1"/>
  <c r="P127" i="5"/>
  <c r="P129" i="5" s="1"/>
  <c r="O127" i="5"/>
  <c r="O129" i="5" s="1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7" i="5"/>
  <c r="U117" i="5"/>
  <c r="T117" i="5"/>
  <c r="S117" i="5"/>
  <c r="R117" i="5"/>
  <c r="Q117" i="5"/>
  <c r="P117" i="5"/>
  <c r="O117" i="5"/>
  <c r="N117" i="5"/>
  <c r="N125" i="5" s="1"/>
  <c r="V116" i="5"/>
  <c r="U116" i="5"/>
  <c r="T116" i="5"/>
  <c r="S116" i="5"/>
  <c r="R116" i="5"/>
  <c r="Q116" i="5"/>
  <c r="P116" i="5"/>
  <c r="O116" i="5"/>
  <c r="V115" i="5"/>
  <c r="U115" i="5"/>
  <c r="T115" i="5"/>
  <c r="S115" i="5"/>
  <c r="R115" i="5"/>
  <c r="Q115" i="5"/>
  <c r="P115" i="5"/>
  <c r="O115" i="5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T131" i="4"/>
  <c r="S131" i="4"/>
  <c r="V130" i="4"/>
  <c r="U130" i="4"/>
  <c r="Z129" i="4"/>
  <c r="Z131" i="4" s="1"/>
  <c r="Y129" i="4"/>
  <c r="Y131" i="4" s="1"/>
  <c r="X129" i="4"/>
  <c r="X131" i="4" s="1"/>
  <c r="W129" i="4"/>
  <c r="W131" i="4" s="1"/>
  <c r="V129" i="4"/>
  <c r="V131" i="4" s="1"/>
  <c r="U129" i="4"/>
  <c r="U131" i="4" s="1"/>
  <c r="T129" i="4"/>
  <c r="S129" i="4"/>
  <c r="R129" i="4"/>
  <c r="R131" i="4" s="1"/>
  <c r="Q129" i="4"/>
  <c r="Q131" i="4" s="1"/>
  <c r="Z128" i="4"/>
  <c r="Z130" i="4" s="1"/>
  <c r="Y128" i="4"/>
  <c r="Y130" i="4" s="1"/>
  <c r="X128" i="4"/>
  <c r="X130" i="4" s="1"/>
  <c r="W128" i="4"/>
  <c r="W130" i="4" s="1"/>
  <c r="V128" i="4"/>
  <c r="U128" i="4"/>
  <c r="T128" i="4"/>
  <c r="T130" i="4" s="1"/>
  <c r="S128" i="4"/>
  <c r="S130" i="4" s="1"/>
  <c r="R128" i="4"/>
  <c r="R130" i="4" s="1"/>
  <c r="Q128" i="4"/>
  <c r="Q130" i="4" s="1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18" i="4"/>
  <c r="Y118" i="4"/>
  <c r="X118" i="4"/>
  <c r="W118" i="4"/>
  <c r="V118" i="4"/>
  <c r="U118" i="4"/>
  <c r="T118" i="4"/>
  <c r="S118" i="4"/>
  <c r="R118" i="4"/>
  <c r="Q118" i="4"/>
  <c r="P118" i="4"/>
  <c r="P126" i="4" s="1"/>
  <c r="Z117" i="4"/>
  <c r="Y117" i="4"/>
  <c r="X117" i="4"/>
  <c r="W117" i="4"/>
  <c r="V117" i="4"/>
  <c r="U117" i="4"/>
  <c r="T117" i="4"/>
  <c r="S117" i="4"/>
  <c r="R117" i="4"/>
  <c r="Q117" i="4"/>
  <c r="Z116" i="4"/>
  <c r="Y116" i="4"/>
  <c r="X116" i="4"/>
  <c r="W116" i="4"/>
  <c r="V116" i="4"/>
  <c r="U116" i="4"/>
  <c r="T116" i="4"/>
  <c r="S116" i="4"/>
  <c r="R116" i="4"/>
  <c r="Q116" i="4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M323" i="3"/>
  <c r="L323" i="3"/>
  <c r="M322" i="3"/>
  <c r="M324" i="3" s="1"/>
  <c r="L322" i="3"/>
  <c r="L324" i="3" s="1"/>
  <c r="N304" i="2"/>
  <c r="M304" i="2"/>
  <c r="L304" i="2"/>
  <c r="N303" i="2"/>
  <c r="M303" i="2"/>
  <c r="L303" i="2"/>
  <c r="N302" i="2"/>
  <c r="M302" i="2"/>
  <c r="L302" i="2"/>
  <c r="N301" i="2"/>
  <c r="M301" i="2"/>
  <c r="L301" i="2"/>
  <c r="N300" i="2"/>
  <c r="N299" i="2"/>
  <c r="N305" i="2" s="1"/>
  <c r="M299" i="2"/>
  <c r="M305" i="2" s="1"/>
  <c r="L299" i="2"/>
  <c r="N298" i="2"/>
  <c r="M298" i="2"/>
  <c r="M300" i="2" s="1"/>
  <c r="L298" i="2"/>
  <c r="L300" i="2" s="1"/>
  <c r="O330" i="1"/>
  <c r="M330" i="1"/>
  <c r="O329" i="1"/>
  <c r="M329" i="1"/>
  <c r="O327" i="1"/>
  <c r="M327" i="1"/>
  <c r="O325" i="1"/>
  <c r="O331" i="1" s="1"/>
  <c r="M325" i="1"/>
  <c r="M331" i="1" s="1"/>
  <c r="O326" i="1"/>
  <c r="M326" i="1"/>
  <c r="Q275" i="8" l="1"/>
  <c r="Q281" i="8"/>
  <c r="R275" i="8"/>
  <c r="R281" i="8"/>
  <c r="S275" i="8"/>
  <c r="S281" i="8"/>
  <c r="T275" i="8"/>
  <c r="T281" i="8"/>
  <c r="U275" i="8"/>
  <c r="U281" i="8"/>
  <c r="V275" i="8"/>
  <c r="V281" i="8"/>
  <c r="O275" i="8"/>
  <c r="O281" i="8"/>
  <c r="P275" i="8"/>
  <c r="P281" i="8"/>
  <c r="L305" i="2"/>
  <c r="C11" i="10" l="1"/>
  <c r="B11" i="10"/>
  <c r="F6" i="10"/>
  <c r="G26" i="10"/>
  <c r="F65" i="10"/>
  <c r="F46" i="10"/>
  <c r="G19" i="10"/>
  <c r="G118" i="10"/>
  <c r="G4" i="10"/>
  <c r="F123" i="10"/>
  <c r="F59" i="10"/>
  <c r="G66" i="10"/>
  <c r="G37" i="10"/>
  <c r="G21" i="10"/>
  <c r="F105" i="10"/>
  <c r="F133" i="10"/>
  <c r="F106" i="10"/>
  <c r="G128" i="10"/>
  <c r="F85" i="10"/>
  <c r="G52" i="10"/>
  <c r="G96" i="10"/>
  <c r="F8" i="10"/>
  <c r="G126" i="10"/>
  <c r="G56" i="10"/>
  <c r="G113" i="10"/>
  <c r="G8" i="10"/>
  <c r="F70" i="10"/>
  <c r="F54" i="10"/>
  <c r="G78" i="10"/>
  <c r="G12" i="10"/>
  <c r="G80" i="10"/>
  <c r="G89" i="10"/>
  <c r="G115" i="10"/>
  <c r="F56" i="10"/>
  <c r="F38" i="10"/>
  <c r="G119" i="10"/>
  <c r="G51" i="10"/>
  <c r="G98" i="10"/>
  <c r="F112" i="10"/>
  <c r="F97" i="10"/>
  <c r="G117" i="10"/>
  <c r="G20" i="10"/>
  <c r="F93" i="10"/>
  <c r="F50" i="10"/>
  <c r="G75" i="10"/>
  <c r="F90" i="10"/>
  <c r="F60" i="10"/>
  <c r="F79" i="10"/>
  <c r="G31" i="10"/>
  <c r="F37" i="10"/>
  <c r="G59" i="10"/>
  <c r="F18" i="10"/>
  <c r="F95" i="10"/>
  <c r="G133" i="10"/>
  <c r="G87" i="10"/>
  <c r="F89" i="10"/>
  <c r="F15" i="10"/>
  <c r="G17" i="10"/>
  <c r="G67" i="10"/>
  <c r="G85" i="10"/>
  <c r="F100" i="10"/>
  <c r="G64" i="10"/>
  <c r="G9" i="10"/>
  <c r="F64" i="10"/>
  <c r="G95" i="10"/>
  <c r="G7" i="10"/>
  <c r="F47" i="10"/>
  <c r="F122" i="10"/>
  <c r="F61" i="10"/>
  <c r="G53" i="10"/>
  <c r="G112" i="10"/>
  <c r="G63" i="10"/>
  <c r="G18" i="10"/>
  <c r="G74" i="10"/>
  <c r="F77" i="10"/>
  <c r="F91" i="10"/>
  <c r="G110" i="10"/>
  <c r="F7" i="10"/>
  <c r="F30" i="10"/>
  <c r="F17" i="10"/>
  <c r="F92" i="10"/>
  <c r="F75" i="10"/>
  <c r="F102" i="10"/>
  <c r="F96" i="10"/>
  <c r="F27" i="10"/>
  <c r="F103" i="10"/>
  <c r="G120" i="10"/>
  <c r="F34" i="10"/>
  <c r="G13" i="10"/>
  <c r="G38" i="10"/>
  <c r="F68" i="10"/>
  <c r="G10" i="10"/>
  <c r="F33" i="10"/>
  <c r="F29" i="10"/>
  <c r="G90" i="10"/>
  <c r="G57" i="10"/>
  <c r="F62" i="10"/>
  <c r="G101" i="10"/>
  <c r="F74" i="10"/>
  <c r="F104" i="10"/>
  <c r="G130" i="10"/>
  <c r="G127" i="10"/>
  <c r="F4" i="10"/>
  <c r="F40" i="10"/>
  <c r="G6" i="10"/>
  <c r="G28" i="10"/>
  <c r="F73" i="10"/>
  <c r="G100" i="10"/>
  <c r="F101" i="10"/>
  <c r="G123" i="10"/>
  <c r="G62" i="10"/>
  <c r="G46" i="10"/>
  <c r="G30" i="10"/>
  <c r="G40" i="10"/>
  <c r="G116" i="10"/>
  <c r="F98" i="10"/>
  <c r="G86" i="10"/>
  <c r="F13" i="10"/>
  <c r="G16" i="10"/>
  <c r="F87" i="10"/>
  <c r="F35" i="10"/>
  <c r="G47" i="10"/>
  <c r="F31" i="10"/>
  <c r="G109" i="10"/>
  <c r="G92" i="10"/>
  <c r="F86" i="10"/>
  <c r="G42" i="10"/>
  <c r="F49" i="10"/>
  <c r="G2" i="10"/>
  <c r="G61" i="10"/>
  <c r="F19" i="10"/>
  <c r="F129" i="10"/>
  <c r="G105" i="10"/>
  <c r="F114" i="10"/>
  <c r="G88" i="10"/>
  <c r="F81" i="10"/>
  <c r="G11" i="10"/>
  <c r="G65" i="10"/>
  <c r="F10" i="10"/>
  <c r="G70" i="10"/>
  <c r="F58" i="10"/>
  <c r="G68" i="10"/>
  <c r="G41" i="10"/>
  <c r="F32" i="10"/>
  <c r="G50" i="10"/>
  <c r="G58" i="10"/>
  <c r="F131" i="10"/>
  <c r="G36" i="10"/>
  <c r="F120" i="10"/>
  <c r="G121" i="10"/>
  <c r="G45" i="10"/>
  <c r="G71" i="10"/>
  <c r="G32" i="10"/>
  <c r="F99" i="10"/>
  <c r="F118" i="10"/>
  <c r="F72" i="10"/>
  <c r="F36" i="10"/>
  <c r="G108" i="10"/>
  <c r="G94" i="10"/>
  <c r="F25" i="10"/>
  <c r="G60" i="10"/>
  <c r="F125" i="10"/>
  <c r="F126" i="10"/>
  <c r="G54" i="10"/>
  <c r="G48" i="10"/>
  <c r="G107" i="10"/>
  <c r="G124" i="10"/>
  <c r="G99" i="10"/>
  <c r="G49" i="10"/>
  <c r="G97" i="10"/>
  <c r="F24" i="10"/>
  <c r="F67" i="10"/>
  <c r="F76" i="10"/>
  <c r="G132" i="10"/>
  <c r="G25" i="10"/>
  <c r="G29" i="10"/>
  <c r="G14" i="10"/>
  <c r="F21" i="10"/>
  <c r="F16" i="10"/>
  <c r="G131" i="10"/>
  <c r="G55" i="10"/>
  <c r="F121" i="10"/>
  <c r="F117" i="10"/>
  <c r="G91" i="10"/>
  <c r="F66" i="10"/>
  <c r="G83" i="10"/>
  <c r="G125" i="10"/>
  <c r="F116" i="10"/>
  <c r="G93" i="10"/>
  <c r="G5" i="10"/>
  <c r="G129" i="10"/>
  <c r="G73" i="10"/>
  <c r="G106" i="10"/>
  <c r="F71" i="10"/>
  <c r="G44" i="10"/>
  <c r="F5" i="10"/>
  <c r="G35" i="10"/>
  <c r="G111" i="10"/>
  <c r="F94" i="10"/>
  <c r="F20" i="10"/>
  <c r="F9" i="10"/>
  <c r="G84" i="10"/>
  <c r="F110" i="10"/>
  <c r="F78" i="10"/>
  <c r="G27" i="10"/>
  <c r="F51" i="10"/>
  <c r="F82" i="10"/>
  <c r="G39" i="10"/>
  <c r="F130" i="10"/>
  <c r="F107" i="10"/>
  <c r="G24" i="10"/>
  <c r="F127" i="10"/>
  <c r="F3" i="10"/>
  <c r="F11" i="10"/>
  <c r="G3" i="10"/>
  <c r="F22" i="10"/>
  <c r="F44" i="10"/>
  <c r="F52" i="10"/>
  <c r="F108" i="10"/>
  <c r="G23" i="10"/>
  <c r="F83" i="10"/>
  <c r="G69" i="10"/>
  <c r="F124" i="10"/>
  <c r="G33" i="10"/>
  <c r="F53" i="10"/>
  <c r="G81" i="10"/>
  <c r="F113" i="10"/>
  <c r="G122" i="10"/>
  <c r="F41" i="10"/>
  <c r="F132" i="10"/>
  <c r="G15" i="10"/>
  <c r="F14" i="10"/>
  <c r="F84" i="10"/>
  <c r="G79" i="10"/>
  <c r="F115" i="10"/>
  <c r="G76" i="10"/>
  <c r="F128" i="10"/>
  <c r="G104" i="10"/>
  <c r="G22" i="10"/>
  <c r="F39" i="10"/>
  <c r="G103" i="10"/>
  <c r="G43" i="10"/>
  <c r="G114" i="10"/>
  <c r="F2" i="10"/>
  <c r="G72" i="10"/>
  <c r="F23" i="10"/>
  <c r="F42" i="10"/>
  <c r="F119" i="10"/>
  <c r="F28" i="10"/>
  <c r="G102" i="10"/>
  <c r="F57" i="10"/>
  <c r="G82" i="10"/>
  <c r="F45" i="10"/>
  <c r="F80" i="10"/>
  <c r="F88" i="10"/>
  <c r="G77" i="10"/>
  <c r="F43" i="10"/>
  <c r="F48" i="10"/>
  <c r="F26" i="10"/>
  <c r="F111" i="10"/>
  <c r="F109" i="10"/>
  <c r="G34" i="10"/>
  <c r="F12" i="10"/>
  <c r="F55" i="10"/>
  <c r="F63" i="10"/>
  <c r="F69" i="10"/>
</calcChain>
</file>

<file path=xl/sharedStrings.xml><?xml version="1.0" encoding="utf-8"?>
<sst xmlns="http://schemas.openxmlformats.org/spreadsheetml/2006/main" count="6942" uniqueCount="141">
  <si>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</si>
  <si>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</si>
  <si>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</si>
  <si>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</si>
  <si>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</si>
  <si>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</si>
  <si>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</si>
  <si>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</si>
  <si>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</si>
  <si>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</si>
  <si>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</si>
  <si>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</si>
  <si>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</si>
  <si>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</si>
  <si>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</si>
  <si>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</si>
  <si>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</si>
  <si>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</si>
  <si>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</si>
  <si>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</si>
  <si>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</si>
  <si>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</si>
  <si>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</si>
  <si>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</si>
  <si>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</si>
  <si>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</si>
  <si>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</si>
  <si>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</si>
  <si>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</si>
  <si>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</si>
  <si>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</si>
  <si>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</si>
  <si>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</si>
  <si>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</si>
  <si>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</si>
  <si>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</si>
  <si>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</si>
  <si>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</si>
  <si>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</si>
  <si>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</si>
  <si>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</si>
  <si>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</si>
  <si>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</si>
  <si>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</si>
  <si>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</si>
  <si>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</si>
  <si>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</si>
  <si>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</si>
  <si>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</si>
  <si>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</si>
  <si>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</si>
  <si>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</si>
  <si>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</si>
  <si>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</si>
  <si>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</si>
  <si>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</si>
  <si>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</si>
  <si>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</si>
  <si>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</si>
  <si>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</si>
  <si>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</si>
  <si>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</si>
  <si>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</si>
  <si>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</si>
  <si>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</si>
  <si>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</si>
  <si>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</si>
  <si>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</si>
  <si>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</si>
  <si>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</si>
  <si>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</si>
  <si>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</si>
  <si>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</si>
  <si>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</si>
  <si>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2022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</si>
  <si>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</si>
  <si>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</si>
  <si>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</si>
  <si>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</si>
  <si>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</si>
  <si>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</si>
  <si>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</si>
  <si>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</si>
  <si>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</si>
  <si>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</si>
  <si>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</si>
  <si>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</si>
  <si>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</si>
  <si>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</si>
  <si>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</si>
  <si>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</si>
  <si>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February of 2022</t>
  </si>
  <si>
    <t>U.S. Pair Volume, Data through February of 2022</t>
  </si>
  <si>
    <t>U.S. Distress Sale Pairs Percentage,Data through February of 2022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</si>
  <si>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</si>
  <si>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</si>
  <si>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</si>
  <si>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</si>
  <si>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</si>
  <si>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</si>
  <si>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</si>
  <si>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</si>
  <si>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</si>
  <si>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</si>
  <si>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</si>
  <si>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</si>
  <si>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</si>
  <si>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</si>
  <si>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</si>
  <si>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</si>
  <si>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</si>
  <si>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</si>
  <si>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</si>
  <si>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</si>
  <si>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</si>
  <si>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</si>
  <si>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</si>
  <si>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</si>
  <si>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</si>
  <si>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</si>
  <si>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</si>
  <si>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</si>
  <si>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</si>
  <si>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</si>
  <si>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</si>
  <si>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</si>
  <si>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</si>
  <si>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</si>
  <si>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</si>
  <si>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</si>
  <si>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</si>
  <si>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</si>
  <si>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</si>
  <si>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</si>
  <si>
    <t>compared to Feb 2020</t>
  </si>
  <si>
    <t>Earlier quarter</t>
  </si>
  <si>
    <t>From Feb 2020</t>
  </si>
  <si>
    <t>TOTAL DISTRESSED COUNT</t>
  </si>
  <si>
    <t>% OF ALL COUNT</t>
  </si>
  <si>
    <t>from Feb 2020</t>
  </si>
  <si>
    <t>average of this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</si>
</sst>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  <numFmt numFmtId="172" formatCode="_(* #,##0.00000_);_(* \(#,##0.0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72" fontId="10" fillId="5" borderId="0" xfId="4" applyNumberFormat="1" applyFont="1" applyFill="1" applyBorder="1" applyAlignment="1">
      <alignment horizontal="center" vertical="center"/>
    </xf>
    <xf numFmtId="14" fontId="23" fillId="5" borderId="0" xfId="5" applyNumberFormat="1" applyFont="1" applyFill="1" applyAlignment="1">
      <alignment horizontal="center"/>
    </xf>
    <xf numFmtId="167" fontId="4" fillId="5" borderId="0" xfId="2" applyNumberFormat="1" applyFont="1" applyFill="1" applyAlignment="1">
      <alignment horizontal="center"/>
    </xf>
    <xf numFmtId="167" fontId="0" fillId="5" borderId="0" xfId="2" applyNumberFormat="1" applyFont="1" applyFill="1"/>
    <xf numFmtId="10" fontId="6" fillId="5" borderId="0" xfId="2" applyNumberFormat="1" applyFont="1" applyFill="1"/>
    <xf numFmtId="167" fontId="10" fillId="5" borderId="0" xfId="2" applyNumberFormat="1" applyFont="1" applyFill="1" applyBorder="1" applyAlignment="1">
      <alignment horizontal="center" vertical="center"/>
    </xf>
    <xf numFmtId="10" fontId="17" fillId="4" borderId="1" xfId="2" applyNumberFormat="1" applyFont="1" applyFill="1" applyBorder="1" applyAlignment="1">
      <alignment horizontal="center" vertical="center" wrapText="1"/>
    </xf>
    <xf numFmtId="10" fontId="4" fillId="5" borderId="0" xfId="2" applyNumberFormat="1" applyFont="1" applyFill="1" applyAlignment="1">
      <alignment horizontal="center" vertical="center"/>
    </xf>
    <xf numFmtId="10" fontId="22" fillId="5" borderId="0" xfId="2" applyNumberFormat="1" applyFont="1" applyFill="1" applyAlignment="1">
      <alignment horizontal="center" vertical="center"/>
    </xf>
    <xf numFmtId="10" fontId="21" fillId="5" borderId="0" xfId="2" applyNumberFormat="1" applyFont="1" applyFill="1" applyAlignment="1">
      <alignment horizontal="center"/>
    </xf>
    <xf numFmtId="10" fontId="22" fillId="5" borderId="0" xfId="2" applyNumberFormat="1" applyFont="1" applyFill="1" applyAlignment="1">
      <alignment horizontal="center"/>
    </xf>
    <xf numFmtId="10" fontId="4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9551D458-DD87-469F-90CB-AF4BC14ED918}"/>
    <cellStyle name="40% - Accent5" xfId="3" builtinId="47"/>
    <cellStyle name="Comma" xfId="1" builtinId="3"/>
    <cellStyle name="Comma 2" xfId="4" xr:uid="{AC344B13-C5E7-4A65-A6D5-E7B7C0C1F3C7}"/>
    <cellStyle name="Normal" xfId="0" builtinId="0"/>
    <cellStyle name="Normal 10" xfId="7" xr:uid="{32D26028-2A2E-4D30-B3EF-1AC1C9E50C62}"/>
    <cellStyle name="Normal 15" xfId="6" xr:uid="{CACE8BA7-53BE-4E4E-A68A-B82141F88746}"/>
    <cellStyle name="Normal 16" xfId="5" xr:uid="{FAC81A39-2172-452C-B5FE-01BD638881A6}"/>
    <cellStyle name="Percent" xfId="2" builtinId="5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VW'!$N$6:$N$319</c:f>
              <c:numCache>
                <c:formatCode>[$-409]mmm\-yy;@</c:formatCode>
                <c:ptCount val="31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</c:numCache>
            </c:numRef>
          </c:xVal>
          <c:yVal>
            <c:numRef>
              <c:f>'U.S. EW &amp; VW'!$O$6:$O$319</c:f>
              <c:numCache>
                <c:formatCode>0</c:formatCode>
                <c:ptCount val="314"/>
                <c:pt idx="0">
                  <c:v>66.305589944279006</c:v>
                </c:pt>
                <c:pt idx="1">
                  <c:v>65.285630474853903</c:v>
                </c:pt>
                <c:pt idx="2">
                  <c:v>64.6800947362062</c:v>
                </c:pt>
                <c:pt idx="3">
                  <c:v>64.451040528353303</c:v>
                </c:pt>
                <c:pt idx="4">
                  <c:v>63.933742994139202</c:v>
                </c:pt>
                <c:pt idx="5">
                  <c:v>64.243756913384004</c:v>
                </c:pt>
                <c:pt idx="6">
                  <c:v>64.732086509065297</c:v>
                </c:pt>
                <c:pt idx="7">
                  <c:v>65.135952407380998</c:v>
                </c:pt>
                <c:pt idx="8">
                  <c:v>65.068464842659395</c:v>
                </c:pt>
                <c:pt idx="9">
                  <c:v>64.648830050719994</c:v>
                </c:pt>
                <c:pt idx="10">
                  <c:v>65.526207479305597</c:v>
                </c:pt>
                <c:pt idx="11">
                  <c:v>67.467372076545004</c:v>
                </c:pt>
                <c:pt idx="12">
                  <c:v>69.897773280141394</c:v>
                </c:pt>
                <c:pt idx="13">
                  <c:v>71.131835292281707</c:v>
                </c:pt>
                <c:pt idx="14">
                  <c:v>71.141715516292194</c:v>
                </c:pt>
                <c:pt idx="15">
                  <c:v>70.895648815459495</c:v>
                </c:pt>
                <c:pt idx="16">
                  <c:v>71.409774763563902</c:v>
                </c:pt>
                <c:pt idx="17">
                  <c:v>72.306902457425807</c:v>
                </c:pt>
                <c:pt idx="18">
                  <c:v>73.468851573943098</c:v>
                </c:pt>
                <c:pt idx="19">
                  <c:v>73.744832785047194</c:v>
                </c:pt>
                <c:pt idx="20">
                  <c:v>75.212565486688106</c:v>
                </c:pt>
                <c:pt idx="21">
                  <c:v>75.992616355360198</c:v>
                </c:pt>
                <c:pt idx="22">
                  <c:v>78.805691352597407</c:v>
                </c:pt>
                <c:pt idx="23">
                  <c:v>80.461345428140305</c:v>
                </c:pt>
                <c:pt idx="24">
                  <c:v>83.760847066898293</c:v>
                </c:pt>
                <c:pt idx="25">
                  <c:v>83.140178897196293</c:v>
                </c:pt>
                <c:pt idx="26">
                  <c:v>82.200920639779</c:v>
                </c:pt>
                <c:pt idx="27">
                  <c:v>80.770974662831605</c:v>
                </c:pt>
                <c:pt idx="28">
                  <c:v>82.029228179724001</c:v>
                </c:pt>
                <c:pt idx="29">
                  <c:v>84.066661283428203</c:v>
                </c:pt>
                <c:pt idx="30">
                  <c:v>84.6898883175501</c:v>
                </c:pt>
                <c:pt idx="31">
                  <c:v>85.536277101486803</c:v>
                </c:pt>
                <c:pt idx="32">
                  <c:v>85.952376210104603</c:v>
                </c:pt>
                <c:pt idx="33">
                  <c:v>87.156190083970401</c:v>
                </c:pt>
                <c:pt idx="34">
                  <c:v>87.410379220198493</c:v>
                </c:pt>
                <c:pt idx="35">
                  <c:v>87.276606521077198</c:v>
                </c:pt>
                <c:pt idx="36">
                  <c:v>87.079077091622494</c:v>
                </c:pt>
                <c:pt idx="37">
                  <c:v>85.995482564356294</c:v>
                </c:pt>
                <c:pt idx="38">
                  <c:v>84.672922513722298</c:v>
                </c:pt>
                <c:pt idx="39">
                  <c:v>83.5702964221217</c:v>
                </c:pt>
                <c:pt idx="40">
                  <c:v>83.453305357926098</c:v>
                </c:pt>
                <c:pt idx="41">
                  <c:v>84.659515416923398</c:v>
                </c:pt>
                <c:pt idx="42">
                  <c:v>86.172324274389098</c:v>
                </c:pt>
                <c:pt idx="43">
                  <c:v>88.642087673962394</c:v>
                </c:pt>
                <c:pt idx="44">
                  <c:v>90.280307112853194</c:v>
                </c:pt>
                <c:pt idx="45">
                  <c:v>91.598485185945705</c:v>
                </c:pt>
                <c:pt idx="46">
                  <c:v>91.569453135888494</c:v>
                </c:pt>
                <c:pt idx="47">
                  <c:v>91.3630359385361</c:v>
                </c:pt>
                <c:pt idx="48">
                  <c:v>91.556005487670902</c:v>
                </c:pt>
                <c:pt idx="49">
                  <c:v>89.808289943751504</c:v>
                </c:pt>
                <c:pt idx="50">
                  <c:v>88.543329355299207</c:v>
                </c:pt>
                <c:pt idx="51">
                  <c:v>87.307278654711297</c:v>
                </c:pt>
                <c:pt idx="52">
                  <c:v>89.833095692579903</c:v>
                </c:pt>
                <c:pt idx="53">
                  <c:v>92.730319521266793</c:v>
                </c:pt>
                <c:pt idx="54">
                  <c:v>95.296253840385901</c:v>
                </c:pt>
                <c:pt idx="55">
                  <c:v>96.626582360971099</c:v>
                </c:pt>
                <c:pt idx="56">
                  <c:v>97.846100244425202</c:v>
                </c:pt>
                <c:pt idx="57">
                  <c:v>98.980091594724101</c:v>
                </c:pt>
                <c:pt idx="58">
                  <c:v>99.705143941215894</c:v>
                </c:pt>
                <c:pt idx="59">
                  <c:v>100</c:v>
                </c:pt>
                <c:pt idx="60">
                  <c:v>100.294198615068</c:v>
                </c:pt>
                <c:pt idx="61">
                  <c:v>100.300844286909</c:v>
                </c:pt>
                <c:pt idx="62">
                  <c:v>100.05284349460101</c:v>
                </c:pt>
                <c:pt idx="63">
                  <c:v>99.585815654950395</c:v>
                </c:pt>
                <c:pt idx="64">
                  <c:v>99.738516664684099</c:v>
                </c:pt>
                <c:pt idx="65">
                  <c:v>100.282684953706</c:v>
                </c:pt>
                <c:pt idx="66">
                  <c:v>101.257209864267</c:v>
                </c:pt>
                <c:pt idx="67">
                  <c:v>101.188684086181</c:v>
                </c:pt>
                <c:pt idx="68">
                  <c:v>100.917623405572</c:v>
                </c:pt>
                <c:pt idx="69">
                  <c:v>99.4574638771753</c:v>
                </c:pt>
                <c:pt idx="70">
                  <c:v>98.613147652377904</c:v>
                </c:pt>
                <c:pt idx="71">
                  <c:v>97.777265370997796</c:v>
                </c:pt>
                <c:pt idx="72">
                  <c:v>98.844990262653297</c:v>
                </c:pt>
                <c:pt idx="73">
                  <c:v>100.17083888853401</c:v>
                </c:pt>
                <c:pt idx="74">
                  <c:v>101.395028785585</c:v>
                </c:pt>
                <c:pt idx="75">
                  <c:v>101.539576879111</c:v>
                </c:pt>
                <c:pt idx="76">
                  <c:v>101.47451112870399</c:v>
                </c:pt>
                <c:pt idx="77">
                  <c:v>101.644624003384</c:v>
                </c:pt>
                <c:pt idx="78">
                  <c:v>101.73332502182799</c:v>
                </c:pt>
                <c:pt idx="79">
                  <c:v>101.825902348659</c:v>
                </c:pt>
                <c:pt idx="80">
                  <c:v>101.956179578722</c:v>
                </c:pt>
                <c:pt idx="81">
                  <c:v>102.63052942845199</c:v>
                </c:pt>
                <c:pt idx="82">
                  <c:v>104.259763975949</c:v>
                </c:pt>
                <c:pt idx="83">
                  <c:v>106.362230624424</c:v>
                </c:pt>
                <c:pt idx="84">
                  <c:v>108.637750383262</c:v>
                </c:pt>
                <c:pt idx="85">
                  <c:v>109.55512170938</c:v>
                </c:pt>
                <c:pt idx="86">
                  <c:v>109.79416064982099</c:v>
                </c:pt>
                <c:pt idx="87">
                  <c:v>109.11667690071801</c:v>
                </c:pt>
                <c:pt idx="88">
                  <c:v>109.675105427717</c:v>
                </c:pt>
                <c:pt idx="89">
                  <c:v>110.046236171299</c:v>
                </c:pt>
                <c:pt idx="90">
                  <c:v>110.659126120156</c:v>
                </c:pt>
                <c:pt idx="91">
                  <c:v>109.09260584486</c:v>
                </c:pt>
                <c:pt idx="92">
                  <c:v>107.81740291091</c:v>
                </c:pt>
                <c:pt idx="93">
                  <c:v>107.117582756365</c:v>
                </c:pt>
                <c:pt idx="94">
                  <c:v>107.69620742002699</c:v>
                </c:pt>
                <c:pt idx="95">
                  <c:v>109.041872230648</c:v>
                </c:pt>
                <c:pt idx="96">
                  <c:v>109.902307112543</c:v>
                </c:pt>
                <c:pt idx="97">
                  <c:v>112.553528425544</c:v>
                </c:pt>
                <c:pt idx="98">
                  <c:v>113.966383606598</c:v>
                </c:pt>
                <c:pt idx="99">
                  <c:v>116.173329425006</c:v>
                </c:pt>
                <c:pt idx="100">
                  <c:v>117.10153235212201</c:v>
                </c:pt>
                <c:pt idx="101">
                  <c:v>119.846488480687</c:v>
                </c:pt>
                <c:pt idx="102">
                  <c:v>122.717294418413</c:v>
                </c:pt>
                <c:pt idx="103">
                  <c:v>125.592596964995</c:v>
                </c:pt>
                <c:pt idx="104">
                  <c:v>127.556581212075</c:v>
                </c:pt>
                <c:pt idx="105">
                  <c:v>128.56219088161001</c:v>
                </c:pt>
                <c:pt idx="106">
                  <c:v>128.177748660986</c:v>
                </c:pt>
                <c:pt idx="107">
                  <c:v>127.44745568473201</c:v>
                </c:pt>
                <c:pt idx="108">
                  <c:v>127.288185218281</c:v>
                </c:pt>
                <c:pt idx="109">
                  <c:v>129.78443261971799</c:v>
                </c:pt>
                <c:pt idx="110">
                  <c:v>131.968349672599</c:v>
                </c:pt>
                <c:pt idx="111">
                  <c:v>133.63865124979799</c:v>
                </c:pt>
                <c:pt idx="112">
                  <c:v>133.93309252431399</c:v>
                </c:pt>
                <c:pt idx="113">
                  <c:v>135.32479268289899</c:v>
                </c:pt>
                <c:pt idx="114">
                  <c:v>137.54338649946601</c:v>
                </c:pt>
                <c:pt idx="115">
                  <c:v>139.985617019638</c:v>
                </c:pt>
                <c:pt idx="116">
                  <c:v>142.23488411560399</c:v>
                </c:pt>
                <c:pt idx="117">
                  <c:v>144.73569245247</c:v>
                </c:pt>
                <c:pt idx="118">
                  <c:v>146.48876674192601</c:v>
                </c:pt>
                <c:pt idx="119">
                  <c:v>147.560369391232</c:v>
                </c:pt>
                <c:pt idx="120">
                  <c:v>147.75047699538001</c:v>
                </c:pt>
                <c:pt idx="121">
                  <c:v>148.85824423156001</c:v>
                </c:pt>
                <c:pt idx="122">
                  <c:v>150.402399662504</c:v>
                </c:pt>
                <c:pt idx="123">
                  <c:v>151.910340585879</c:v>
                </c:pt>
                <c:pt idx="124">
                  <c:v>152.63270118228701</c:v>
                </c:pt>
                <c:pt idx="125">
                  <c:v>153.65021649633599</c:v>
                </c:pt>
                <c:pt idx="126">
                  <c:v>155.213917120834</c:v>
                </c:pt>
                <c:pt idx="127">
                  <c:v>156.570776941719</c:v>
                </c:pt>
                <c:pt idx="128">
                  <c:v>156.63516324385199</c:v>
                </c:pt>
                <c:pt idx="129">
                  <c:v>158.16225424493399</c:v>
                </c:pt>
                <c:pt idx="130">
                  <c:v>159.914621476815</c:v>
                </c:pt>
                <c:pt idx="131">
                  <c:v>163.275576762105</c:v>
                </c:pt>
                <c:pt idx="132">
                  <c:v>163.37949478126799</c:v>
                </c:pt>
                <c:pt idx="133">
                  <c:v>164.54943890440001</c:v>
                </c:pt>
                <c:pt idx="134">
                  <c:v>164.43831520310101</c:v>
                </c:pt>
                <c:pt idx="135">
                  <c:v>166.545382234518</c:v>
                </c:pt>
                <c:pt idx="136">
                  <c:v>168.09421462603299</c:v>
                </c:pt>
                <c:pt idx="137">
                  <c:v>170.293792825732</c:v>
                </c:pt>
                <c:pt idx="138">
                  <c:v>171.724020867316</c:v>
                </c:pt>
                <c:pt idx="139">
                  <c:v>171.87532952162999</c:v>
                </c:pt>
                <c:pt idx="140">
                  <c:v>171.68133957535801</c:v>
                </c:pt>
                <c:pt idx="141">
                  <c:v>170.664016007578</c:v>
                </c:pt>
                <c:pt idx="142">
                  <c:v>170.895682205501</c:v>
                </c:pt>
                <c:pt idx="143">
                  <c:v>169.84721148579001</c:v>
                </c:pt>
                <c:pt idx="144">
                  <c:v>168.74500747242601</c:v>
                </c:pt>
                <c:pt idx="145">
                  <c:v>163.694783785651</c:v>
                </c:pt>
                <c:pt idx="146">
                  <c:v>159.52550347352701</c:v>
                </c:pt>
                <c:pt idx="147">
                  <c:v>155.13969123454899</c:v>
                </c:pt>
                <c:pt idx="148">
                  <c:v>156.96463887905099</c:v>
                </c:pt>
                <c:pt idx="149">
                  <c:v>159.522236476519</c:v>
                </c:pt>
                <c:pt idx="150">
                  <c:v>162.535480993292</c:v>
                </c:pt>
                <c:pt idx="151">
                  <c:v>160.06493058997401</c:v>
                </c:pt>
                <c:pt idx="152">
                  <c:v>157.50591920783501</c:v>
                </c:pt>
                <c:pt idx="153">
                  <c:v>154.73540225685099</c:v>
                </c:pt>
                <c:pt idx="154">
                  <c:v>151.99668714496801</c:v>
                </c:pt>
                <c:pt idx="155">
                  <c:v>147.984486071302</c:v>
                </c:pt>
                <c:pt idx="156">
                  <c:v>145.072705586616</c:v>
                </c:pt>
                <c:pt idx="157">
                  <c:v>144.04682161427101</c:v>
                </c:pt>
                <c:pt idx="158">
                  <c:v>141.108924049786</c:v>
                </c:pt>
                <c:pt idx="159">
                  <c:v>135.80960888417599</c:v>
                </c:pt>
                <c:pt idx="160">
                  <c:v>126.361264215136</c:v>
                </c:pt>
                <c:pt idx="161">
                  <c:v>119.523949393206</c:v>
                </c:pt>
                <c:pt idx="162">
                  <c:v>114.08237203487199</c:v>
                </c:pt>
                <c:pt idx="163">
                  <c:v>114.639838580408</c:v>
                </c:pt>
                <c:pt idx="164">
                  <c:v>114.907091741342</c:v>
                </c:pt>
                <c:pt idx="165">
                  <c:v>114.758554863833</c:v>
                </c:pt>
                <c:pt idx="166">
                  <c:v>111.701407014495</c:v>
                </c:pt>
                <c:pt idx="167">
                  <c:v>109.270368105759</c:v>
                </c:pt>
                <c:pt idx="168">
                  <c:v>108.375511844866</c:v>
                </c:pt>
                <c:pt idx="169">
                  <c:v>109.530552421648</c:v>
                </c:pt>
                <c:pt idx="170">
                  <c:v>111.68186015643801</c:v>
                </c:pt>
                <c:pt idx="171">
                  <c:v>114.715239549591</c:v>
                </c:pt>
                <c:pt idx="172">
                  <c:v>117.053305988175</c:v>
                </c:pt>
                <c:pt idx="173">
                  <c:v>118.39150214268</c:v>
                </c:pt>
                <c:pt idx="174">
                  <c:v>118.509478230029</c:v>
                </c:pt>
                <c:pt idx="175">
                  <c:v>119.90063996911201</c:v>
                </c:pt>
                <c:pt idx="176">
                  <c:v>122.01381420387</c:v>
                </c:pt>
                <c:pt idx="177">
                  <c:v>124.113265255326</c:v>
                </c:pt>
                <c:pt idx="178">
                  <c:v>123.81106654182599</c:v>
                </c:pt>
                <c:pt idx="179">
                  <c:v>124.01239451377199</c:v>
                </c:pt>
                <c:pt idx="180">
                  <c:v>125.01586472018801</c:v>
                </c:pt>
                <c:pt idx="181">
                  <c:v>126.634951394438</c:v>
                </c:pt>
                <c:pt idx="182">
                  <c:v>126.60180502273199</c:v>
                </c:pt>
                <c:pt idx="183">
                  <c:v>125.698071011834</c:v>
                </c:pt>
                <c:pt idx="184">
                  <c:v>125.531271560937</c:v>
                </c:pt>
                <c:pt idx="185">
                  <c:v>125.902385555482</c:v>
                </c:pt>
                <c:pt idx="186">
                  <c:v>125.855642230624</c:v>
                </c:pt>
                <c:pt idx="187">
                  <c:v>126.20503806871599</c:v>
                </c:pt>
                <c:pt idx="188">
                  <c:v>127.973153586479</c:v>
                </c:pt>
                <c:pt idx="189">
                  <c:v>130.42256923973801</c:v>
                </c:pt>
                <c:pt idx="190">
                  <c:v>132.72799585141499</c:v>
                </c:pt>
                <c:pt idx="191">
                  <c:v>133.734791972696</c:v>
                </c:pt>
                <c:pt idx="192">
                  <c:v>134.21096770863099</c:v>
                </c:pt>
                <c:pt idx="193">
                  <c:v>133.07432742171301</c:v>
                </c:pt>
                <c:pt idx="194">
                  <c:v>131.24502995313699</c:v>
                </c:pt>
                <c:pt idx="195">
                  <c:v>130.33671483170701</c:v>
                </c:pt>
                <c:pt idx="196">
                  <c:v>130.50097898337</c:v>
                </c:pt>
                <c:pt idx="197">
                  <c:v>131.94496654251</c:v>
                </c:pt>
                <c:pt idx="198">
                  <c:v>133.60348295964101</c:v>
                </c:pt>
                <c:pt idx="199">
                  <c:v>135.48249852519399</c:v>
                </c:pt>
                <c:pt idx="200">
                  <c:v>136.91027781323501</c:v>
                </c:pt>
                <c:pt idx="201">
                  <c:v>137.89173867214299</c:v>
                </c:pt>
                <c:pt idx="202">
                  <c:v>138.56636856619099</c:v>
                </c:pt>
                <c:pt idx="203">
                  <c:v>139.477494063884</c:v>
                </c:pt>
                <c:pt idx="204">
                  <c:v>139.587344956045</c:v>
                </c:pt>
                <c:pt idx="205">
                  <c:v>140.28796104795501</c:v>
                </c:pt>
                <c:pt idx="206">
                  <c:v>141.38345217861399</c:v>
                </c:pt>
                <c:pt idx="207">
                  <c:v>143.28972268696899</c:v>
                </c:pt>
                <c:pt idx="208">
                  <c:v>145.83585672935101</c:v>
                </c:pt>
                <c:pt idx="209">
                  <c:v>147.91937275252499</c:v>
                </c:pt>
                <c:pt idx="210">
                  <c:v>150.58099106770501</c:v>
                </c:pt>
                <c:pt idx="211">
                  <c:v>151.52467219486601</c:v>
                </c:pt>
                <c:pt idx="212">
                  <c:v>153.591505352822</c:v>
                </c:pt>
                <c:pt idx="213">
                  <c:v>154.43000503237499</c:v>
                </c:pt>
                <c:pt idx="214">
                  <c:v>155.67471003057699</c:v>
                </c:pt>
                <c:pt idx="215">
                  <c:v>154.908518603722</c:v>
                </c:pt>
                <c:pt idx="216">
                  <c:v>155.058499960256</c:v>
                </c:pt>
                <c:pt idx="217">
                  <c:v>155.08513300924099</c:v>
                </c:pt>
                <c:pt idx="218">
                  <c:v>156.322795357828</c:v>
                </c:pt>
                <c:pt idx="219">
                  <c:v>157.180132203093</c:v>
                </c:pt>
                <c:pt idx="220">
                  <c:v>156.984872233564</c:v>
                </c:pt>
                <c:pt idx="221">
                  <c:v>156.724424403884</c:v>
                </c:pt>
                <c:pt idx="222">
                  <c:v>156.62095622408299</c:v>
                </c:pt>
                <c:pt idx="223">
                  <c:v>159.81437930540801</c:v>
                </c:pt>
                <c:pt idx="224">
                  <c:v>162.67524527343701</c:v>
                </c:pt>
                <c:pt idx="225">
                  <c:v>165.950054938737</c:v>
                </c:pt>
                <c:pt idx="226">
                  <c:v>167.38265936081299</c:v>
                </c:pt>
                <c:pt idx="227">
                  <c:v>170.68584839026499</c:v>
                </c:pt>
                <c:pt idx="228">
                  <c:v>173.50686816765</c:v>
                </c:pt>
                <c:pt idx="229">
                  <c:v>176.409426462863</c:v>
                </c:pt>
                <c:pt idx="230">
                  <c:v>175.87577554688301</c:v>
                </c:pt>
                <c:pt idx="231">
                  <c:v>176.930256900991</c:v>
                </c:pt>
                <c:pt idx="232">
                  <c:v>177.819567710744</c:v>
                </c:pt>
                <c:pt idx="233">
                  <c:v>179.95886848718101</c:v>
                </c:pt>
                <c:pt idx="234">
                  <c:v>179.99043632338601</c:v>
                </c:pt>
                <c:pt idx="235">
                  <c:v>179.79006267304001</c:v>
                </c:pt>
                <c:pt idx="236">
                  <c:v>180.68138662256399</c:v>
                </c:pt>
                <c:pt idx="237">
                  <c:v>180.54203124157499</c:v>
                </c:pt>
                <c:pt idx="238">
                  <c:v>181.703122474032</c:v>
                </c:pt>
                <c:pt idx="239">
                  <c:v>181.914157844378</c:v>
                </c:pt>
                <c:pt idx="240">
                  <c:v>183.79557077873201</c:v>
                </c:pt>
                <c:pt idx="241">
                  <c:v>183.13427087415101</c:v>
                </c:pt>
                <c:pt idx="242">
                  <c:v>182.77967795932901</c:v>
                </c:pt>
                <c:pt idx="243">
                  <c:v>182.55763552511499</c:v>
                </c:pt>
                <c:pt idx="244">
                  <c:v>184.86396159173501</c:v>
                </c:pt>
                <c:pt idx="245">
                  <c:v>187.455273194851</c:v>
                </c:pt>
                <c:pt idx="246">
                  <c:v>190.14058251775899</c:v>
                </c:pt>
                <c:pt idx="247">
                  <c:v>191.71158254359801</c:v>
                </c:pt>
                <c:pt idx="248">
                  <c:v>192.320591130678</c:v>
                </c:pt>
                <c:pt idx="249">
                  <c:v>192.988831817895</c:v>
                </c:pt>
                <c:pt idx="250">
                  <c:v>192.80953413810701</c:v>
                </c:pt>
                <c:pt idx="251">
                  <c:v>192.527136412375</c:v>
                </c:pt>
                <c:pt idx="252">
                  <c:v>190.479526427211</c:v>
                </c:pt>
                <c:pt idx="253">
                  <c:v>189.31220684182901</c:v>
                </c:pt>
                <c:pt idx="254">
                  <c:v>190.212660459353</c:v>
                </c:pt>
                <c:pt idx="255">
                  <c:v>192.58470858669699</c:v>
                </c:pt>
                <c:pt idx="256">
                  <c:v>195.706120406803</c:v>
                </c:pt>
                <c:pt idx="257">
                  <c:v>197.751325285272</c:v>
                </c:pt>
                <c:pt idx="258">
                  <c:v>199.61462336339599</c:v>
                </c:pt>
                <c:pt idx="259">
                  <c:v>201.19778698449599</c:v>
                </c:pt>
                <c:pt idx="260">
                  <c:v>203.09983740447601</c:v>
                </c:pt>
                <c:pt idx="261">
                  <c:v>205.67462986479001</c:v>
                </c:pt>
                <c:pt idx="262">
                  <c:v>206.62390525835099</c:v>
                </c:pt>
                <c:pt idx="263">
                  <c:v>205.69263893485399</c:v>
                </c:pt>
                <c:pt idx="264">
                  <c:v>203.68716881118101</c:v>
                </c:pt>
                <c:pt idx="265">
                  <c:v>205.636650150485</c:v>
                </c:pt>
                <c:pt idx="266">
                  <c:v>210.17134549634901</c:v>
                </c:pt>
                <c:pt idx="267">
                  <c:v>214.91437242714201</c:v>
                </c:pt>
                <c:pt idx="268">
                  <c:v>213.811554477372</c:v>
                </c:pt>
                <c:pt idx="269">
                  <c:v>210.77388937784099</c:v>
                </c:pt>
                <c:pt idx="270">
                  <c:v>209.76536416114999</c:v>
                </c:pt>
                <c:pt idx="271">
                  <c:v>212.28811610548601</c:v>
                </c:pt>
                <c:pt idx="272">
                  <c:v>214.99004622039001</c:v>
                </c:pt>
                <c:pt idx="273">
                  <c:v>214.85636135023401</c:v>
                </c:pt>
                <c:pt idx="274">
                  <c:v>213.74602493541701</c:v>
                </c:pt>
                <c:pt idx="275">
                  <c:v>213.49854716946899</c:v>
                </c:pt>
                <c:pt idx="276">
                  <c:v>214.856147841602</c:v>
                </c:pt>
                <c:pt idx="277">
                  <c:v>217.45366651077501</c:v>
                </c:pt>
                <c:pt idx="278">
                  <c:v>219.19731917222899</c:v>
                </c:pt>
                <c:pt idx="279">
                  <c:v>222.58763939577599</c:v>
                </c:pt>
                <c:pt idx="280">
                  <c:v>225.74360606823001</c:v>
                </c:pt>
                <c:pt idx="281">
                  <c:v>230.07588950374699</c:v>
                </c:pt>
                <c:pt idx="282">
                  <c:v>231.814067995176</c:v>
                </c:pt>
                <c:pt idx="283">
                  <c:v>232.024254231887</c:v>
                </c:pt>
                <c:pt idx="284">
                  <c:v>231.15140617022999</c:v>
                </c:pt>
                <c:pt idx="285">
                  <c:v>230.30654284205201</c:v>
                </c:pt>
                <c:pt idx="286">
                  <c:v>230.29720942031301</c:v>
                </c:pt>
                <c:pt idx="287">
                  <c:v>230.89804949975201</c:v>
                </c:pt>
                <c:pt idx="288">
                  <c:v>231.515049975663</c:v>
                </c:pt>
                <c:pt idx="289">
                  <c:v>233.09177097640099</c:v>
                </c:pt>
                <c:pt idx="290">
                  <c:v>234.568492510651</c:v>
                </c:pt>
                <c:pt idx="291">
                  <c:v>236.288206254665</c:v>
                </c:pt>
                <c:pt idx="292">
                  <c:v>234.76163855460399</c:v>
                </c:pt>
                <c:pt idx="293">
                  <c:v>232.98330822410699</c:v>
                </c:pt>
                <c:pt idx="294">
                  <c:v>233.260558138889</c:v>
                </c:pt>
                <c:pt idx="295">
                  <c:v>236.95425078986901</c:v>
                </c:pt>
                <c:pt idx="296">
                  <c:v>242.859816476313</c:v>
                </c:pt>
                <c:pt idx="297">
                  <c:v>247.51758673933901</c:v>
                </c:pt>
                <c:pt idx="298">
                  <c:v>252.24571123576399</c:v>
                </c:pt>
                <c:pt idx="299">
                  <c:v>252.999456134897</c:v>
                </c:pt>
                <c:pt idx="300">
                  <c:v>252.399703483845</c:v>
                </c:pt>
                <c:pt idx="301">
                  <c:v>250.01748209144699</c:v>
                </c:pt>
                <c:pt idx="302">
                  <c:v>252.04788883651699</c:v>
                </c:pt>
                <c:pt idx="303">
                  <c:v>254.372117151433</c:v>
                </c:pt>
                <c:pt idx="304">
                  <c:v>258.07461919433098</c:v>
                </c:pt>
                <c:pt idx="305">
                  <c:v>261.69396191091403</c:v>
                </c:pt>
                <c:pt idx="306">
                  <c:v>268.87713815906699</c:v>
                </c:pt>
                <c:pt idx="307">
                  <c:v>276.40803819011597</c:v>
                </c:pt>
                <c:pt idx="308">
                  <c:v>282.42463053076</c:v>
                </c:pt>
                <c:pt idx="309">
                  <c:v>286.38211433405502</c:v>
                </c:pt>
                <c:pt idx="310">
                  <c:v>291.951089811749</c:v>
                </c:pt>
                <c:pt idx="311">
                  <c:v>297.26652921904503</c:v>
                </c:pt>
                <c:pt idx="312">
                  <c:v>300.12896301926799</c:v>
                </c:pt>
                <c:pt idx="313">
                  <c:v>298.91437422371803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3A-40A7-89FE-3ED34ADB59B2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VW'!$L$6:$L$295</c:f>
              <c:numCache>
                <c:formatCode>[$-409]mmm\-yy;@</c:formatCode>
                <c:ptCount val="29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</c:numCache>
            </c:numRef>
          </c:xVal>
          <c:yVal>
            <c:numRef>
              <c:f>'U.S. EW &amp; VW'!$M$6:$M$295</c:f>
              <c:numCache>
                <c:formatCode>_(* #,##0_);_(* \(#,##0\);_(* "-"??_);_(@_)</c:formatCode>
                <c:ptCount val="290"/>
                <c:pt idx="0">
                  <c:v>78.356306934782296</c:v>
                </c:pt>
                <c:pt idx="1">
                  <c:v>77.996411991597</c:v>
                </c:pt>
                <c:pt idx="2">
                  <c:v>77.835073448717395</c:v>
                </c:pt>
                <c:pt idx="3">
                  <c:v>78.7110868252215</c:v>
                </c:pt>
                <c:pt idx="4">
                  <c:v>79.853413133995105</c:v>
                </c:pt>
                <c:pt idx="5">
                  <c:v>81.012495793021898</c:v>
                </c:pt>
                <c:pt idx="6">
                  <c:v>80.755041095381301</c:v>
                </c:pt>
                <c:pt idx="7">
                  <c:v>79.990001168173904</c:v>
                </c:pt>
                <c:pt idx="8">
                  <c:v>79.610007671676996</c:v>
                </c:pt>
                <c:pt idx="9">
                  <c:v>80.613137982960794</c:v>
                </c:pt>
                <c:pt idx="10">
                  <c:v>82.513999581048097</c:v>
                </c:pt>
                <c:pt idx="11">
                  <c:v>83.946037800858306</c:v>
                </c:pt>
                <c:pt idx="12">
                  <c:v>84.248014009769904</c:v>
                </c:pt>
                <c:pt idx="13">
                  <c:v>83.767540000610893</c:v>
                </c:pt>
                <c:pt idx="14">
                  <c:v>83.8376461582491</c:v>
                </c:pt>
                <c:pt idx="15">
                  <c:v>84.906531815058102</c:v>
                </c:pt>
                <c:pt idx="16">
                  <c:v>86.559429780450003</c:v>
                </c:pt>
                <c:pt idx="17">
                  <c:v>87.956050630538599</c:v>
                </c:pt>
                <c:pt idx="18">
                  <c:v>88.633118362955301</c:v>
                </c:pt>
                <c:pt idx="19">
                  <c:v>88.724902570468402</c:v>
                </c:pt>
                <c:pt idx="20">
                  <c:v>88.969762476309</c:v>
                </c:pt>
                <c:pt idx="21">
                  <c:v>89.395269488790902</c:v>
                </c:pt>
                <c:pt idx="22">
                  <c:v>90.532001476032605</c:v>
                </c:pt>
                <c:pt idx="23">
                  <c:v>91.138223440496901</c:v>
                </c:pt>
                <c:pt idx="24">
                  <c:v>92.228418196454598</c:v>
                </c:pt>
                <c:pt idx="25">
                  <c:v>92.542973699246204</c:v>
                </c:pt>
                <c:pt idx="26">
                  <c:v>93.204305245889103</c:v>
                </c:pt>
                <c:pt idx="27">
                  <c:v>93.914903509263297</c:v>
                </c:pt>
                <c:pt idx="28">
                  <c:v>95.786318089945993</c:v>
                </c:pt>
                <c:pt idx="29">
                  <c:v>97.834776589776894</c:v>
                </c:pt>
                <c:pt idx="30">
                  <c:v>98.2765239845439</c:v>
                </c:pt>
                <c:pt idx="31">
                  <c:v>97.767597583198196</c:v>
                </c:pt>
                <c:pt idx="32">
                  <c:v>97.132114940253203</c:v>
                </c:pt>
                <c:pt idx="33">
                  <c:v>98.133414175268996</c:v>
                </c:pt>
                <c:pt idx="34">
                  <c:v>99.270646693871996</c:v>
                </c:pt>
                <c:pt idx="35">
                  <c:v>100</c:v>
                </c:pt>
                <c:pt idx="36">
                  <c:v>100.22744381613499</c:v>
                </c:pt>
                <c:pt idx="37">
                  <c:v>100.35631316991</c:v>
                </c:pt>
                <c:pt idx="38">
                  <c:v>100.48216845808599</c:v>
                </c:pt>
                <c:pt idx="39">
                  <c:v>100.50442898229799</c:v>
                </c:pt>
                <c:pt idx="40">
                  <c:v>100.851466570751</c:v>
                </c:pt>
                <c:pt idx="41">
                  <c:v>102.089345274782</c:v>
                </c:pt>
                <c:pt idx="42">
                  <c:v>103.731556307226</c:v>
                </c:pt>
                <c:pt idx="43">
                  <c:v>105.67943555127</c:v>
                </c:pt>
                <c:pt idx="44">
                  <c:v>106.738000155552</c:v>
                </c:pt>
                <c:pt idx="45">
                  <c:v>106.367539953467</c:v>
                </c:pt>
                <c:pt idx="46">
                  <c:v>105.250501118866</c:v>
                </c:pt>
                <c:pt idx="47">
                  <c:v>103.96512382813</c:v>
                </c:pt>
                <c:pt idx="48">
                  <c:v>104.40602711979299</c:v>
                </c:pt>
                <c:pt idx="49">
                  <c:v>105.767776813762</c:v>
                </c:pt>
                <c:pt idx="50">
                  <c:v>107.688841344981</c:v>
                </c:pt>
                <c:pt idx="51">
                  <c:v>108.517750935935</c:v>
                </c:pt>
                <c:pt idx="52">
                  <c:v>109.09649288034799</c:v>
                </c:pt>
                <c:pt idx="53">
                  <c:v>109.532899042667</c:v>
                </c:pt>
                <c:pt idx="54">
                  <c:v>110.59878880542</c:v>
                </c:pt>
                <c:pt idx="55">
                  <c:v>111.85736190289801</c:v>
                </c:pt>
                <c:pt idx="56">
                  <c:v>113.358982695093</c:v>
                </c:pt>
                <c:pt idx="57">
                  <c:v>115.061103333768</c:v>
                </c:pt>
                <c:pt idx="58">
                  <c:v>116.766211514723</c:v>
                </c:pt>
                <c:pt idx="59">
                  <c:v>117.775053530294</c:v>
                </c:pt>
                <c:pt idx="60">
                  <c:v>117.672855930433</c:v>
                </c:pt>
                <c:pt idx="61">
                  <c:v>117.539443247329</c:v>
                </c:pt>
                <c:pt idx="62">
                  <c:v>118.407508405898</c:v>
                </c:pt>
                <c:pt idx="63">
                  <c:v>120.128049812641</c:v>
                </c:pt>
                <c:pt idx="64">
                  <c:v>121.762420320437</c:v>
                </c:pt>
                <c:pt idx="65">
                  <c:v>122.660340467053</c:v>
                </c:pt>
                <c:pt idx="66">
                  <c:v>123.614094165325</c:v>
                </c:pt>
                <c:pt idx="67">
                  <c:v>124.764607131804</c:v>
                </c:pt>
                <c:pt idx="68">
                  <c:v>126.30321715254701</c:v>
                </c:pt>
                <c:pt idx="69">
                  <c:v>127.328879932737</c:v>
                </c:pt>
                <c:pt idx="70">
                  <c:v>127.85845630523499</c:v>
                </c:pt>
                <c:pt idx="71">
                  <c:v>128.48609580021201</c:v>
                </c:pt>
                <c:pt idx="72">
                  <c:v>129.663741165907</c:v>
                </c:pt>
                <c:pt idx="73">
                  <c:v>132.17026539239299</c:v>
                </c:pt>
                <c:pt idx="74">
                  <c:v>134.62563837725801</c:v>
                </c:pt>
                <c:pt idx="75">
                  <c:v>137.28812853616199</c:v>
                </c:pt>
                <c:pt idx="76">
                  <c:v>138.82506053912701</c:v>
                </c:pt>
                <c:pt idx="77">
                  <c:v>140.91300320438901</c:v>
                </c:pt>
                <c:pt idx="78">
                  <c:v>142.77576307869401</c:v>
                </c:pt>
                <c:pt idx="79">
                  <c:v>145.08232427963401</c:v>
                </c:pt>
                <c:pt idx="80">
                  <c:v>145.91753015904499</c:v>
                </c:pt>
                <c:pt idx="81">
                  <c:v>145.51134401765501</c:v>
                </c:pt>
                <c:pt idx="82">
                  <c:v>145.15117384935601</c:v>
                </c:pt>
                <c:pt idx="83">
                  <c:v>146.286640339933</c:v>
                </c:pt>
                <c:pt idx="84">
                  <c:v>149.416150105924</c:v>
                </c:pt>
                <c:pt idx="85">
                  <c:v>153.29994261870601</c:v>
                </c:pt>
                <c:pt idx="86">
                  <c:v>156.737051973972</c:v>
                </c:pt>
                <c:pt idx="87">
                  <c:v>159.10391648641399</c:v>
                </c:pt>
                <c:pt idx="88">
                  <c:v>160.80634540359199</c:v>
                </c:pt>
                <c:pt idx="89">
                  <c:v>162.20281427147199</c:v>
                </c:pt>
                <c:pt idx="90">
                  <c:v>163.744553422786</c:v>
                </c:pt>
                <c:pt idx="91">
                  <c:v>166.02535216966601</c:v>
                </c:pt>
                <c:pt idx="92">
                  <c:v>167.802621486676</c:v>
                </c:pt>
                <c:pt idx="93">
                  <c:v>169.16460243296501</c:v>
                </c:pt>
                <c:pt idx="94">
                  <c:v>169.14396686791201</c:v>
                </c:pt>
                <c:pt idx="95">
                  <c:v>170.632661368616</c:v>
                </c:pt>
                <c:pt idx="96">
                  <c:v>172.25434975163299</c:v>
                </c:pt>
                <c:pt idx="97">
                  <c:v>174.909356520693</c:v>
                </c:pt>
                <c:pt idx="98">
                  <c:v>175.45533296097901</c:v>
                </c:pt>
                <c:pt idx="99">
                  <c:v>176.69588471647299</c:v>
                </c:pt>
                <c:pt idx="100">
                  <c:v>177.30780353028101</c:v>
                </c:pt>
                <c:pt idx="101">
                  <c:v>179.021043691399</c:v>
                </c:pt>
                <c:pt idx="102">
                  <c:v>178.86234757380001</c:v>
                </c:pt>
                <c:pt idx="103">
                  <c:v>178.36632911143701</c:v>
                </c:pt>
                <c:pt idx="104">
                  <c:v>176.41667203209201</c:v>
                </c:pt>
                <c:pt idx="105">
                  <c:v>175.00731506628301</c:v>
                </c:pt>
                <c:pt idx="106">
                  <c:v>175.162448331451</c:v>
                </c:pt>
                <c:pt idx="107">
                  <c:v>176.70037315149699</c:v>
                </c:pt>
                <c:pt idx="108">
                  <c:v>179.616730771764</c:v>
                </c:pt>
                <c:pt idx="109">
                  <c:v>181.933299808117</c:v>
                </c:pt>
                <c:pt idx="110">
                  <c:v>183.55877578371701</c:v>
                </c:pt>
                <c:pt idx="111">
                  <c:v>185.04883304785599</c:v>
                </c:pt>
                <c:pt idx="112">
                  <c:v>185.212552530338</c:v>
                </c:pt>
                <c:pt idx="113">
                  <c:v>186.261240191177</c:v>
                </c:pt>
                <c:pt idx="114">
                  <c:v>186.11846950300799</c:v>
                </c:pt>
                <c:pt idx="115">
                  <c:v>187.25409254093</c:v>
                </c:pt>
                <c:pt idx="116">
                  <c:v>185.395630526205</c:v>
                </c:pt>
                <c:pt idx="117">
                  <c:v>182.19907525750301</c:v>
                </c:pt>
                <c:pt idx="118">
                  <c:v>178.93876984023399</c:v>
                </c:pt>
                <c:pt idx="119">
                  <c:v>178.33070751867899</c:v>
                </c:pt>
                <c:pt idx="120">
                  <c:v>179.97768897582799</c:v>
                </c:pt>
                <c:pt idx="121">
                  <c:v>180.386115690444</c:v>
                </c:pt>
                <c:pt idx="122">
                  <c:v>178.478638567346</c:v>
                </c:pt>
                <c:pt idx="123">
                  <c:v>175.42319612109699</c:v>
                </c:pt>
                <c:pt idx="124">
                  <c:v>173.505923407708</c:v>
                </c:pt>
                <c:pt idx="125">
                  <c:v>173.07786125077601</c:v>
                </c:pt>
                <c:pt idx="126">
                  <c:v>172.82350463891299</c:v>
                </c:pt>
                <c:pt idx="127">
                  <c:v>172.201177140151</c:v>
                </c:pt>
                <c:pt idx="128">
                  <c:v>168.501670157642</c:v>
                </c:pt>
                <c:pt idx="129">
                  <c:v>164.3285475879</c:v>
                </c:pt>
                <c:pt idx="130">
                  <c:v>158.23433507261501</c:v>
                </c:pt>
                <c:pt idx="131">
                  <c:v>155.44182046690599</c:v>
                </c:pt>
                <c:pt idx="132">
                  <c:v>151.68550045007899</c:v>
                </c:pt>
                <c:pt idx="133">
                  <c:v>149.24750359721199</c:v>
                </c:pt>
                <c:pt idx="134">
                  <c:v>144.405799754507</c:v>
                </c:pt>
                <c:pt idx="135">
                  <c:v>141.25947332937699</c:v>
                </c:pt>
                <c:pt idx="136">
                  <c:v>139.23925448677201</c:v>
                </c:pt>
                <c:pt idx="137">
                  <c:v>139.76208698477899</c:v>
                </c:pt>
                <c:pt idx="138">
                  <c:v>140.20862764566701</c:v>
                </c:pt>
                <c:pt idx="139">
                  <c:v>139.23739120637001</c:v>
                </c:pt>
                <c:pt idx="140">
                  <c:v>135.18511816788299</c:v>
                </c:pt>
                <c:pt idx="141">
                  <c:v>130.66634098274</c:v>
                </c:pt>
                <c:pt idx="142">
                  <c:v>128.84297948304399</c:v>
                </c:pt>
                <c:pt idx="143">
                  <c:v>129.49379310173299</c:v>
                </c:pt>
                <c:pt idx="144">
                  <c:v>131.63474887362401</c:v>
                </c:pt>
                <c:pt idx="145">
                  <c:v>132.746560017798</c:v>
                </c:pt>
                <c:pt idx="146">
                  <c:v>131.96263099254901</c:v>
                </c:pt>
                <c:pt idx="147">
                  <c:v>129.398124414129</c:v>
                </c:pt>
                <c:pt idx="148">
                  <c:v>125.954405688139</c:v>
                </c:pt>
                <c:pt idx="149">
                  <c:v>124.17129348850401</c:v>
                </c:pt>
                <c:pt idx="150">
                  <c:v>124.170521653275</c:v>
                </c:pt>
                <c:pt idx="151">
                  <c:v>125.175088210243</c:v>
                </c:pt>
                <c:pt idx="152">
                  <c:v>124.529479131361</c:v>
                </c:pt>
                <c:pt idx="153">
                  <c:v>123.280050141232</c:v>
                </c:pt>
                <c:pt idx="154">
                  <c:v>122.354243836169</c:v>
                </c:pt>
                <c:pt idx="155">
                  <c:v>123.130032762535</c:v>
                </c:pt>
                <c:pt idx="156">
                  <c:v>122.60643914707801</c:v>
                </c:pt>
                <c:pt idx="157">
                  <c:v>121.298223027126</c:v>
                </c:pt>
                <c:pt idx="158">
                  <c:v>119.78213345617</c:v>
                </c:pt>
                <c:pt idx="159">
                  <c:v>120.113171143195</c:v>
                </c:pt>
                <c:pt idx="160">
                  <c:v>120.803044618751</c:v>
                </c:pt>
                <c:pt idx="161">
                  <c:v>120.84742282813799</c:v>
                </c:pt>
                <c:pt idx="162">
                  <c:v>120.679494446391</c:v>
                </c:pt>
                <c:pt idx="163">
                  <c:v>121.54317378577601</c:v>
                </c:pt>
                <c:pt idx="164">
                  <c:v>123.03120221547</c:v>
                </c:pt>
                <c:pt idx="165">
                  <c:v>124.20553183013099</c:v>
                </c:pt>
                <c:pt idx="166">
                  <c:v>124.211873132663</c:v>
                </c:pt>
                <c:pt idx="167">
                  <c:v>123.673065395761</c:v>
                </c:pt>
                <c:pt idx="168">
                  <c:v>122.220373310979</c:v>
                </c:pt>
                <c:pt idx="169">
                  <c:v>120.504458714584</c:v>
                </c:pt>
                <c:pt idx="170">
                  <c:v>120.549688125812</c:v>
                </c:pt>
                <c:pt idx="171">
                  <c:v>121.284061394213</c:v>
                </c:pt>
                <c:pt idx="172">
                  <c:v>122.778226945166</c:v>
                </c:pt>
                <c:pt idx="173">
                  <c:v>123.382404139062</c:v>
                </c:pt>
                <c:pt idx="174">
                  <c:v>124.462619980678</c:v>
                </c:pt>
                <c:pt idx="175">
                  <c:v>125.59211540334</c:v>
                </c:pt>
                <c:pt idx="176">
                  <c:v>126.70153638375</c:v>
                </c:pt>
                <c:pt idx="177">
                  <c:v>128.49017740310401</c:v>
                </c:pt>
                <c:pt idx="178">
                  <c:v>129.660599709259</c:v>
                </c:pt>
                <c:pt idx="179">
                  <c:v>130.58412137924</c:v>
                </c:pt>
                <c:pt idx="180">
                  <c:v>129.36631459900099</c:v>
                </c:pt>
                <c:pt idx="181">
                  <c:v>127.874682575516</c:v>
                </c:pt>
                <c:pt idx="182">
                  <c:v>127.58224267832399</c:v>
                </c:pt>
                <c:pt idx="183">
                  <c:v>129.59981367042701</c:v>
                </c:pt>
                <c:pt idx="184">
                  <c:v>132.180105485984</c:v>
                </c:pt>
                <c:pt idx="185">
                  <c:v>134.52087207301301</c:v>
                </c:pt>
                <c:pt idx="186">
                  <c:v>135.61913793918501</c:v>
                </c:pt>
                <c:pt idx="187">
                  <c:v>136.533049585025</c:v>
                </c:pt>
                <c:pt idx="188">
                  <c:v>137.27047559931901</c:v>
                </c:pt>
                <c:pt idx="189">
                  <c:v>137.76893048709101</c:v>
                </c:pt>
                <c:pt idx="190">
                  <c:v>138.607380028959</c:v>
                </c:pt>
                <c:pt idx="191">
                  <c:v>139.67122704876499</c:v>
                </c:pt>
                <c:pt idx="192">
                  <c:v>142.01415954883299</c:v>
                </c:pt>
                <c:pt idx="193">
                  <c:v>142.95234358796401</c:v>
                </c:pt>
                <c:pt idx="194">
                  <c:v>143.53028590890901</c:v>
                </c:pt>
                <c:pt idx="195">
                  <c:v>143.83302471930901</c:v>
                </c:pt>
                <c:pt idx="196">
                  <c:v>145.947417435879</c:v>
                </c:pt>
                <c:pt idx="197">
                  <c:v>148.292455648752</c:v>
                </c:pt>
                <c:pt idx="198">
                  <c:v>150.92063669369099</c:v>
                </c:pt>
                <c:pt idx="199">
                  <c:v>152.218353647757</c:v>
                </c:pt>
                <c:pt idx="200">
                  <c:v>153.46387727268799</c:v>
                </c:pt>
                <c:pt idx="201">
                  <c:v>153.99892261407899</c:v>
                </c:pt>
                <c:pt idx="202">
                  <c:v>155.332027693464</c:v>
                </c:pt>
                <c:pt idx="203">
                  <c:v>156.23626745263601</c:v>
                </c:pt>
                <c:pt idx="204">
                  <c:v>157.785321475025</c:v>
                </c:pt>
                <c:pt idx="205">
                  <c:v>158.08620008756901</c:v>
                </c:pt>
                <c:pt idx="206">
                  <c:v>159.06451876786599</c:v>
                </c:pt>
                <c:pt idx="207">
                  <c:v>159.898800687278</c:v>
                </c:pt>
                <c:pt idx="208">
                  <c:v>162.453927437327</c:v>
                </c:pt>
                <c:pt idx="209">
                  <c:v>164.745017789343</c:v>
                </c:pt>
                <c:pt idx="210">
                  <c:v>167.16699527097799</c:v>
                </c:pt>
                <c:pt idx="211">
                  <c:v>168.19536691578401</c:v>
                </c:pt>
                <c:pt idx="212">
                  <c:v>167.89069800921999</c:v>
                </c:pt>
                <c:pt idx="213">
                  <c:v>166.62752565571901</c:v>
                </c:pt>
                <c:pt idx="214">
                  <c:v>166.754577640403</c:v>
                </c:pt>
                <c:pt idx="215">
                  <c:v>168.58072118909601</c:v>
                </c:pt>
                <c:pt idx="216">
                  <c:v>172.32753864105999</c:v>
                </c:pt>
                <c:pt idx="217">
                  <c:v>174.133303439766</c:v>
                </c:pt>
                <c:pt idx="218">
                  <c:v>174.03827078139801</c:v>
                </c:pt>
                <c:pt idx="219">
                  <c:v>172.490857212686</c:v>
                </c:pt>
                <c:pt idx="220">
                  <c:v>173.50199624021701</c:v>
                </c:pt>
                <c:pt idx="221">
                  <c:v>175.91196550528201</c:v>
                </c:pt>
                <c:pt idx="222">
                  <c:v>180.095335899139</c:v>
                </c:pt>
                <c:pt idx="223">
                  <c:v>182.50852208706499</c:v>
                </c:pt>
                <c:pt idx="224">
                  <c:v>184.025296247885</c:v>
                </c:pt>
                <c:pt idx="225">
                  <c:v>183.38962895846399</c:v>
                </c:pt>
                <c:pt idx="226">
                  <c:v>183.441391080839</c:v>
                </c:pt>
                <c:pt idx="227">
                  <c:v>184.73283951487599</c:v>
                </c:pt>
                <c:pt idx="228">
                  <c:v>188.30305208245201</c:v>
                </c:pt>
                <c:pt idx="229">
                  <c:v>192.56092542851499</c:v>
                </c:pt>
                <c:pt idx="230">
                  <c:v>194.86227450104099</c:v>
                </c:pt>
                <c:pt idx="231">
                  <c:v>196.351924386485</c:v>
                </c:pt>
                <c:pt idx="232">
                  <c:v>198.886921092335</c:v>
                </c:pt>
                <c:pt idx="233">
                  <c:v>203.664034555179</c:v>
                </c:pt>
                <c:pt idx="234">
                  <c:v>207.107571341088</c:v>
                </c:pt>
                <c:pt idx="235">
                  <c:v>207.714193134608</c:v>
                </c:pt>
                <c:pt idx="236">
                  <c:v>205.17434579195299</c:v>
                </c:pt>
                <c:pt idx="237">
                  <c:v>203.65950537743501</c:v>
                </c:pt>
                <c:pt idx="238">
                  <c:v>205.05436750559801</c:v>
                </c:pt>
                <c:pt idx="239">
                  <c:v>208.529645034899</c:v>
                </c:pt>
                <c:pt idx="240">
                  <c:v>212.52438720874699</c:v>
                </c:pt>
                <c:pt idx="241">
                  <c:v>212.082281948554</c:v>
                </c:pt>
                <c:pt idx="242">
                  <c:v>209.637759301616</c:v>
                </c:pt>
                <c:pt idx="243">
                  <c:v>208.30915694506601</c:v>
                </c:pt>
                <c:pt idx="244">
                  <c:v>210.97595799289201</c:v>
                </c:pt>
                <c:pt idx="245">
                  <c:v>215.958970435792</c:v>
                </c:pt>
                <c:pt idx="246" formatCode="_(* #,##0.0_);_(* \(#,##0.0\);_(* &quot;-&quot;??_);_(@_)">
                  <c:v>218.61939242540001</c:v>
                </c:pt>
                <c:pt idx="247">
                  <c:v>219.303055684822</c:v>
                </c:pt>
                <c:pt idx="248">
                  <c:v>217.86110500408</c:v>
                </c:pt>
                <c:pt idx="249">
                  <c:v>218.74221616802501</c:v>
                </c:pt>
                <c:pt idx="250">
                  <c:v>220.52645393543801</c:v>
                </c:pt>
                <c:pt idx="251">
                  <c:v>222.877226799911</c:v>
                </c:pt>
                <c:pt idx="252">
                  <c:v>224.074643116206</c:v>
                </c:pt>
                <c:pt idx="253">
                  <c:v>224.06321717176101</c:v>
                </c:pt>
                <c:pt idx="254">
                  <c:v>224.21910193784001</c:v>
                </c:pt>
                <c:pt idx="255">
                  <c:v>224.49679181882499</c:v>
                </c:pt>
                <c:pt idx="256">
                  <c:v>226.27638508525499</c:v>
                </c:pt>
                <c:pt idx="257">
                  <c:v>228.06637639859801</c:v>
                </c:pt>
                <c:pt idx="258">
                  <c:v>230.70519722596899</c:v>
                </c:pt>
                <c:pt idx="259">
                  <c:v>233.77293667319699</c:v>
                </c:pt>
                <c:pt idx="260">
                  <c:v>235.21343886138399</c:v>
                </c:pt>
                <c:pt idx="261">
                  <c:v>234.06566845959799</c:v>
                </c:pt>
                <c:pt idx="262">
                  <c:v>232.259878465258</c:v>
                </c:pt>
                <c:pt idx="263">
                  <c:v>233.070078743354</c:v>
                </c:pt>
                <c:pt idx="264">
                  <c:v>236.41487596033099</c:v>
                </c:pt>
                <c:pt idx="265">
                  <c:v>240.86541080614199</c:v>
                </c:pt>
                <c:pt idx="266">
                  <c:v>242.95958569752099</c:v>
                </c:pt>
                <c:pt idx="267">
                  <c:v>241.594265916886</c:v>
                </c:pt>
                <c:pt idx="268">
                  <c:v>238.804512140642</c:v>
                </c:pt>
                <c:pt idx="269">
                  <c:v>237.33505493649699</c:v>
                </c:pt>
                <c:pt idx="270">
                  <c:v>237.85824263720701</c:v>
                </c:pt>
                <c:pt idx="271">
                  <c:v>240.82242037037</c:v>
                </c:pt>
                <c:pt idx="272">
                  <c:v>245.880158196107</c:v>
                </c:pt>
                <c:pt idx="273">
                  <c:v>251.70799499859001</c:v>
                </c:pt>
                <c:pt idx="274">
                  <c:v>255.63356090838801</c:v>
                </c:pt>
                <c:pt idx="275">
                  <c:v>256.38868405800503</c:v>
                </c:pt>
                <c:pt idx="276">
                  <c:v>255.76500034146801</c:v>
                </c:pt>
                <c:pt idx="277">
                  <c:v>255.01127066362301</c:v>
                </c:pt>
                <c:pt idx="278">
                  <c:v>257.99531371153699</c:v>
                </c:pt>
                <c:pt idx="279">
                  <c:v>261.93651474342101</c:v>
                </c:pt>
                <c:pt idx="280">
                  <c:v>266.31582349338902</c:v>
                </c:pt>
                <c:pt idx="281">
                  <c:v>269.87183530244698</c:v>
                </c:pt>
                <c:pt idx="282">
                  <c:v>273.514647709776</c:v>
                </c:pt>
                <c:pt idx="283">
                  <c:v>277.68714310910502</c:v>
                </c:pt>
                <c:pt idx="284">
                  <c:v>281.79092964298599</c:v>
                </c:pt>
                <c:pt idx="285">
                  <c:v>286.956226085737</c:v>
                </c:pt>
                <c:pt idx="286">
                  <c:v>292.24954046970998</c:v>
                </c:pt>
                <c:pt idx="287">
                  <c:v>297.14938917014302</c:v>
                </c:pt>
                <c:pt idx="288">
                  <c:v>300.64896069476498</c:v>
                </c:pt>
                <c:pt idx="289">
                  <c:v>296.85104269635298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3A-40A7-89FE-3ED34ADB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6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RegionalPropertyType!$S$6:$S$93</c:f>
              <c:numCache>
                <c:formatCode>0</c:formatCode>
                <c:ptCount val="88"/>
                <c:pt idx="0">
                  <c:v>91.215546212631196</c:v>
                </c:pt>
                <c:pt idx="1">
                  <c:v>98.544816058586093</c:v>
                </c:pt>
                <c:pt idx="2">
                  <c:v>101.273944719064</c:v>
                </c:pt>
                <c:pt idx="3">
                  <c:v>100</c:v>
                </c:pt>
                <c:pt idx="4">
                  <c:v>101.928543925707</c:v>
                </c:pt>
                <c:pt idx="5">
                  <c:v>102.04647607743701</c:v>
                </c:pt>
                <c:pt idx="6">
                  <c:v>99.803819055462498</c:v>
                </c:pt>
                <c:pt idx="7">
                  <c:v>101.436365027167</c:v>
                </c:pt>
                <c:pt idx="8">
                  <c:v>106.293712249135</c:v>
                </c:pt>
                <c:pt idx="9">
                  <c:v>110.49019592484601</c:v>
                </c:pt>
                <c:pt idx="10">
                  <c:v>112.548495811544</c:v>
                </c:pt>
                <c:pt idx="11">
                  <c:v>113.808248843051</c:v>
                </c:pt>
                <c:pt idx="12">
                  <c:v>116.27985747066199</c:v>
                </c:pt>
                <c:pt idx="13">
                  <c:v>118.917130410705</c:v>
                </c:pt>
                <c:pt idx="14">
                  <c:v>122.084366614366</c:v>
                </c:pt>
                <c:pt idx="15">
                  <c:v>125.140327874874</c:v>
                </c:pt>
                <c:pt idx="16">
                  <c:v>125.764166652764</c:v>
                </c:pt>
                <c:pt idx="17">
                  <c:v>125.746150291821</c:v>
                </c:pt>
                <c:pt idx="18">
                  <c:v>132.26882907431701</c:v>
                </c:pt>
                <c:pt idx="19">
                  <c:v>142.38595851579001</c:v>
                </c:pt>
                <c:pt idx="20">
                  <c:v>149.92411572457499</c:v>
                </c:pt>
                <c:pt idx="21">
                  <c:v>156.90125104171901</c:v>
                </c:pt>
                <c:pt idx="22">
                  <c:v>158.762293961354</c:v>
                </c:pt>
                <c:pt idx="23">
                  <c:v>159.071897633265</c:v>
                </c:pt>
                <c:pt idx="24">
                  <c:v>163.36337188195199</c:v>
                </c:pt>
                <c:pt idx="25">
                  <c:v>168.353932744123</c:v>
                </c:pt>
                <c:pt idx="26">
                  <c:v>170.85292623113301</c:v>
                </c:pt>
                <c:pt idx="27">
                  <c:v>172.69675837944899</c:v>
                </c:pt>
                <c:pt idx="28">
                  <c:v>175.79535395865199</c:v>
                </c:pt>
                <c:pt idx="29">
                  <c:v>176.344433109986</c:v>
                </c:pt>
                <c:pt idx="30">
                  <c:v>170.531846295267</c:v>
                </c:pt>
                <c:pt idx="31">
                  <c:v>166.321155856346</c:v>
                </c:pt>
                <c:pt idx="32">
                  <c:v>169.08770252430301</c:v>
                </c:pt>
                <c:pt idx="33">
                  <c:v>172.88919317265501</c:v>
                </c:pt>
                <c:pt idx="34">
                  <c:v>165.79092532144401</c:v>
                </c:pt>
                <c:pt idx="35">
                  <c:v>152.97827626627699</c:v>
                </c:pt>
                <c:pt idx="36">
                  <c:v>142.91646228659201</c:v>
                </c:pt>
                <c:pt idx="37">
                  <c:v>135.36685287837599</c:v>
                </c:pt>
                <c:pt idx="38">
                  <c:v>134.31271082993399</c:v>
                </c:pt>
                <c:pt idx="39">
                  <c:v>135.73853393186499</c:v>
                </c:pt>
                <c:pt idx="40">
                  <c:v>132.174442027319</c:v>
                </c:pt>
                <c:pt idx="41">
                  <c:v>126.010248487361</c:v>
                </c:pt>
                <c:pt idx="42">
                  <c:v>125.889927378072</c:v>
                </c:pt>
                <c:pt idx="43">
                  <c:v>127.666617974883</c:v>
                </c:pt>
                <c:pt idx="44">
                  <c:v>127.349802774011</c:v>
                </c:pt>
                <c:pt idx="45">
                  <c:v>129.43064970351</c:v>
                </c:pt>
                <c:pt idx="46">
                  <c:v>132.92000031534499</c:v>
                </c:pt>
                <c:pt idx="47">
                  <c:v>134.481664740101</c:v>
                </c:pt>
                <c:pt idx="48">
                  <c:v>133.734878878975</c:v>
                </c:pt>
                <c:pt idx="49">
                  <c:v>134.41158816999899</c:v>
                </c:pt>
                <c:pt idx="50">
                  <c:v>136.56398706156699</c:v>
                </c:pt>
                <c:pt idx="51">
                  <c:v>137.68565326902501</c:v>
                </c:pt>
                <c:pt idx="52">
                  <c:v>137.427240094832</c:v>
                </c:pt>
                <c:pt idx="53">
                  <c:v>134.36574311575799</c:v>
                </c:pt>
                <c:pt idx="54">
                  <c:v>136.347942859982</c:v>
                </c:pt>
                <c:pt idx="55">
                  <c:v>143.875637060689</c:v>
                </c:pt>
                <c:pt idx="56">
                  <c:v>148.93890317031099</c:v>
                </c:pt>
                <c:pt idx="57">
                  <c:v>153.56411181075401</c:v>
                </c:pt>
                <c:pt idx="58">
                  <c:v>155.96846497358001</c:v>
                </c:pt>
                <c:pt idx="59">
                  <c:v>156.67978090787301</c:v>
                </c:pt>
                <c:pt idx="60">
                  <c:v>159.07790955984601</c:v>
                </c:pt>
                <c:pt idx="61">
                  <c:v>159.532088018883</c:v>
                </c:pt>
                <c:pt idx="62">
                  <c:v>155.82674580097299</c:v>
                </c:pt>
                <c:pt idx="63">
                  <c:v>155.30336656184801</c:v>
                </c:pt>
                <c:pt idx="64">
                  <c:v>161.974082748162</c:v>
                </c:pt>
                <c:pt idx="65">
                  <c:v>170.00417999056299</c:v>
                </c:pt>
                <c:pt idx="66">
                  <c:v>175.900403361927</c:v>
                </c:pt>
                <c:pt idx="67">
                  <c:v>179.944847375092</c:v>
                </c:pt>
                <c:pt idx="68">
                  <c:v>183.56232019984</c:v>
                </c:pt>
                <c:pt idx="69">
                  <c:v>186.43779257221999</c:v>
                </c:pt>
                <c:pt idx="70">
                  <c:v>186.81344063918499</c:v>
                </c:pt>
                <c:pt idx="71">
                  <c:v>188.248746960945</c:v>
                </c:pt>
                <c:pt idx="72">
                  <c:v>191.12903871309999</c:v>
                </c:pt>
                <c:pt idx="73">
                  <c:v>192.82837615474699</c:v>
                </c:pt>
                <c:pt idx="74">
                  <c:v>198.592160274105</c:v>
                </c:pt>
                <c:pt idx="75">
                  <c:v>203.76459946659401</c:v>
                </c:pt>
                <c:pt idx="76">
                  <c:v>203.360782800051</c:v>
                </c:pt>
                <c:pt idx="77">
                  <c:v>204.03756698473401</c:v>
                </c:pt>
                <c:pt idx="78">
                  <c:v>205.795401362597</c:v>
                </c:pt>
                <c:pt idx="79">
                  <c:v>207.97729396009299</c:v>
                </c:pt>
                <c:pt idx="80">
                  <c:v>211.830180533375</c:v>
                </c:pt>
                <c:pt idx="81">
                  <c:v>217.31670857454799</c:v>
                </c:pt>
                <c:pt idx="82">
                  <c:v>219.95066154721201</c:v>
                </c:pt>
                <c:pt idx="83">
                  <c:v>215.35783801496399</c:v>
                </c:pt>
                <c:pt idx="84">
                  <c:v>210.61980502507899</c:v>
                </c:pt>
                <c:pt idx="85">
                  <c:v>217.42390603644799</c:v>
                </c:pt>
                <c:pt idx="86">
                  <c:v>228.22554879623399</c:v>
                </c:pt>
                <c:pt idx="87">
                  <c:v>232.233054379761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C9-474F-AF2D-84C1AEC6CE4F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RegionalPropertyType!$T$6:$T$93</c:f>
              <c:numCache>
                <c:formatCode>0</c:formatCode>
                <c:ptCount val="88"/>
                <c:pt idx="0">
                  <c:v>97.574320561504706</c:v>
                </c:pt>
                <c:pt idx="1">
                  <c:v>101.11133898462499</c:v>
                </c:pt>
                <c:pt idx="2">
                  <c:v>99.894946524690297</c:v>
                </c:pt>
                <c:pt idx="3">
                  <c:v>100</c:v>
                </c:pt>
                <c:pt idx="4">
                  <c:v>106.56033691777</c:v>
                </c:pt>
                <c:pt idx="5">
                  <c:v>107.89852768065801</c:v>
                </c:pt>
                <c:pt idx="6">
                  <c:v>100.799193982983</c:v>
                </c:pt>
                <c:pt idx="7">
                  <c:v>98.662019207342297</c:v>
                </c:pt>
                <c:pt idx="8">
                  <c:v>103.812549577805</c:v>
                </c:pt>
                <c:pt idx="9">
                  <c:v>111.523964118742</c:v>
                </c:pt>
                <c:pt idx="10">
                  <c:v>114.34206743128</c:v>
                </c:pt>
                <c:pt idx="11">
                  <c:v>112.598639580797</c:v>
                </c:pt>
                <c:pt idx="12">
                  <c:v>115.421164625548</c:v>
                </c:pt>
                <c:pt idx="13">
                  <c:v>119.587831953605</c:v>
                </c:pt>
                <c:pt idx="14">
                  <c:v>122.204824222087</c:v>
                </c:pt>
                <c:pt idx="15">
                  <c:v>127.434496742893</c:v>
                </c:pt>
                <c:pt idx="16">
                  <c:v>137.78708091249899</c:v>
                </c:pt>
                <c:pt idx="17">
                  <c:v>145.79355808200401</c:v>
                </c:pt>
                <c:pt idx="18">
                  <c:v>145.700743851901</c:v>
                </c:pt>
                <c:pt idx="19">
                  <c:v>147.531890795115</c:v>
                </c:pt>
                <c:pt idx="20">
                  <c:v>154.48502538362101</c:v>
                </c:pt>
                <c:pt idx="21">
                  <c:v>160.35571359374799</c:v>
                </c:pt>
                <c:pt idx="22">
                  <c:v>162.69172939851401</c:v>
                </c:pt>
                <c:pt idx="23">
                  <c:v>164.130359152083</c:v>
                </c:pt>
                <c:pt idx="24">
                  <c:v>166.054002687891</c:v>
                </c:pt>
                <c:pt idx="25">
                  <c:v>166.79402176984101</c:v>
                </c:pt>
                <c:pt idx="26">
                  <c:v>171.05754607746101</c:v>
                </c:pt>
                <c:pt idx="27">
                  <c:v>178.96493752451801</c:v>
                </c:pt>
                <c:pt idx="28">
                  <c:v>183.80591792918</c:v>
                </c:pt>
                <c:pt idx="29">
                  <c:v>185.76982167282799</c:v>
                </c:pt>
                <c:pt idx="30">
                  <c:v>187.678328124323</c:v>
                </c:pt>
                <c:pt idx="31">
                  <c:v>187.467790936369</c:v>
                </c:pt>
                <c:pt idx="32">
                  <c:v>183.10452191525701</c:v>
                </c:pt>
                <c:pt idx="33">
                  <c:v>180.89503694037899</c:v>
                </c:pt>
                <c:pt idx="34">
                  <c:v>183.97014740480699</c:v>
                </c:pt>
                <c:pt idx="35">
                  <c:v>180.756104054172</c:v>
                </c:pt>
                <c:pt idx="36">
                  <c:v>166.34713556566999</c:v>
                </c:pt>
                <c:pt idx="37">
                  <c:v>156.63164279280201</c:v>
                </c:pt>
                <c:pt idx="38">
                  <c:v>154.62143801643299</c:v>
                </c:pt>
                <c:pt idx="39">
                  <c:v>151.97496145631399</c:v>
                </c:pt>
                <c:pt idx="40">
                  <c:v>149.69222235363901</c:v>
                </c:pt>
                <c:pt idx="41">
                  <c:v>150.73917570918499</c:v>
                </c:pt>
                <c:pt idx="42">
                  <c:v>151.37259354813801</c:v>
                </c:pt>
                <c:pt idx="43">
                  <c:v>149.71094473598001</c:v>
                </c:pt>
                <c:pt idx="44">
                  <c:v>149.753381039754</c:v>
                </c:pt>
                <c:pt idx="45">
                  <c:v>150.59298561092899</c:v>
                </c:pt>
                <c:pt idx="46">
                  <c:v>149.411607022802</c:v>
                </c:pt>
                <c:pt idx="47">
                  <c:v>148.011921420965</c:v>
                </c:pt>
                <c:pt idx="48">
                  <c:v>146.34285985184201</c:v>
                </c:pt>
                <c:pt idx="49">
                  <c:v>146.864725597177</c:v>
                </c:pt>
                <c:pt idx="50">
                  <c:v>149.42231067785701</c:v>
                </c:pt>
                <c:pt idx="51">
                  <c:v>150.49546932811899</c:v>
                </c:pt>
                <c:pt idx="52">
                  <c:v>151.68681986002699</c:v>
                </c:pt>
                <c:pt idx="53">
                  <c:v>151.789556879299</c:v>
                </c:pt>
                <c:pt idx="54">
                  <c:v>152.648956576535</c:v>
                </c:pt>
                <c:pt idx="55">
                  <c:v>155.548740043696</c:v>
                </c:pt>
                <c:pt idx="56">
                  <c:v>158.02889776790201</c:v>
                </c:pt>
                <c:pt idx="57">
                  <c:v>160.17835772921501</c:v>
                </c:pt>
                <c:pt idx="58">
                  <c:v>168.07180295997699</c:v>
                </c:pt>
                <c:pt idx="59">
                  <c:v>177.99724038375601</c:v>
                </c:pt>
                <c:pt idx="60">
                  <c:v>183.14779433634399</c:v>
                </c:pt>
                <c:pt idx="61">
                  <c:v>184.98710510687101</c:v>
                </c:pt>
                <c:pt idx="62">
                  <c:v>181.711043243386</c:v>
                </c:pt>
                <c:pt idx="63">
                  <c:v>180.04610212789001</c:v>
                </c:pt>
                <c:pt idx="64">
                  <c:v>185.59589240946099</c:v>
                </c:pt>
                <c:pt idx="65">
                  <c:v>194.41603332343101</c:v>
                </c:pt>
                <c:pt idx="66">
                  <c:v>201.38717659636799</c:v>
                </c:pt>
                <c:pt idx="67">
                  <c:v>206.85259541472001</c:v>
                </c:pt>
                <c:pt idx="68">
                  <c:v>214.412477478505</c:v>
                </c:pt>
                <c:pt idx="69">
                  <c:v>222.62197161647501</c:v>
                </c:pt>
                <c:pt idx="70">
                  <c:v>224.91718143217099</c:v>
                </c:pt>
                <c:pt idx="71">
                  <c:v>226.8088711401</c:v>
                </c:pt>
                <c:pt idx="72">
                  <c:v>235.002191490364</c:v>
                </c:pt>
                <c:pt idx="73">
                  <c:v>242.05408863967099</c:v>
                </c:pt>
                <c:pt idx="74">
                  <c:v>251.097020583931</c:v>
                </c:pt>
                <c:pt idx="75">
                  <c:v>262.85147516756399</c:v>
                </c:pt>
                <c:pt idx="76">
                  <c:v>270.10169278775601</c:v>
                </c:pt>
                <c:pt idx="77">
                  <c:v>275.51357474006602</c:v>
                </c:pt>
                <c:pt idx="78">
                  <c:v>278.45732420404198</c:v>
                </c:pt>
                <c:pt idx="79">
                  <c:v>280.87896382931501</c:v>
                </c:pt>
                <c:pt idx="80">
                  <c:v>290.85203169448198</c:v>
                </c:pt>
                <c:pt idx="81">
                  <c:v>303.69733207665001</c:v>
                </c:pt>
                <c:pt idx="82">
                  <c:v>313.266446004221</c:v>
                </c:pt>
                <c:pt idx="83">
                  <c:v>320.571606703062</c:v>
                </c:pt>
                <c:pt idx="84">
                  <c:v>324.49609240407801</c:v>
                </c:pt>
                <c:pt idx="85">
                  <c:v>331.24918256708298</c:v>
                </c:pt>
                <c:pt idx="86">
                  <c:v>349.23971815469997</c:v>
                </c:pt>
                <c:pt idx="87">
                  <c:v>357.596098303867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C9-474F-AF2D-84C1AEC6CE4F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RegionalPropertyType!$U$6:$U$93</c:f>
              <c:numCache>
                <c:formatCode>0</c:formatCode>
                <c:ptCount val="88"/>
                <c:pt idx="0">
                  <c:v>93.4699885026549</c:v>
                </c:pt>
                <c:pt idx="1">
                  <c:v>98.540355681416202</c:v>
                </c:pt>
                <c:pt idx="2">
                  <c:v>99.997270694374194</c:v>
                </c:pt>
                <c:pt idx="3">
                  <c:v>100</c:v>
                </c:pt>
                <c:pt idx="4">
                  <c:v>103.469314168284</c:v>
                </c:pt>
                <c:pt idx="5">
                  <c:v>105.68359680366601</c:v>
                </c:pt>
                <c:pt idx="6">
                  <c:v>104.835680550832</c:v>
                </c:pt>
                <c:pt idx="7">
                  <c:v>105.677929002499</c:v>
                </c:pt>
                <c:pt idx="8">
                  <c:v>109.213721399268</c:v>
                </c:pt>
                <c:pt idx="9">
                  <c:v>113.04276234758299</c:v>
                </c:pt>
                <c:pt idx="10">
                  <c:v>117.286674562546</c:v>
                </c:pt>
                <c:pt idx="11">
                  <c:v>120.986642809979</c:v>
                </c:pt>
                <c:pt idx="12">
                  <c:v>124.130500276935</c:v>
                </c:pt>
                <c:pt idx="13">
                  <c:v>129.56555883753401</c:v>
                </c:pt>
                <c:pt idx="14">
                  <c:v>136.492370609255</c:v>
                </c:pt>
                <c:pt idx="15">
                  <c:v>141.857597115554</c:v>
                </c:pt>
                <c:pt idx="16">
                  <c:v>146.68763911065199</c:v>
                </c:pt>
                <c:pt idx="17">
                  <c:v>150.71270915703099</c:v>
                </c:pt>
                <c:pt idx="18">
                  <c:v>155.711369180253</c:v>
                </c:pt>
                <c:pt idx="19">
                  <c:v>163.35224541123199</c:v>
                </c:pt>
                <c:pt idx="20">
                  <c:v>173.44286610102401</c:v>
                </c:pt>
                <c:pt idx="21">
                  <c:v>184.096151328742</c:v>
                </c:pt>
                <c:pt idx="22">
                  <c:v>188.19842124199101</c:v>
                </c:pt>
                <c:pt idx="23">
                  <c:v>190.77268159426899</c:v>
                </c:pt>
                <c:pt idx="24">
                  <c:v>196.85356770024299</c:v>
                </c:pt>
                <c:pt idx="25">
                  <c:v>202.735817079474</c:v>
                </c:pt>
                <c:pt idx="26">
                  <c:v>202.469183000166</c:v>
                </c:pt>
                <c:pt idx="27">
                  <c:v>201.575762776581</c:v>
                </c:pt>
                <c:pt idx="28">
                  <c:v>208.28035383500099</c:v>
                </c:pt>
                <c:pt idx="29">
                  <c:v>212.95653225824799</c:v>
                </c:pt>
                <c:pt idx="30">
                  <c:v>208.71011319773899</c:v>
                </c:pt>
                <c:pt idx="31">
                  <c:v>205.78621331588801</c:v>
                </c:pt>
                <c:pt idx="32">
                  <c:v>206.20531189301701</c:v>
                </c:pt>
                <c:pt idx="33">
                  <c:v>203.58241672279999</c:v>
                </c:pt>
                <c:pt idx="34">
                  <c:v>196.09189741392899</c:v>
                </c:pt>
                <c:pt idx="35">
                  <c:v>189.63737494228801</c:v>
                </c:pt>
                <c:pt idx="36">
                  <c:v>186.765185108645</c:v>
                </c:pt>
                <c:pt idx="37">
                  <c:v>184.72856451593501</c:v>
                </c:pt>
                <c:pt idx="38">
                  <c:v>183.61876975107501</c:v>
                </c:pt>
                <c:pt idx="39">
                  <c:v>180.76895199483701</c:v>
                </c:pt>
                <c:pt idx="40">
                  <c:v>174.15550229935101</c:v>
                </c:pt>
                <c:pt idx="41">
                  <c:v>166.58104450426799</c:v>
                </c:pt>
                <c:pt idx="42">
                  <c:v>168.683792400036</c:v>
                </c:pt>
                <c:pt idx="43">
                  <c:v>174.46499156565801</c:v>
                </c:pt>
                <c:pt idx="44">
                  <c:v>172.04989765955</c:v>
                </c:pt>
                <c:pt idx="45">
                  <c:v>168.30953630332701</c:v>
                </c:pt>
                <c:pt idx="46">
                  <c:v>170.950055233884</c:v>
                </c:pt>
                <c:pt idx="47">
                  <c:v>174.919419109183</c:v>
                </c:pt>
                <c:pt idx="48">
                  <c:v>174.39692837422299</c:v>
                </c:pt>
                <c:pt idx="49">
                  <c:v>172.29969796524799</c:v>
                </c:pt>
                <c:pt idx="50">
                  <c:v>173.91017105348701</c:v>
                </c:pt>
                <c:pt idx="51">
                  <c:v>178.58814946480601</c:v>
                </c:pt>
                <c:pt idx="52">
                  <c:v>182.63580980546399</c:v>
                </c:pt>
                <c:pt idx="53">
                  <c:v>188.47257491712401</c:v>
                </c:pt>
                <c:pt idx="54">
                  <c:v>192.462463829966</c:v>
                </c:pt>
                <c:pt idx="55">
                  <c:v>193.14547679233499</c:v>
                </c:pt>
                <c:pt idx="56">
                  <c:v>196.88378932044199</c:v>
                </c:pt>
                <c:pt idx="57">
                  <c:v>203.95067617179299</c:v>
                </c:pt>
                <c:pt idx="58">
                  <c:v>212.09711797691699</c:v>
                </c:pt>
                <c:pt idx="59">
                  <c:v>218.56293754676901</c:v>
                </c:pt>
                <c:pt idx="60">
                  <c:v>220.368652077733</c:v>
                </c:pt>
                <c:pt idx="61">
                  <c:v>221.12735960392499</c:v>
                </c:pt>
                <c:pt idx="62">
                  <c:v>225.45497887121999</c:v>
                </c:pt>
                <c:pt idx="63">
                  <c:v>228.889799368686</c:v>
                </c:pt>
                <c:pt idx="64">
                  <c:v>229.56988923227999</c:v>
                </c:pt>
                <c:pt idx="65">
                  <c:v>234.41120221511801</c:v>
                </c:pt>
                <c:pt idx="66">
                  <c:v>243.129693997066</c:v>
                </c:pt>
                <c:pt idx="67">
                  <c:v>250.81527729144099</c:v>
                </c:pt>
                <c:pt idx="68">
                  <c:v>260.97332463424101</c:v>
                </c:pt>
                <c:pt idx="69">
                  <c:v>275.03474164063198</c:v>
                </c:pt>
                <c:pt idx="70">
                  <c:v>284.07440152330997</c:v>
                </c:pt>
                <c:pt idx="71">
                  <c:v>284.96351950474099</c:v>
                </c:pt>
                <c:pt idx="72">
                  <c:v>278.29624131647898</c:v>
                </c:pt>
                <c:pt idx="73">
                  <c:v>266.99332891082901</c:v>
                </c:pt>
                <c:pt idx="74">
                  <c:v>270.43264781063999</c:v>
                </c:pt>
                <c:pt idx="75">
                  <c:v>283.74573361057202</c:v>
                </c:pt>
                <c:pt idx="76">
                  <c:v>287.08335903528803</c:v>
                </c:pt>
                <c:pt idx="77">
                  <c:v>287.81999583408401</c:v>
                </c:pt>
                <c:pt idx="78">
                  <c:v>287.40206433225097</c:v>
                </c:pt>
                <c:pt idx="79">
                  <c:v>284.14913999696302</c:v>
                </c:pt>
                <c:pt idx="80">
                  <c:v>282.35480226157</c:v>
                </c:pt>
                <c:pt idx="81">
                  <c:v>283.16961762159099</c:v>
                </c:pt>
                <c:pt idx="82">
                  <c:v>284.71500623960202</c:v>
                </c:pt>
                <c:pt idx="83">
                  <c:v>289.55236458695799</c:v>
                </c:pt>
                <c:pt idx="84">
                  <c:v>303.60238384814602</c:v>
                </c:pt>
                <c:pt idx="85">
                  <c:v>323.45677392121598</c:v>
                </c:pt>
                <c:pt idx="86">
                  <c:v>332.264314634963</c:v>
                </c:pt>
                <c:pt idx="87">
                  <c:v>331.26747369911402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C9-474F-AF2D-84C1AEC6CE4F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RegionalPropertyType!$V$6:$V$93</c:f>
              <c:numCache>
                <c:formatCode>0</c:formatCode>
                <c:ptCount val="88"/>
                <c:pt idx="0">
                  <c:v>97.638284468779602</c:v>
                </c:pt>
                <c:pt idx="1">
                  <c:v>98.045856964840397</c:v>
                </c:pt>
                <c:pt idx="2">
                  <c:v>97.747119283358003</c:v>
                </c:pt>
                <c:pt idx="3">
                  <c:v>100</c:v>
                </c:pt>
                <c:pt idx="4">
                  <c:v>103.587339078262</c:v>
                </c:pt>
                <c:pt idx="5">
                  <c:v>106.510280292549</c:v>
                </c:pt>
                <c:pt idx="6">
                  <c:v>111.896150995806</c:v>
                </c:pt>
                <c:pt idx="7">
                  <c:v>118.82869219464899</c:v>
                </c:pt>
                <c:pt idx="8">
                  <c:v>123.621715648734</c:v>
                </c:pt>
                <c:pt idx="9">
                  <c:v>125.863888502043</c:v>
                </c:pt>
                <c:pt idx="10">
                  <c:v>131.305944613658</c:v>
                </c:pt>
                <c:pt idx="11">
                  <c:v>142.33587662536399</c:v>
                </c:pt>
                <c:pt idx="12">
                  <c:v>151.21863666362199</c:v>
                </c:pt>
                <c:pt idx="13">
                  <c:v>157.25100959693901</c:v>
                </c:pt>
                <c:pt idx="14">
                  <c:v>163.15219654476499</c:v>
                </c:pt>
                <c:pt idx="15">
                  <c:v>168.79477861877999</c:v>
                </c:pt>
                <c:pt idx="16">
                  <c:v>175.43004897434699</c:v>
                </c:pt>
                <c:pt idx="17">
                  <c:v>184.37219657703699</c:v>
                </c:pt>
                <c:pt idx="18">
                  <c:v>189.19946375193399</c:v>
                </c:pt>
                <c:pt idx="19">
                  <c:v>193.13847729065799</c:v>
                </c:pt>
                <c:pt idx="20">
                  <c:v>205.28110542108999</c:v>
                </c:pt>
                <c:pt idx="21">
                  <c:v>217.673093052208</c:v>
                </c:pt>
                <c:pt idx="22">
                  <c:v>221.025967699185</c:v>
                </c:pt>
                <c:pt idx="23">
                  <c:v>223.051055916558</c:v>
                </c:pt>
                <c:pt idx="24">
                  <c:v>226.395797769751</c:v>
                </c:pt>
                <c:pt idx="25">
                  <c:v>225.55718624909301</c:v>
                </c:pt>
                <c:pt idx="26">
                  <c:v>221.610024798647</c:v>
                </c:pt>
                <c:pt idx="27">
                  <c:v>223.51177721005999</c:v>
                </c:pt>
                <c:pt idx="28">
                  <c:v>236.57375719552701</c:v>
                </c:pt>
                <c:pt idx="29">
                  <c:v>249.61383013637999</c:v>
                </c:pt>
                <c:pt idx="30">
                  <c:v>245.90199312371701</c:v>
                </c:pt>
                <c:pt idx="31">
                  <c:v>237.846201086669</c:v>
                </c:pt>
                <c:pt idx="32">
                  <c:v>239.32478548862801</c:v>
                </c:pt>
                <c:pt idx="33">
                  <c:v>239.141673318052</c:v>
                </c:pt>
                <c:pt idx="34">
                  <c:v>229.34749765696</c:v>
                </c:pt>
                <c:pt idx="35">
                  <c:v>220.97817481336099</c:v>
                </c:pt>
                <c:pt idx="36">
                  <c:v>214.53225381075799</c:v>
                </c:pt>
                <c:pt idx="37">
                  <c:v>207.80891285594899</c:v>
                </c:pt>
                <c:pt idx="38">
                  <c:v>204.308233575977</c:v>
                </c:pt>
                <c:pt idx="39">
                  <c:v>201.32864187411101</c:v>
                </c:pt>
                <c:pt idx="40">
                  <c:v>200.4531948513</c:v>
                </c:pt>
                <c:pt idx="41">
                  <c:v>199.106818393981</c:v>
                </c:pt>
                <c:pt idx="42">
                  <c:v>200.892993964086</c:v>
                </c:pt>
                <c:pt idx="43">
                  <c:v>207.17800309884299</c:v>
                </c:pt>
                <c:pt idx="44">
                  <c:v>211.501230072358</c:v>
                </c:pt>
                <c:pt idx="45">
                  <c:v>215.354257601157</c:v>
                </c:pt>
                <c:pt idx="46">
                  <c:v>222.01437151202799</c:v>
                </c:pt>
                <c:pt idx="47">
                  <c:v>226.02117614952999</c:v>
                </c:pt>
                <c:pt idx="48">
                  <c:v>225.533321661569</c:v>
                </c:pt>
                <c:pt idx="49">
                  <c:v>226.486466364183</c:v>
                </c:pt>
                <c:pt idx="50">
                  <c:v>235.16586670494701</c:v>
                </c:pt>
                <c:pt idx="51">
                  <c:v>244.90580324233699</c:v>
                </c:pt>
                <c:pt idx="52">
                  <c:v>248.86884913409199</c:v>
                </c:pt>
                <c:pt idx="53">
                  <c:v>253.344206872944</c:v>
                </c:pt>
                <c:pt idx="54">
                  <c:v>261.686973391636</c:v>
                </c:pt>
                <c:pt idx="55">
                  <c:v>272.00955095227101</c:v>
                </c:pt>
                <c:pt idx="56">
                  <c:v>285.02037033190402</c:v>
                </c:pt>
                <c:pt idx="57">
                  <c:v>301.990232605784</c:v>
                </c:pt>
                <c:pt idx="58">
                  <c:v>315.81604997744699</c:v>
                </c:pt>
                <c:pt idx="59">
                  <c:v>324.41678003897198</c:v>
                </c:pt>
                <c:pt idx="60">
                  <c:v>335.022133807339</c:v>
                </c:pt>
                <c:pt idx="61">
                  <c:v>347.00112750961199</c:v>
                </c:pt>
                <c:pt idx="62">
                  <c:v>350.68043740010398</c:v>
                </c:pt>
                <c:pt idx="63">
                  <c:v>353.35705949207397</c:v>
                </c:pt>
                <c:pt idx="64">
                  <c:v>364.77918533434899</c:v>
                </c:pt>
                <c:pt idx="65">
                  <c:v>375.83202814306702</c:v>
                </c:pt>
                <c:pt idx="66">
                  <c:v>377.157475721026</c:v>
                </c:pt>
                <c:pt idx="67">
                  <c:v>379.30576684892702</c:v>
                </c:pt>
                <c:pt idx="68">
                  <c:v>393.13297886175098</c:v>
                </c:pt>
                <c:pt idx="69">
                  <c:v>408.45096447061297</c:v>
                </c:pt>
                <c:pt idx="70">
                  <c:v>414.09536440190999</c:v>
                </c:pt>
                <c:pt idx="71">
                  <c:v>413.60294092238098</c:v>
                </c:pt>
                <c:pt idx="72">
                  <c:v>412.40027492790199</c:v>
                </c:pt>
                <c:pt idx="73">
                  <c:v>416.86591238449</c:v>
                </c:pt>
                <c:pt idx="74">
                  <c:v>418.65402736068597</c:v>
                </c:pt>
                <c:pt idx="75">
                  <c:v>418.95368096260898</c:v>
                </c:pt>
                <c:pt idx="76">
                  <c:v>430.849672781945</c:v>
                </c:pt>
                <c:pt idx="77">
                  <c:v>445.10561656343901</c:v>
                </c:pt>
                <c:pt idx="78">
                  <c:v>441.60160959134799</c:v>
                </c:pt>
                <c:pt idx="79">
                  <c:v>436.861989190533</c:v>
                </c:pt>
                <c:pt idx="80">
                  <c:v>455.99882218931498</c:v>
                </c:pt>
                <c:pt idx="81">
                  <c:v>468.15614175272901</c:v>
                </c:pt>
                <c:pt idx="82">
                  <c:v>466.69409034397</c:v>
                </c:pt>
                <c:pt idx="83">
                  <c:v>471.27613850064898</c:v>
                </c:pt>
                <c:pt idx="84">
                  <c:v>481.06930595849701</c:v>
                </c:pt>
                <c:pt idx="85">
                  <c:v>508.56622044742898</c:v>
                </c:pt>
                <c:pt idx="86">
                  <c:v>529.36634332447795</c:v>
                </c:pt>
                <c:pt idx="87">
                  <c:v>529.75630142306704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C9-474F-AF2D-84C1AEC6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RegionalPropertyType!$W$6:$W$93</c:f>
              <c:numCache>
                <c:formatCode>0</c:formatCode>
                <c:ptCount val="88"/>
                <c:pt idx="0">
                  <c:v>93.846878449736195</c:v>
                </c:pt>
                <c:pt idx="1">
                  <c:v>95.903559486818097</c:v>
                </c:pt>
                <c:pt idx="2">
                  <c:v>99.252766161470404</c:v>
                </c:pt>
                <c:pt idx="3">
                  <c:v>100</c:v>
                </c:pt>
                <c:pt idx="4">
                  <c:v>97.9446043423616</c:v>
                </c:pt>
                <c:pt idx="5">
                  <c:v>98.418288062870303</c:v>
                </c:pt>
                <c:pt idx="6">
                  <c:v>103.413455843736</c:v>
                </c:pt>
                <c:pt idx="7">
                  <c:v>106.35884145902099</c:v>
                </c:pt>
                <c:pt idx="8">
                  <c:v>104.764621746855</c:v>
                </c:pt>
                <c:pt idx="9">
                  <c:v>105.375872150059</c:v>
                </c:pt>
                <c:pt idx="10">
                  <c:v>109.61313862526499</c:v>
                </c:pt>
                <c:pt idx="11">
                  <c:v>112.99526166163901</c:v>
                </c:pt>
                <c:pt idx="12">
                  <c:v>113.96571766411699</c:v>
                </c:pt>
                <c:pt idx="13">
                  <c:v>114.262516915436</c:v>
                </c:pt>
                <c:pt idx="14">
                  <c:v>117.11606257022</c:v>
                </c:pt>
                <c:pt idx="15">
                  <c:v>121.82810865451501</c:v>
                </c:pt>
                <c:pt idx="16">
                  <c:v>126.43969131863</c:v>
                </c:pt>
                <c:pt idx="17">
                  <c:v>132.115169604719</c:v>
                </c:pt>
                <c:pt idx="18">
                  <c:v>138.48426768683399</c:v>
                </c:pt>
                <c:pt idx="19">
                  <c:v>144.602437830773</c:v>
                </c:pt>
                <c:pt idx="20">
                  <c:v>149.80464203648799</c:v>
                </c:pt>
                <c:pt idx="21">
                  <c:v>155.340927244814</c:v>
                </c:pt>
                <c:pt idx="22">
                  <c:v>160.76195148325201</c:v>
                </c:pt>
                <c:pt idx="23">
                  <c:v>164.27126825161801</c:v>
                </c:pt>
                <c:pt idx="24">
                  <c:v>165.99350603243201</c:v>
                </c:pt>
                <c:pt idx="25">
                  <c:v>166.656417180315</c:v>
                </c:pt>
                <c:pt idx="26">
                  <c:v>167.38466540725301</c:v>
                </c:pt>
                <c:pt idx="27">
                  <c:v>169.61766985007401</c:v>
                </c:pt>
                <c:pt idx="28">
                  <c:v>173.22923983888001</c:v>
                </c:pt>
                <c:pt idx="29">
                  <c:v>174.06799626875599</c:v>
                </c:pt>
                <c:pt idx="30">
                  <c:v>170.21689734641399</c:v>
                </c:pt>
                <c:pt idx="31">
                  <c:v>167.775532042419</c:v>
                </c:pt>
                <c:pt idx="32">
                  <c:v>164.99405939990999</c:v>
                </c:pt>
                <c:pt idx="33">
                  <c:v>158.06672573930601</c:v>
                </c:pt>
                <c:pt idx="34">
                  <c:v>149.32795122734299</c:v>
                </c:pt>
                <c:pt idx="35">
                  <c:v>142.132496570971</c:v>
                </c:pt>
                <c:pt idx="36">
                  <c:v>135.66895289201099</c:v>
                </c:pt>
                <c:pt idx="37">
                  <c:v>131.37877486582599</c:v>
                </c:pt>
                <c:pt idx="38">
                  <c:v>130.78653704769201</c:v>
                </c:pt>
                <c:pt idx="39">
                  <c:v>129.419102098472</c:v>
                </c:pt>
                <c:pt idx="40">
                  <c:v>125.632961706118</c:v>
                </c:pt>
                <c:pt idx="41">
                  <c:v>122.139098946608</c:v>
                </c:pt>
                <c:pt idx="42">
                  <c:v>120.264372710315</c:v>
                </c:pt>
                <c:pt idx="43">
                  <c:v>117.973198164023</c:v>
                </c:pt>
                <c:pt idx="44">
                  <c:v>115.067097703348</c:v>
                </c:pt>
                <c:pt idx="45">
                  <c:v>114.04586408419</c:v>
                </c:pt>
                <c:pt idx="46">
                  <c:v>113.264008804616</c:v>
                </c:pt>
                <c:pt idx="47">
                  <c:v>111.248673854294</c:v>
                </c:pt>
                <c:pt idx="48">
                  <c:v>110.87826885248801</c:v>
                </c:pt>
                <c:pt idx="49">
                  <c:v>113.144190378807</c:v>
                </c:pt>
                <c:pt idx="50">
                  <c:v>116.37253953008801</c:v>
                </c:pt>
                <c:pt idx="51">
                  <c:v>118.110535586965</c:v>
                </c:pt>
                <c:pt idx="52">
                  <c:v>119.33655636200101</c:v>
                </c:pt>
                <c:pt idx="53">
                  <c:v>121.15382137446601</c:v>
                </c:pt>
                <c:pt idx="54">
                  <c:v>122.018673962279</c:v>
                </c:pt>
                <c:pt idx="55">
                  <c:v>122.84477795906</c:v>
                </c:pt>
                <c:pt idx="56">
                  <c:v>126.186449961031</c:v>
                </c:pt>
                <c:pt idx="57">
                  <c:v>130.39463686997601</c:v>
                </c:pt>
                <c:pt idx="58">
                  <c:v>130.21051290975601</c:v>
                </c:pt>
                <c:pt idx="59">
                  <c:v>129.52683288098899</c:v>
                </c:pt>
                <c:pt idx="60">
                  <c:v>136.158417878237</c:v>
                </c:pt>
                <c:pt idx="61">
                  <c:v>145.54085076849501</c:v>
                </c:pt>
                <c:pt idx="62">
                  <c:v>146.770838485773</c:v>
                </c:pt>
                <c:pt idx="63">
                  <c:v>143.98633294748601</c:v>
                </c:pt>
                <c:pt idx="64">
                  <c:v>144.26274410737699</c:v>
                </c:pt>
                <c:pt idx="65">
                  <c:v>146.53081648694601</c:v>
                </c:pt>
                <c:pt idx="66">
                  <c:v>151.955149884159</c:v>
                </c:pt>
                <c:pt idx="67">
                  <c:v>156.79998093691901</c:v>
                </c:pt>
                <c:pt idx="68">
                  <c:v>160.531320922351</c:v>
                </c:pt>
                <c:pt idx="69">
                  <c:v>162.561537753838</c:v>
                </c:pt>
                <c:pt idx="70">
                  <c:v>162.50271269040701</c:v>
                </c:pt>
                <c:pt idx="71">
                  <c:v>165.75038641192501</c:v>
                </c:pt>
                <c:pt idx="72">
                  <c:v>171.44454329198601</c:v>
                </c:pt>
                <c:pt idx="73">
                  <c:v>176.47814292982099</c:v>
                </c:pt>
                <c:pt idx="74">
                  <c:v>181.19820529668399</c:v>
                </c:pt>
                <c:pt idx="75">
                  <c:v>184.68519235338101</c:v>
                </c:pt>
                <c:pt idx="76">
                  <c:v>184.92633336790601</c:v>
                </c:pt>
                <c:pt idx="77">
                  <c:v>184.710393726837</c:v>
                </c:pt>
                <c:pt idx="78">
                  <c:v>188.52841640017101</c:v>
                </c:pt>
                <c:pt idx="79">
                  <c:v>193.79100012308501</c:v>
                </c:pt>
                <c:pt idx="80">
                  <c:v>197.85928553465899</c:v>
                </c:pt>
                <c:pt idx="81">
                  <c:v>200.74066604431701</c:v>
                </c:pt>
                <c:pt idx="82">
                  <c:v>204.68662065540499</c:v>
                </c:pt>
                <c:pt idx="83">
                  <c:v>209.339731157844</c:v>
                </c:pt>
                <c:pt idx="84">
                  <c:v>213.26940164059201</c:v>
                </c:pt>
                <c:pt idx="85">
                  <c:v>221.12553032177399</c:v>
                </c:pt>
                <c:pt idx="86">
                  <c:v>228.44564006278799</c:v>
                </c:pt>
                <c:pt idx="87">
                  <c:v>231.45445185487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3-4F9C-8859-1D2D182868B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RegionalPropertyType!$X$6:$X$93</c:f>
              <c:numCache>
                <c:formatCode>0</c:formatCode>
                <c:ptCount val="88"/>
                <c:pt idx="0">
                  <c:v>97.396636777094002</c:v>
                </c:pt>
                <c:pt idx="1">
                  <c:v>103.544237494817</c:v>
                </c:pt>
                <c:pt idx="2">
                  <c:v>103.75120625770001</c:v>
                </c:pt>
                <c:pt idx="3">
                  <c:v>100</c:v>
                </c:pt>
                <c:pt idx="4">
                  <c:v>99.420594049684695</c:v>
                </c:pt>
                <c:pt idx="5">
                  <c:v>101.674275361501</c:v>
                </c:pt>
                <c:pt idx="6">
                  <c:v>105.73372648003399</c:v>
                </c:pt>
                <c:pt idx="7">
                  <c:v>108.270184921942</c:v>
                </c:pt>
                <c:pt idx="8">
                  <c:v>108.13296596599</c:v>
                </c:pt>
                <c:pt idx="9">
                  <c:v>108.61653669362801</c:v>
                </c:pt>
                <c:pt idx="10">
                  <c:v>111.80023508133399</c:v>
                </c:pt>
                <c:pt idx="11">
                  <c:v>115.237632432444</c:v>
                </c:pt>
                <c:pt idx="12">
                  <c:v>116.440688519039</c:v>
                </c:pt>
                <c:pt idx="13">
                  <c:v>117.480744732582</c:v>
                </c:pt>
                <c:pt idx="14">
                  <c:v>121.503326814492</c:v>
                </c:pt>
                <c:pt idx="15">
                  <c:v>126.439926506413</c:v>
                </c:pt>
                <c:pt idx="16">
                  <c:v>131.933451324147</c:v>
                </c:pt>
                <c:pt idx="17">
                  <c:v>138.81632668868701</c:v>
                </c:pt>
                <c:pt idx="18">
                  <c:v>143.05872524546399</c:v>
                </c:pt>
                <c:pt idx="19">
                  <c:v>147.24241205338399</c:v>
                </c:pt>
                <c:pt idx="20">
                  <c:v>155.56116652998199</c:v>
                </c:pt>
                <c:pt idx="21">
                  <c:v>161.736925233015</c:v>
                </c:pt>
                <c:pt idx="22">
                  <c:v>163.98611031596599</c:v>
                </c:pt>
                <c:pt idx="23">
                  <c:v>170.70308041047599</c:v>
                </c:pt>
                <c:pt idx="24">
                  <c:v>180.338960653025</c:v>
                </c:pt>
                <c:pt idx="25">
                  <c:v>185.18539890109301</c:v>
                </c:pt>
                <c:pt idx="26">
                  <c:v>183.36453433494401</c:v>
                </c:pt>
                <c:pt idx="27">
                  <c:v>181.427032574864</c:v>
                </c:pt>
                <c:pt idx="28">
                  <c:v>182.472113381578</c:v>
                </c:pt>
                <c:pt idx="29">
                  <c:v>183.76972689533301</c:v>
                </c:pt>
                <c:pt idx="30">
                  <c:v>185.78491995948801</c:v>
                </c:pt>
                <c:pt idx="31">
                  <c:v>186.012650148506</c:v>
                </c:pt>
                <c:pt idx="32">
                  <c:v>181.86273304217099</c:v>
                </c:pt>
                <c:pt idx="33">
                  <c:v>177.14777178391199</c:v>
                </c:pt>
                <c:pt idx="34">
                  <c:v>170.98509326725701</c:v>
                </c:pt>
                <c:pt idx="35">
                  <c:v>162.489752866836</c:v>
                </c:pt>
                <c:pt idx="36">
                  <c:v>152.350769633814</c:v>
                </c:pt>
                <c:pt idx="37">
                  <c:v>145.84658584194801</c:v>
                </c:pt>
                <c:pt idx="38">
                  <c:v>145.63905719968699</c:v>
                </c:pt>
                <c:pt idx="39">
                  <c:v>144.63855753039999</c:v>
                </c:pt>
                <c:pt idx="40">
                  <c:v>140.03812092969</c:v>
                </c:pt>
                <c:pt idx="41">
                  <c:v>135.83156272486301</c:v>
                </c:pt>
                <c:pt idx="42">
                  <c:v>133.92483478441901</c:v>
                </c:pt>
                <c:pt idx="43">
                  <c:v>131.79585530515399</c:v>
                </c:pt>
                <c:pt idx="44">
                  <c:v>129.649667516503</c:v>
                </c:pt>
                <c:pt idx="45">
                  <c:v>131.140888219023</c:v>
                </c:pt>
                <c:pt idx="46">
                  <c:v>132.26796688092199</c:v>
                </c:pt>
                <c:pt idx="47">
                  <c:v>129.50166187344601</c:v>
                </c:pt>
                <c:pt idx="48">
                  <c:v>125.934303343691</c:v>
                </c:pt>
                <c:pt idx="49">
                  <c:v>125.63014418829501</c:v>
                </c:pt>
                <c:pt idx="50">
                  <c:v>131.86051698097</c:v>
                </c:pt>
                <c:pt idx="51">
                  <c:v>136.13556132484601</c:v>
                </c:pt>
                <c:pt idx="52">
                  <c:v>134.800056585981</c:v>
                </c:pt>
                <c:pt idx="53">
                  <c:v>136.280455087127</c:v>
                </c:pt>
                <c:pt idx="54">
                  <c:v>141.36221885543699</c:v>
                </c:pt>
                <c:pt idx="55">
                  <c:v>144.84720671688899</c:v>
                </c:pt>
                <c:pt idx="56">
                  <c:v>147.25698665214301</c:v>
                </c:pt>
                <c:pt idx="57">
                  <c:v>150.80493334017501</c:v>
                </c:pt>
                <c:pt idx="58">
                  <c:v>155.556822656603</c:v>
                </c:pt>
                <c:pt idx="59">
                  <c:v>160.17841557455699</c:v>
                </c:pt>
                <c:pt idx="60">
                  <c:v>163.498733888928</c:v>
                </c:pt>
                <c:pt idx="61">
                  <c:v>167.03506046246099</c:v>
                </c:pt>
                <c:pt idx="62">
                  <c:v>168.687381076354</c:v>
                </c:pt>
                <c:pt idx="63">
                  <c:v>170.97079232134499</c:v>
                </c:pt>
                <c:pt idx="64">
                  <c:v>179.466810693383</c:v>
                </c:pt>
                <c:pt idx="65">
                  <c:v>188.03263487478401</c:v>
                </c:pt>
                <c:pt idx="66">
                  <c:v>187.50784505796099</c:v>
                </c:pt>
                <c:pt idx="67">
                  <c:v>186.85450364185601</c:v>
                </c:pt>
                <c:pt idx="68">
                  <c:v>197.154988900364</c:v>
                </c:pt>
                <c:pt idx="69">
                  <c:v>213.602746948251</c:v>
                </c:pt>
                <c:pt idx="70">
                  <c:v>220.89583866167001</c:v>
                </c:pt>
                <c:pt idx="71">
                  <c:v>219.43705973301101</c:v>
                </c:pt>
                <c:pt idx="72">
                  <c:v>222.29522543631501</c:v>
                </c:pt>
                <c:pt idx="73">
                  <c:v>228.40526740804199</c:v>
                </c:pt>
                <c:pt idx="74">
                  <c:v>234.160042172272</c:v>
                </c:pt>
                <c:pt idx="75">
                  <c:v>239.72968544761801</c:v>
                </c:pt>
                <c:pt idx="76">
                  <c:v>245.07633991825901</c:v>
                </c:pt>
                <c:pt idx="77">
                  <c:v>247.05634553677501</c:v>
                </c:pt>
                <c:pt idx="78">
                  <c:v>251.90118181768599</c:v>
                </c:pt>
                <c:pt idx="79">
                  <c:v>263.68387942923101</c:v>
                </c:pt>
                <c:pt idx="80">
                  <c:v>272.62533998442802</c:v>
                </c:pt>
                <c:pt idx="81">
                  <c:v>271.33243864218201</c:v>
                </c:pt>
                <c:pt idx="82">
                  <c:v>278.40500424136701</c:v>
                </c:pt>
                <c:pt idx="83">
                  <c:v>295.800252546845</c:v>
                </c:pt>
                <c:pt idx="84">
                  <c:v>308.49396036273998</c:v>
                </c:pt>
                <c:pt idx="85">
                  <c:v>327.61974842779102</c:v>
                </c:pt>
                <c:pt idx="86">
                  <c:v>343.70732376378902</c:v>
                </c:pt>
                <c:pt idx="87">
                  <c:v>348.32247875426799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3-4F9C-8859-1D2D182868B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RegionalPropertyType!$Y$6:$Y$93</c:f>
              <c:numCache>
                <c:formatCode>0</c:formatCode>
                <c:ptCount val="88"/>
                <c:pt idx="0">
                  <c:v>98.158922252545295</c:v>
                </c:pt>
                <c:pt idx="1">
                  <c:v>96.674498148272505</c:v>
                </c:pt>
                <c:pt idx="2">
                  <c:v>97.150090509419599</c:v>
                </c:pt>
                <c:pt idx="3">
                  <c:v>100</c:v>
                </c:pt>
                <c:pt idx="4">
                  <c:v>101.895173534582</c:v>
                </c:pt>
                <c:pt idx="5">
                  <c:v>102.822529939631</c:v>
                </c:pt>
                <c:pt idx="6">
                  <c:v>105.806085656672</c:v>
                </c:pt>
                <c:pt idx="7">
                  <c:v>108.93156034007301</c:v>
                </c:pt>
                <c:pt idx="8">
                  <c:v>109.620859031173</c:v>
                </c:pt>
                <c:pt idx="9">
                  <c:v>110.402086581967</c:v>
                </c:pt>
                <c:pt idx="10">
                  <c:v>113.355050583188</c:v>
                </c:pt>
                <c:pt idx="11">
                  <c:v>118.517250514469</c:v>
                </c:pt>
                <c:pt idx="12">
                  <c:v>124.394012518476</c:v>
                </c:pt>
                <c:pt idx="13">
                  <c:v>127.293161908741</c:v>
                </c:pt>
                <c:pt idx="14">
                  <c:v>129.021355565986</c:v>
                </c:pt>
                <c:pt idx="15">
                  <c:v>134.70788680350901</c:v>
                </c:pt>
                <c:pt idx="16">
                  <c:v>142.541933373278</c:v>
                </c:pt>
                <c:pt idx="17">
                  <c:v>149.24974021557301</c:v>
                </c:pt>
                <c:pt idx="18">
                  <c:v>154.49280277831701</c:v>
                </c:pt>
                <c:pt idx="19">
                  <c:v>159.76456291831201</c:v>
                </c:pt>
                <c:pt idx="20">
                  <c:v>168.496228786415</c:v>
                </c:pt>
                <c:pt idx="21">
                  <c:v>179.15792756333099</c:v>
                </c:pt>
                <c:pt idx="22">
                  <c:v>180.36187114912701</c:v>
                </c:pt>
                <c:pt idx="23">
                  <c:v>179.436170948701</c:v>
                </c:pt>
                <c:pt idx="24">
                  <c:v>188.27158121275801</c:v>
                </c:pt>
                <c:pt idx="25">
                  <c:v>196.08714276434</c:v>
                </c:pt>
                <c:pt idx="26">
                  <c:v>189.591929402593</c:v>
                </c:pt>
                <c:pt idx="27">
                  <c:v>183.671363945293</c:v>
                </c:pt>
                <c:pt idx="28">
                  <c:v>189.061539198118</c:v>
                </c:pt>
                <c:pt idx="29">
                  <c:v>193.91028877627701</c:v>
                </c:pt>
                <c:pt idx="30">
                  <c:v>188.33304313659701</c:v>
                </c:pt>
                <c:pt idx="31">
                  <c:v>180.58921811045801</c:v>
                </c:pt>
                <c:pt idx="32">
                  <c:v>177.01232750388601</c:v>
                </c:pt>
                <c:pt idx="33">
                  <c:v>170.47655928219001</c:v>
                </c:pt>
                <c:pt idx="34">
                  <c:v>158.513891160805</c:v>
                </c:pt>
                <c:pt idx="35">
                  <c:v>149.18314238927701</c:v>
                </c:pt>
                <c:pt idx="36">
                  <c:v>145.22402124790699</c:v>
                </c:pt>
                <c:pt idx="37">
                  <c:v>142.36583166071</c:v>
                </c:pt>
                <c:pt idx="38">
                  <c:v>138.47538211598899</c:v>
                </c:pt>
                <c:pt idx="39">
                  <c:v>134.91358601639899</c:v>
                </c:pt>
                <c:pt idx="40">
                  <c:v>132.71479382604099</c:v>
                </c:pt>
                <c:pt idx="41">
                  <c:v>130.95230382922199</c:v>
                </c:pt>
                <c:pt idx="42">
                  <c:v>131.01768327531701</c:v>
                </c:pt>
                <c:pt idx="43">
                  <c:v>130.548424418644</c:v>
                </c:pt>
                <c:pt idx="44">
                  <c:v>128.71368556507301</c:v>
                </c:pt>
                <c:pt idx="45">
                  <c:v>128.74256134266199</c:v>
                </c:pt>
                <c:pt idx="46">
                  <c:v>129.40014243311199</c:v>
                </c:pt>
                <c:pt idx="47">
                  <c:v>128.32562999420699</c:v>
                </c:pt>
                <c:pt idx="48">
                  <c:v>128.180141877035</c:v>
                </c:pt>
                <c:pt idx="49">
                  <c:v>130.72445364572999</c:v>
                </c:pt>
                <c:pt idx="50">
                  <c:v>133.66719634723501</c:v>
                </c:pt>
                <c:pt idx="51">
                  <c:v>135.12107976920501</c:v>
                </c:pt>
                <c:pt idx="52">
                  <c:v>139.03874791929599</c:v>
                </c:pt>
                <c:pt idx="53">
                  <c:v>145.69434840357599</c:v>
                </c:pt>
                <c:pt idx="54">
                  <c:v>145.22121297921601</c:v>
                </c:pt>
                <c:pt idx="55">
                  <c:v>141.72111157500299</c:v>
                </c:pt>
                <c:pt idx="56">
                  <c:v>145.37655603517001</c:v>
                </c:pt>
                <c:pt idx="57">
                  <c:v>154.16051235730399</c:v>
                </c:pt>
                <c:pt idx="58">
                  <c:v>160.03837212653701</c:v>
                </c:pt>
                <c:pt idx="59">
                  <c:v>161.03867777425299</c:v>
                </c:pt>
                <c:pt idx="60">
                  <c:v>163.38434563076299</c:v>
                </c:pt>
                <c:pt idx="61">
                  <c:v>166.28943070677099</c:v>
                </c:pt>
                <c:pt idx="62">
                  <c:v>166.71775540888001</c:v>
                </c:pt>
                <c:pt idx="63">
                  <c:v>167.045018383957</c:v>
                </c:pt>
                <c:pt idx="64">
                  <c:v>169.53934123751799</c:v>
                </c:pt>
                <c:pt idx="65">
                  <c:v>172.968483559421</c:v>
                </c:pt>
                <c:pt idx="66">
                  <c:v>179.165185763588</c:v>
                </c:pt>
                <c:pt idx="67">
                  <c:v>186.242441361017</c:v>
                </c:pt>
                <c:pt idx="68">
                  <c:v>191.97711431314599</c:v>
                </c:pt>
                <c:pt idx="69">
                  <c:v>196.88779506583001</c:v>
                </c:pt>
                <c:pt idx="70">
                  <c:v>196.01192075065899</c:v>
                </c:pt>
                <c:pt idx="71">
                  <c:v>193.03895642593699</c:v>
                </c:pt>
                <c:pt idx="72">
                  <c:v>195.922146033296</c:v>
                </c:pt>
                <c:pt idx="73">
                  <c:v>203.559971951298</c:v>
                </c:pt>
                <c:pt idx="74">
                  <c:v>206.15516565915601</c:v>
                </c:pt>
                <c:pt idx="75">
                  <c:v>202.49749148876501</c:v>
                </c:pt>
                <c:pt idx="76">
                  <c:v>200.171955924569</c:v>
                </c:pt>
                <c:pt idx="77">
                  <c:v>200.10531792896799</c:v>
                </c:pt>
                <c:pt idx="78">
                  <c:v>201.849082725344</c:v>
                </c:pt>
                <c:pt idx="79">
                  <c:v>204.02725547662001</c:v>
                </c:pt>
                <c:pt idx="80">
                  <c:v>204.68850597214501</c:v>
                </c:pt>
                <c:pt idx="81">
                  <c:v>203.345382720744</c:v>
                </c:pt>
                <c:pt idx="82">
                  <c:v>206.02772166473699</c:v>
                </c:pt>
                <c:pt idx="83">
                  <c:v>213.93738880708401</c:v>
                </c:pt>
                <c:pt idx="84">
                  <c:v>224.904077884072</c:v>
                </c:pt>
                <c:pt idx="85">
                  <c:v>237.728469719202</c:v>
                </c:pt>
                <c:pt idx="86">
                  <c:v>243.72840153916499</c:v>
                </c:pt>
                <c:pt idx="87">
                  <c:v>244.94672524439699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63-4F9C-8859-1D2D182868B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RegionalPropertyType!$Z$6:$Z$93</c:f>
              <c:numCache>
                <c:formatCode>0</c:formatCode>
                <c:ptCount val="88"/>
                <c:pt idx="0">
                  <c:v>94.948934765287305</c:v>
                </c:pt>
                <c:pt idx="1">
                  <c:v>98.487501529085506</c:v>
                </c:pt>
                <c:pt idx="2">
                  <c:v>99.987579832646404</c:v>
                </c:pt>
                <c:pt idx="3">
                  <c:v>100</c:v>
                </c:pt>
                <c:pt idx="4">
                  <c:v>102.53652179557101</c:v>
                </c:pt>
                <c:pt idx="5">
                  <c:v>108.99164292587</c:v>
                </c:pt>
                <c:pt idx="6">
                  <c:v>112.649999794838</c:v>
                </c:pt>
                <c:pt idx="7">
                  <c:v>111.128118200408</c:v>
                </c:pt>
                <c:pt idx="8">
                  <c:v>111.290859360518</c:v>
                </c:pt>
                <c:pt idx="9">
                  <c:v>114.896835167379</c:v>
                </c:pt>
                <c:pt idx="10">
                  <c:v>119.458937305117</c:v>
                </c:pt>
                <c:pt idx="11">
                  <c:v>123.467747317846</c:v>
                </c:pt>
                <c:pt idx="12">
                  <c:v>127.25723579654201</c:v>
                </c:pt>
                <c:pt idx="13">
                  <c:v>128.52513757182399</c:v>
                </c:pt>
                <c:pt idx="14">
                  <c:v>128.087533345369</c:v>
                </c:pt>
                <c:pt idx="15">
                  <c:v>131.72153224852201</c:v>
                </c:pt>
                <c:pt idx="16">
                  <c:v>140.96017797293899</c:v>
                </c:pt>
                <c:pt idx="17">
                  <c:v>149.993264068695</c:v>
                </c:pt>
                <c:pt idx="18">
                  <c:v>153.75971934587699</c:v>
                </c:pt>
                <c:pt idx="19">
                  <c:v>156.82519257477301</c:v>
                </c:pt>
                <c:pt idx="20">
                  <c:v>165.30469213438599</c:v>
                </c:pt>
                <c:pt idx="21">
                  <c:v>179.754392523207</c:v>
                </c:pt>
                <c:pt idx="22">
                  <c:v>188.45386026967</c:v>
                </c:pt>
                <c:pt idx="23">
                  <c:v>185.72768435050301</c:v>
                </c:pt>
                <c:pt idx="24">
                  <c:v>179.94731320454599</c:v>
                </c:pt>
                <c:pt idx="25">
                  <c:v>174.132447341063</c:v>
                </c:pt>
                <c:pt idx="26">
                  <c:v>170.46365333313699</c:v>
                </c:pt>
                <c:pt idx="27">
                  <c:v>171.65345081588501</c:v>
                </c:pt>
                <c:pt idx="28">
                  <c:v>176.08296390736899</c:v>
                </c:pt>
                <c:pt idx="29">
                  <c:v>176.48110918875901</c:v>
                </c:pt>
                <c:pt idx="30">
                  <c:v>168.59579044845</c:v>
                </c:pt>
                <c:pt idx="31">
                  <c:v>159.99660627275901</c:v>
                </c:pt>
                <c:pt idx="32">
                  <c:v>152.35810920802001</c:v>
                </c:pt>
                <c:pt idx="33">
                  <c:v>145.33759853509301</c:v>
                </c:pt>
                <c:pt idx="34">
                  <c:v>136.657801232559</c:v>
                </c:pt>
                <c:pt idx="35">
                  <c:v>128.501475124569</c:v>
                </c:pt>
                <c:pt idx="36">
                  <c:v>123.54713364004201</c:v>
                </c:pt>
                <c:pt idx="37">
                  <c:v>116.56637724722999</c:v>
                </c:pt>
                <c:pt idx="38">
                  <c:v>107.437262721987</c:v>
                </c:pt>
                <c:pt idx="39">
                  <c:v>103.244031207492</c:v>
                </c:pt>
                <c:pt idx="40">
                  <c:v>105.996584742899</c:v>
                </c:pt>
                <c:pt idx="41">
                  <c:v>108.924622938715</c:v>
                </c:pt>
                <c:pt idx="42">
                  <c:v>110.074406803995</c:v>
                </c:pt>
                <c:pt idx="43">
                  <c:v>110.881111384652</c:v>
                </c:pt>
                <c:pt idx="44">
                  <c:v>113.019241953421</c:v>
                </c:pt>
                <c:pt idx="45">
                  <c:v>116.570385965298</c:v>
                </c:pt>
                <c:pt idx="46">
                  <c:v>119.17053451164</c:v>
                </c:pt>
                <c:pt idx="47">
                  <c:v>120.12049160492499</c:v>
                </c:pt>
                <c:pt idx="48">
                  <c:v>123.228143402472</c:v>
                </c:pt>
                <c:pt idx="49">
                  <c:v>128.55863695319599</c:v>
                </c:pt>
                <c:pt idx="50">
                  <c:v>132.026618793978</c:v>
                </c:pt>
                <c:pt idx="51">
                  <c:v>134.75166070696099</c:v>
                </c:pt>
                <c:pt idx="52">
                  <c:v>138.95701035981</c:v>
                </c:pt>
                <c:pt idx="53">
                  <c:v>143.32383774805399</c:v>
                </c:pt>
                <c:pt idx="54">
                  <c:v>148.90827493758999</c:v>
                </c:pt>
                <c:pt idx="55">
                  <c:v>154.46498603251999</c:v>
                </c:pt>
                <c:pt idx="56">
                  <c:v>160.16345415637201</c:v>
                </c:pt>
                <c:pt idx="57">
                  <c:v>168.336103352322</c:v>
                </c:pt>
                <c:pt idx="58">
                  <c:v>172.96723421102899</c:v>
                </c:pt>
                <c:pt idx="59">
                  <c:v>174.02538256074399</c:v>
                </c:pt>
                <c:pt idx="60">
                  <c:v>178.97299014215901</c:v>
                </c:pt>
                <c:pt idx="61">
                  <c:v>187.09812250407299</c:v>
                </c:pt>
                <c:pt idx="62">
                  <c:v>192.41769877329801</c:v>
                </c:pt>
                <c:pt idx="63">
                  <c:v>195.87777028328799</c:v>
                </c:pt>
                <c:pt idx="64">
                  <c:v>202.442749681501</c:v>
                </c:pt>
                <c:pt idx="65">
                  <c:v>211.36158705119999</c:v>
                </c:pt>
                <c:pt idx="66">
                  <c:v>216.97335703882399</c:v>
                </c:pt>
                <c:pt idx="67">
                  <c:v>219.154669939032</c:v>
                </c:pt>
                <c:pt idx="68">
                  <c:v>225.471644581628</c:v>
                </c:pt>
                <c:pt idx="69">
                  <c:v>234.82190114268801</c:v>
                </c:pt>
                <c:pt idx="70">
                  <c:v>237.26571970062801</c:v>
                </c:pt>
                <c:pt idx="71">
                  <c:v>238.81200626633699</c:v>
                </c:pt>
                <c:pt idx="72">
                  <c:v>249.58450805698899</c:v>
                </c:pt>
                <c:pt idx="73">
                  <c:v>261.50044383032798</c:v>
                </c:pt>
                <c:pt idx="74">
                  <c:v>266.91728863031699</c:v>
                </c:pt>
                <c:pt idx="75">
                  <c:v>270.80520956346197</c:v>
                </c:pt>
                <c:pt idx="76">
                  <c:v>278.33820179839103</c:v>
                </c:pt>
                <c:pt idx="77">
                  <c:v>289.91950963513</c:v>
                </c:pt>
                <c:pt idx="78">
                  <c:v>300.83702230275799</c:v>
                </c:pt>
                <c:pt idx="79">
                  <c:v>305.081614114952</c:v>
                </c:pt>
                <c:pt idx="80">
                  <c:v>307.15476293193802</c:v>
                </c:pt>
                <c:pt idx="81">
                  <c:v>314.83777586087501</c:v>
                </c:pt>
                <c:pt idx="82">
                  <c:v>329.04023818545102</c:v>
                </c:pt>
                <c:pt idx="83">
                  <c:v>341.29305180585902</c:v>
                </c:pt>
                <c:pt idx="84">
                  <c:v>353.52042113135798</c:v>
                </c:pt>
                <c:pt idx="85">
                  <c:v>375.69364907776901</c:v>
                </c:pt>
                <c:pt idx="86">
                  <c:v>396.45826921433797</c:v>
                </c:pt>
                <c:pt idx="87">
                  <c:v>404.43099336430203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63-4F9C-8859-1D2D1828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RegionalPropertyType!$AA$6:$AA$93</c:f>
              <c:numCache>
                <c:formatCode>0</c:formatCode>
                <c:ptCount val="88"/>
                <c:pt idx="0">
                  <c:v>94.254262553581498</c:v>
                </c:pt>
                <c:pt idx="1">
                  <c:v>98.8438006060844</c:v>
                </c:pt>
                <c:pt idx="2">
                  <c:v>100.357287391897</c:v>
                </c:pt>
                <c:pt idx="3">
                  <c:v>100</c:v>
                </c:pt>
                <c:pt idx="4">
                  <c:v>100.828008497913</c:v>
                </c:pt>
                <c:pt idx="5">
                  <c:v>102.384183602786</c:v>
                </c:pt>
                <c:pt idx="6">
                  <c:v>101.568325956713</c:v>
                </c:pt>
                <c:pt idx="7">
                  <c:v>100.122939347517</c:v>
                </c:pt>
                <c:pt idx="8">
                  <c:v>101.759076446016</c:v>
                </c:pt>
                <c:pt idx="9">
                  <c:v>104.982256776791</c:v>
                </c:pt>
                <c:pt idx="10">
                  <c:v>107.42373460355</c:v>
                </c:pt>
                <c:pt idx="11">
                  <c:v>108.952226596597</c:v>
                </c:pt>
                <c:pt idx="12">
                  <c:v>112.16738510918</c:v>
                </c:pt>
                <c:pt idx="13">
                  <c:v>116.662102075861</c:v>
                </c:pt>
                <c:pt idx="14">
                  <c:v>118.749870316171</c:v>
                </c:pt>
                <c:pt idx="15">
                  <c:v>120.541615333241</c:v>
                </c:pt>
                <c:pt idx="16">
                  <c:v>125.798284567545</c:v>
                </c:pt>
                <c:pt idx="17">
                  <c:v>131.46850494838799</c:v>
                </c:pt>
                <c:pt idx="18">
                  <c:v>134.822778874336</c:v>
                </c:pt>
                <c:pt idx="19">
                  <c:v>138.14082344881399</c:v>
                </c:pt>
                <c:pt idx="20">
                  <c:v>144.462189723107</c:v>
                </c:pt>
                <c:pt idx="21">
                  <c:v>151.64764066591701</c:v>
                </c:pt>
                <c:pt idx="22">
                  <c:v>157.345321766598</c:v>
                </c:pt>
                <c:pt idx="23">
                  <c:v>162.123215913119</c:v>
                </c:pt>
                <c:pt idx="24">
                  <c:v>166.76239786171499</c:v>
                </c:pt>
                <c:pt idx="25">
                  <c:v>171.49348718061</c:v>
                </c:pt>
                <c:pt idx="26">
                  <c:v>171.69653637964601</c:v>
                </c:pt>
                <c:pt idx="27">
                  <c:v>169.82487477932801</c:v>
                </c:pt>
                <c:pt idx="28">
                  <c:v>173.971986987576</c:v>
                </c:pt>
                <c:pt idx="29">
                  <c:v>182.26997360883701</c:v>
                </c:pt>
                <c:pt idx="30">
                  <c:v>182.04526321952599</c:v>
                </c:pt>
                <c:pt idx="31">
                  <c:v>175.659337574679</c:v>
                </c:pt>
                <c:pt idx="32">
                  <c:v>173.359893656759</c:v>
                </c:pt>
                <c:pt idx="33">
                  <c:v>172.34975567915001</c:v>
                </c:pt>
                <c:pt idx="34">
                  <c:v>163.53561718229801</c:v>
                </c:pt>
                <c:pt idx="35">
                  <c:v>151.12715370829099</c:v>
                </c:pt>
                <c:pt idx="36">
                  <c:v>139.50131906420799</c:v>
                </c:pt>
                <c:pt idx="37">
                  <c:v>126.857993913558</c:v>
                </c:pt>
                <c:pt idx="38">
                  <c:v>118.029927540781</c:v>
                </c:pt>
                <c:pt idx="39">
                  <c:v>114.87437919214899</c:v>
                </c:pt>
                <c:pt idx="40">
                  <c:v>113.32798600245999</c:v>
                </c:pt>
                <c:pt idx="41">
                  <c:v>110.259708095611</c:v>
                </c:pt>
                <c:pt idx="42">
                  <c:v>106.32899112771101</c:v>
                </c:pt>
                <c:pt idx="43">
                  <c:v>103.48923152370099</c:v>
                </c:pt>
                <c:pt idx="44">
                  <c:v>103.5246840936</c:v>
                </c:pt>
                <c:pt idx="45">
                  <c:v>105.222649998205</c:v>
                </c:pt>
                <c:pt idx="46">
                  <c:v>105.43139734217699</c:v>
                </c:pt>
                <c:pt idx="47">
                  <c:v>104.391708300914</c:v>
                </c:pt>
                <c:pt idx="48">
                  <c:v>105.39087784656699</c:v>
                </c:pt>
                <c:pt idx="49">
                  <c:v>107.872380195476</c:v>
                </c:pt>
                <c:pt idx="50">
                  <c:v>110.047761331812</c:v>
                </c:pt>
                <c:pt idx="51">
                  <c:v>111.89726757413401</c:v>
                </c:pt>
                <c:pt idx="52">
                  <c:v>115.235082856264</c:v>
                </c:pt>
                <c:pt idx="53">
                  <c:v>120.835071456132</c:v>
                </c:pt>
                <c:pt idx="54">
                  <c:v>125.47482154906101</c:v>
                </c:pt>
                <c:pt idx="55">
                  <c:v>127.654617608889</c:v>
                </c:pt>
                <c:pt idx="56">
                  <c:v>132.68784821505801</c:v>
                </c:pt>
                <c:pt idx="57">
                  <c:v>140.70357773206501</c:v>
                </c:pt>
                <c:pt idx="58">
                  <c:v>144.55015964477499</c:v>
                </c:pt>
                <c:pt idx="59">
                  <c:v>145.713879217364</c:v>
                </c:pt>
                <c:pt idx="60">
                  <c:v>149.334306874406</c:v>
                </c:pt>
                <c:pt idx="61">
                  <c:v>153.660092835499</c:v>
                </c:pt>
                <c:pt idx="62">
                  <c:v>155.504501370707</c:v>
                </c:pt>
                <c:pt idx="63">
                  <c:v>156.930072126645</c:v>
                </c:pt>
                <c:pt idx="64">
                  <c:v>161.12707483023999</c:v>
                </c:pt>
                <c:pt idx="65">
                  <c:v>165.63744240897699</c:v>
                </c:pt>
                <c:pt idx="66">
                  <c:v>169.493519792283</c:v>
                </c:pt>
                <c:pt idx="67">
                  <c:v>173.785037518861</c:v>
                </c:pt>
                <c:pt idx="68">
                  <c:v>179.9887905537</c:v>
                </c:pt>
                <c:pt idx="69">
                  <c:v>186.287496716768</c:v>
                </c:pt>
                <c:pt idx="70">
                  <c:v>187.60678206499199</c:v>
                </c:pt>
                <c:pt idx="71">
                  <c:v>188.48872548582301</c:v>
                </c:pt>
                <c:pt idx="72">
                  <c:v>195.68191567797601</c:v>
                </c:pt>
                <c:pt idx="73">
                  <c:v>203.598644131605</c:v>
                </c:pt>
                <c:pt idx="74">
                  <c:v>201.80703411765899</c:v>
                </c:pt>
                <c:pt idx="75">
                  <c:v>198.469540809184</c:v>
                </c:pt>
                <c:pt idx="76">
                  <c:v>202.69238543153301</c:v>
                </c:pt>
                <c:pt idx="77">
                  <c:v>211.12279375976499</c:v>
                </c:pt>
                <c:pt idx="78">
                  <c:v>214.17316711532601</c:v>
                </c:pt>
                <c:pt idx="79">
                  <c:v>211.21332218418399</c:v>
                </c:pt>
                <c:pt idx="80">
                  <c:v>211.33038684361301</c:v>
                </c:pt>
                <c:pt idx="81">
                  <c:v>217.17515743668301</c:v>
                </c:pt>
                <c:pt idx="82">
                  <c:v>225.43157638338599</c:v>
                </c:pt>
                <c:pt idx="83">
                  <c:v>227.387022944086</c:v>
                </c:pt>
                <c:pt idx="84">
                  <c:v>224.07359622227301</c:v>
                </c:pt>
                <c:pt idx="85">
                  <c:v>226.03056386154501</c:v>
                </c:pt>
                <c:pt idx="86">
                  <c:v>237.500526320993</c:v>
                </c:pt>
                <c:pt idx="87">
                  <c:v>242.86292016310699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88-4B26-B7C6-0A1F1B5A06A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RegionalPropertyType!$AB$6:$AB$93</c:f>
              <c:numCache>
                <c:formatCode>0</c:formatCode>
                <c:ptCount val="88"/>
                <c:pt idx="0">
                  <c:v>92.337948016863606</c:v>
                </c:pt>
                <c:pt idx="1">
                  <c:v>94.530594248969706</c:v>
                </c:pt>
                <c:pt idx="2">
                  <c:v>97.155089531568905</c:v>
                </c:pt>
                <c:pt idx="3">
                  <c:v>100</c:v>
                </c:pt>
                <c:pt idx="4">
                  <c:v>101.329909163059</c:v>
                </c:pt>
                <c:pt idx="5">
                  <c:v>101.450111048682</c:v>
                </c:pt>
                <c:pt idx="6">
                  <c:v>101.418690863508</c:v>
                </c:pt>
                <c:pt idx="7">
                  <c:v>102.343433332758</c:v>
                </c:pt>
                <c:pt idx="8">
                  <c:v>103.778442464585</c:v>
                </c:pt>
                <c:pt idx="9">
                  <c:v>106.488690061173</c:v>
                </c:pt>
                <c:pt idx="10">
                  <c:v>110.11251632691101</c:v>
                </c:pt>
                <c:pt idx="11">
                  <c:v>111.81676204285399</c:v>
                </c:pt>
                <c:pt idx="12">
                  <c:v>112.00186882420201</c:v>
                </c:pt>
                <c:pt idx="13">
                  <c:v>113.097976808334</c:v>
                </c:pt>
                <c:pt idx="14">
                  <c:v>116.283136380607</c:v>
                </c:pt>
                <c:pt idx="15">
                  <c:v>120.872824384765</c:v>
                </c:pt>
                <c:pt idx="16">
                  <c:v>127.43571028715699</c:v>
                </c:pt>
                <c:pt idx="17">
                  <c:v>134.89870456139499</c:v>
                </c:pt>
                <c:pt idx="18">
                  <c:v>137.894581518487</c:v>
                </c:pt>
                <c:pt idx="19">
                  <c:v>140.026260252882</c:v>
                </c:pt>
                <c:pt idx="20">
                  <c:v>146.85554478537799</c:v>
                </c:pt>
                <c:pt idx="21">
                  <c:v>154.96053420522199</c:v>
                </c:pt>
                <c:pt idx="22">
                  <c:v>160.59872360441801</c:v>
                </c:pt>
                <c:pt idx="23">
                  <c:v>165.14573099185</c:v>
                </c:pt>
                <c:pt idx="24">
                  <c:v>171.67823804846699</c:v>
                </c:pt>
                <c:pt idx="25">
                  <c:v>179.172256665475</c:v>
                </c:pt>
                <c:pt idx="26">
                  <c:v>184.26715513148801</c:v>
                </c:pt>
                <c:pt idx="27">
                  <c:v>187.429826296496</c:v>
                </c:pt>
                <c:pt idx="28">
                  <c:v>191.37751831216201</c:v>
                </c:pt>
                <c:pt idx="29">
                  <c:v>196.31547861155201</c:v>
                </c:pt>
                <c:pt idx="30">
                  <c:v>197.63095234313701</c:v>
                </c:pt>
                <c:pt idx="31">
                  <c:v>194.56447060904901</c:v>
                </c:pt>
                <c:pt idx="32">
                  <c:v>190.923768513639</c:v>
                </c:pt>
                <c:pt idx="33">
                  <c:v>186.63092103912999</c:v>
                </c:pt>
                <c:pt idx="34">
                  <c:v>175.72875601912801</c:v>
                </c:pt>
                <c:pt idx="35">
                  <c:v>163.16272112736101</c:v>
                </c:pt>
                <c:pt idx="36">
                  <c:v>151.08702152003201</c:v>
                </c:pt>
                <c:pt idx="37">
                  <c:v>139.832201276343</c:v>
                </c:pt>
                <c:pt idx="38">
                  <c:v>134.35974733541599</c:v>
                </c:pt>
                <c:pt idx="39">
                  <c:v>132.58923300916501</c:v>
                </c:pt>
                <c:pt idx="40">
                  <c:v>132.787623267735</c:v>
                </c:pt>
                <c:pt idx="41">
                  <c:v>133.89362617493401</c:v>
                </c:pt>
                <c:pt idx="42">
                  <c:v>128.382632333234</c:v>
                </c:pt>
                <c:pt idx="43">
                  <c:v>121.24714959008</c:v>
                </c:pt>
                <c:pt idx="44">
                  <c:v>120.966045423126</c:v>
                </c:pt>
                <c:pt idx="45">
                  <c:v>123.177969884709</c:v>
                </c:pt>
                <c:pt idx="46">
                  <c:v>122.336052183212</c:v>
                </c:pt>
                <c:pt idx="47">
                  <c:v>120.993916430811</c:v>
                </c:pt>
                <c:pt idx="48">
                  <c:v>123.822069867012</c:v>
                </c:pt>
                <c:pt idx="49">
                  <c:v>127.995215179155</c:v>
                </c:pt>
                <c:pt idx="50">
                  <c:v>130.15796895552501</c:v>
                </c:pt>
                <c:pt idx="51">
                  <c:v>130.63411328120199</c:v>
                </c:pt>
                <c:pt idx="52">
                  <c:v>133.16845833499499</c:v>
                </c:pt>
                <c:pt idx="53">
                  <c:v>138.947578804123</c:v>
                </c:pt>
                <c:pt idx="54">
                  <c:v>145.448578681638</c:v>
                </c:pt>
                <c:pt idx="55">
                  <c:v>149.764408888681</c:v>
                </c:pt>
                <c:pt idx="56">
                  <c:v>155.569894582074</c:v>
                </c:pt>
                <c:pt idx="57">
                  <c:v>164.376609450084</c:v>
                </c:pt>
                <c:pt idx="58">
                  <c:v>167.39051844749901</c:v>
                </c:pt>
                <c:pt idx="59">
                  <c:v>166.15671691303899</c:v>
                </c:pt>
                <c:pt idx="60">
                  <c:v>169.72461466363001</c:v>
                </c:pt>
                <c:pt idx="61">
                  <c:v>178.09651436746699</c:v>
                </c:pt>
                <c:pt idx="62">
                  <c:v>185.45871169933901</c:v>
                </c:pt>
                <c:pt idx="63">
                  <c:v>188.39261963487201</c:v>
                </c:pt>
                <c:pt idx="64">
                  <c:v>192.46768966716201</c:v>
                </c:pt>
                <c:pt idx="65">
                  <c:v>200.886413432707</c:v>
                </c:pt>
                <c:pt idx="66">
                  <c:v>206.269119906947</c:v>
                </c:pt>
                <c:pt idx="67">
                  <c:v>208.572400100224</c:v>
                </c:pt>
                <c:pt idx="68">
                  <c:v>219.42710764571899</c:v>
                </c:pt>
                <c:pt idx="69">
                  <c:v>235.042735033284</c:v>
                </c:pt>
                <c:pt idx="70">
                  <c:v>239.45520304243001</c:v>
                </c:pt>
                <c:pt idx="71">
                  <c:v>238.001188923363</c:v>
                </c:pt>
                <c:pt idx="72">
                  <c:v>242.793844343464</c:v>
                </c:pt>
                <c:pt idx="73">
                  <c:v>250.72244873695001</c:v>
                </c:pt>
                <c:pt idx="74">
                  <c:v>255.125052786531</c:v>
                </c:pt>
                <c:pt idx="75">
                  <c:v>257.98054791740901</c:v>
                </c:pt>
                <c:pt idx="76">
                  <c:v>265.05207968245298</c:v>
                </c:pt>
                <c:pt idx="77">
                  <c:v>273.83732822484802</c:v>
                </c:pt>
                <c:pt idx="78">
                  <c:v>277.97489109865398</c:v>
                </c:pt>
                <c:pt idx="79">
                  <c:v>276.98940216481498</c:v>
                </c:pt>
                <c:pt idx="80">
                  <c:v>277.41191133202602</c:v>
                </c:pt>
                <c:pt idx="81">
                  <c:v>286.551998699553</c:v>
                </c:pt>
                <c:pt idx="82">
                  <c:v>297.13522807747199</c:v>
                </c:pt>
                <c:pt idx="83">
                  <c:v>302.79238809889</c:v>
                </c:pt>
                <c:pt idx="84">
                  <c:v>316.42571998989501</c:v>
                </c:pt>
                <c:pt idx="85">
                  <c:v>341.70053257779801</c:v>
                </c:pt>
                <c:pt idx="86">
                  <c:v>358.134288397923</c:v>
                </c:pt>
                <c:pt idx="87">
                  <c:v>361.74332910421202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88-4B26-B7C6-0A1F1B5A06A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RegionalPropertyType!$AC$6:$AC$93</c:f>
              <c:numCache>
                <c:formatCode>0</c:formatCode>
                <c:ptCount val="88"/>
                <c:pt idx="0">
                  <c:v>95.421768619585507</c:v>
                </c:pt>
                <c:pt idx="1">
                  <c:v>98.301904493835494</c:v>
                </c:pt>
                <c:pt idx="2">
                  <c:v>99.3786023062342</c:v>
                </c:pt>
                <c:pt idx="3">
                  <c:v>100</c:v>
                </c:pt>
                <c:pt idx="4">
                  <c:v>102.675936697773</c:v>
                </c:pt>
                <c:pt idx="5">
                  <c:v>106.490255256577</c:v>
                </c:pt>
                <c:pt idx="6">
                  <c:v>107.927956299903</c:v>
                </c:pt>
                <c:pt idx="7">
                  <c:v>107.68353392202</c:v>
                </c:pt>
                <c:pt idx="8">
                  <c:v>109.304157592167</c:v>
                </c:pt>
                <c:pt idx="9">
                  <c:v>113.18908497414201</c:v>
                </c:pt>
                <c:pt idx="10">
                  <c:v>117.63816234274699</c:v>
                </c:pt>
                <c:pt idx="11">
                  <c:v>120.933642240588</c:v>
                </c:pt>
                <c:pt idx="12">
                  <c:v>125.126185432697</c:v>
                </c:pt>
                <c:pt idx="13">
                  <c:v>129.93097209866201</c:v>
                </c:pt>
                <c:pt idx="14">
                  <c:v>134.299163780528</c:v>
                </c:pt>
                <c:pt idx="15">
                  <c:v>139.33383386582099</c:v>
                </c:pt>
                <c:pt idx="16">
                  <c:v>146.91918603749701</c:v>
                </c:pt>
                <c:pt idx="17">
                  <c:v>156.05806692544101</c:v>
                </c:pt>
                <c:pt idx="18">
                  <c:v>160.12882061462699</c:v>
                </c:pt>
                <c:pt idx="19">
                  <c:v>163.11308144414099</c:v>
                </c:pt>
                <c:pt idx="20">
                  <c:v>173.506567407397</c:v>
                </c:pt>
                <c:pt idx="21">
                  <c:v>184.647175233675</c:v>
                </c:pt>
                <c:pt idx="22">
                  <c:v>186.278726047227</c:v>
                </c:pt>
                <c:pt idx="23">
                  <c:v>186.30981822526601</c:v>
                </c:pt>
                <c:pt idx="24">
                  <c:v>193.49105408740999</c:v>
                </c:pt>
                <c:pt idx="25">
                  <c:v>200.40574559897101</c:v>
                </c:pt>
                <c:pt idx="26">
                  <c:v>198.676037128161</c:v>
                </c:pt>
                <c:pt idx="27">
                  <c:v>197.34122961269199</c:v>
                </c:pt>
                <c:pt idx="28">
                  <c:v>203.316309945846</c:v>
                </c:pt>
                <c:pt idx="29">
                  <c:v>209.18689057296299</c:v>
                </c:pt>
                <c:pt idx="30">
                  <c:v>207.89290313762501</c:v>
                </c:pt>
                <c:pt idx="31">
                  <c:v>202.97020283903501</c:v>
                </c:pt>
                <c:pt idx="32">
                  <c:v>199.932901990695</c:v>
                </c:pt>
                <c:pt idx="33">
                  <c:v>195.648301860852</c:v>
                </c:pt>
                <c:pt idx="34">
                  <c:v>180.54872256165899</c:v>
                </c:pt>
                <c:pt idx="35">
                  <c:v>166.16018673567299</c:v>
                </c:pt>
                <c:pt idx="36">
                  <c:v>158.48838172344901</c:v>
                </c:pt>
                <c:pt idx="37">
                  <c:v>151.65408707788899</c:v>
                </c:pt>
                <c:pt idx="38">
                  <c:v>145.09017370989699</c:v>
                </c:pt>
                <c:pt idx="39">
                  <c:v>138.59813158227601</c:v>
                </c:pt>
                <c:pt idx="40">
                  <c:v>132.74553406034099</c:v>
                </c:pt>
                <c:pt idx="41">
                  <c:v>127.681691624671</c:v>
                </c:pt>
                <c:pt idx="42">
                  <c:v>127.98390661501701</c:v>
                </c:pt>
                <c:pt idx="43">
                  <c:v>129.335297825883</c:v>
                </c:pt>
                <c:pt idx="44">
                  <c:v>127.302591718773</c:v>
                </c:pt>
                <c:pt idx="45">
                  <c:v>125.189791475078</c:v>
                </c:pt>
                <c:pt idx="46">
                  <c:v>125.051096784823</c:v>
                </c:pt>
                <c:pt idx="47">
                  <c:v>126.492586361016</c:v>
                </c:pt>
                <c:pt idx="48">
                  <c:v>130.328899753907</c:v>
                </c:pt>
                <c:pt idx="49">
                  <c:v>134.91936969148901</c:v>
                </c:pt>
                <c:pt idx="50">
                  <c:v>136.19986305238999</c:v>
                </c:pt>
                <c:pt idx="51">
                  <c:v>137.47079751567799</c:v>
                </c:pt>
                <c:pt idx="52">
                  <c:v>144.394178595055</c:v>
                </c:pt>
                <c:pt idx="53">
                  <c:v>155.387360203078</c:v>
                </c:pt>
                <c:pt idx="54">
                  <c:v>160.663254960128</c:v>
                </c:pt>
                <c:pt idx="55">
                  <c:v>160.83714549727199</c:v>
                </c:pt>
                <c:pt idx="56">
                  <c:v>163.59590603590399</c:v>
                </c:pt>
                <c:pt idx="57">
                  <c:v>166.79601720869201</c:v>
                </c:pt>
                <c:pt idx="58">
                  <c:v>169.11350890778701</c:v>
                </c:pt>
                <c:pt idx="59">
                  <c:v>172.78547706044199</c:v>
                </c:pt>
                <c:pt idx="60">
                  <c:v>178.06706204554899</c:v>
                </c:pt>
                <c:pt idx="61">
                  <c:v>182.83340747932101</c:v>
                </c:pt>
                <c:pt idx="62">
                  <c:v>186.22786278745599</c:v>
                </c:pt>
                <c:pt idx="63">
                  <c:v>189.483078796375</c:v>
                </c:pt>
                <c:pt idx="64">
                  <c:v>194.81684500701101</c:v>
                </c:pt>
                <c:pt idx="65">
                  <c:v>201.61619158554501</c:v>
                </c:pt>
                <c:pt idx="66">
                  <c:v>206.36719316792801</c:v>
                </c:pt>
                <c:pt idx="67">
                  <c:v>208.56186284819501</c:v>
                </c:pt>
                <c:pt idx="68">
                  <c:v>212.10983233259401</c:v>
                </c:pt>
                <c:pt idx="69">
                  <c:v>219.93114644517701</c:v>
                </c:pt>
                <c:pt idx="70">
                  <c:v>227.26439449204199</c:v>
                </c:pt>
                <c:pt idx="71">
                  <c:v>229.533608436489</c:v>
                </c:pt>
                <c:pt idx="72">
                  <c:v>229.76646097770899</c:v>
                </c:pt>
                <c:pt idx="73">
                  <c:v>231.624796564929</c:v>
                </c:pt>
                <c:pt idx="74">
                  <c:v>232.19760544061</c:v>
                </c:pt>
                <c:pt idx="75">
                  <c:v>232.22378511293201</c:v>
                </c:pt>
                <c:pt idx="76">
                  <c:v>236.455307653783</c:v>
                </c:pt>
                <c:pt idx="77">
                  <c:v>241.97951877296299</c:v>
                </c:pt>
                <c:pt idx="78">
                  <c:v>247.49621933747801</c:v>
                </c:pt>
                <c:pt idx="79">
                  <c:v>251.65438987435201</c:v>
                </c:pt>
                <c:pt idx="80">
                  <c:v>247.952459239934</c:v>
                </c:pt>
                <c:pt idx="81">
                  <c:v>238.46462364553801</c:v>
                </c:pt>
                <c:pt idx="82">
                  <c:v>242.809637793512</c:v>
                </c:pt>
                <c:pt idx="83">
                  <c:v>256.012471600254</c:v>
                </c:pt>
                <c:pt idx="84">
                  <c:v>261.65057380993301</c:v>
                </c:pt>
                <c:pt idx="85">
                  <c:v>269.40026462550298</c:v>
                </c:pt>
                <c:pt idx="86">
                  <c:v>283.86329845701698</c:v>
                </c:pt>
                <c:pt idx="87">
                  <c:v>289.99747886801401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88-4B26-B7C6-0A1F1B5A06A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RegionalPropertyType!$AD$6:$AD$93</c:f>
              <c:numCache>
                <c:formatCode>0</c:formatCode>
                <c:ptCount val="88"/>
                <c:pt idx="0">
                  <c:v>94.0250133994913</c:v>
                </c:pt>
                <c:pt idx="1">
                  <c:v>98.005102545452303</c:v>
                </c:pt>
                <c:pt idx="2">
                  <c:v>99.002420631316795</c:v>
                </c:pt>
                <c:pt idx="3">
                  <c:v>100</c:v>
                </c:pt>
                <c:pt idx="4">
                  <c:v>103.985408129017</c:v>
                </c:pt>
                <c:pt idx="5">
                  <c:v>108.68825273775199</c:v>
                </c:pt>
                <c:pt idx="6">
                  <c:v>111.113844558807</c:v>
                </c:pt>
                <c:pt idx="7">
                  <c:v>112.95911731445899</c:v>
                </c:pt>
                <c:pt idx="8">
                  <c:v>117.12891791003899</c:v>
                </c:pt>
                <c:pt idx="9">
                  <c:v>122.558983733772</c:v>
                </c:pt>
                <c:pt idx="10">
                  <c:v>127.227289647894</c:v>
                </c:pt>
                <c:pt idx="11">
                  <c:v>130.72556713130101</c:v>
                </c:pt>
                <c:pt idx="12">
                  <c:v>135.210091670841</c:v>
                </c:pt>
                <c:pt idx="13">
                  <c:v>140.82063383728499</c:v>
                </c:pt>
                <c:pt idx="14">
                  <c:v>144.952041558178</c:v>
                </c:pt>
                <c:pt idx="15">
                  <c:v>148.410744314901</c:v>
                </c:pt>
                <c:pt idx="16">
                  <c:v>154.40036661204201</c:v>
                </c:pt>
                <c:pt idx="17">
                  <c:v>161.46052218974501</c:v>
                </c:pt>
                <c:pt idx="18">
                  <c:v>165.303769925746</c:v>
                </c:pt>
                <c:pt idx="19">
                  <c:v>168.06809559721401</c:v>
                </c:pt>
                <c:pt idx="20">
                  <c:v>173.99094671274199</c:v>
                </c:pt>
                <c:pt idx="21">
                  <c:v>181.797211667944</c:v>
                </c:pt>
                <c:pt idx="22">
                  <c:v>186.27038361328701</c:v>
                </c:pt>
                <c:pt idx="23">
                  <c:v>187.31821972135799</c:v>
                </c:pt>
                <c:pt idx="24">
                  <c:v>188.65071547370999</c:v>
                </c:pt>
                <c:pt idx="25">
                  <c:v>190.705262934205</c:v>
                </c:pt>
                <c:pt idx="26">
                  <c:v>191.45775923391801</c:v>
                </c:pt>
                <c:pt idx="27">
                  <c:v>192.29487624968601</c:v>
                </c:pt>
                <c:pt idx="28">
                  <c:v>195.66040620948601</c:v>
                </c:pt>
                <c:pt idx="29">
                  <c:v>197.965117519714</c:v>
                </c:pt>
                <c:pt idx="30">
                  <c:v>191.12094056722901</c:v>
                </c:pt>
                <c:pt idx="31">
                  <c:v>181.96559005618099</c:v>
                </c:pt>
                <c:pt idx="32">
                  <c:v>179.46130475544899</c:v>
                </c:pt>
                <c:pt idx="33">
                  <c:v>179.93392211029001</c:v>
                </c:pt>
                <c:pt idx="34">
                  <c:v>176.52904490888</c:v>
                </c:pt>
                <c:pt idx="35">
                  <c:v>168.83436175945499</c:v>
                </c:pt>
                <c:pt idx="36">
                  <c:v>155.62034228948801</c:v>
                </c:pt>
                <c:pt idx="37">
                  <c:v>140.58987958150499</c:v>
                </c:pt>
                <c:pt idx="38">
                  <c:v>134.08250149057301</c:v>
                </c:pt>
                <c:pt idx="39">
                  <c:v>132.52252285855599</c:v>
                </c:pt>
                <c:pt idx="40">
                  <c:v>129.89675191818699</c:v>
                </c:pt>
                <c:pt idx="41">
                  <c:v>126.846074464257</c:v>
                </c:pt>
                <c:pt idx="42">
                  <c:v>127.682614827907</c:v>
                </c:pt>
                <c:pt idx="43">
                  <c:v>132.04848610468301</c:v>
                </c:pt>
                <c:pt idx="44">
                  <c:v>137.08511801296601</c:v>
                </c:pt>
                <c:pt idx="45">
                  <c:v>141.22504857017699</c:v>
                </c:pt>
                <c:pt idx="46">
                  <c:v>144.55665369768701</c:v>
                </c:pt>
                <c:pt idx="47">
                  <c:v>148.817588320916</c:v>
                </c:pt>
                <c:pt idx="48">
                  <c:v>155.02550222686099</c:v>
                </c:pt>
                <c:pt idx="49">
                  <c:v>164.06206869346201</c:v>
                </c:pt>
                <c:pt idx="50">
                  <c:v>168.98233327209601</c:v>
                </c:pt>
                <c:pt idx="51">
                  <c:v>168.76205721670101</c:v>
                </c:pt>
                <c:pt idx="52">
                  <c:v>171.968719248524</c:v>
                </c:pt>
                <c:pt idx="53">
                  <c:v>179.64755352991199</c:v>
                </c:pt>
                <c:pt idx="54">
                  <c:v>186.317461635792</c:v>
                </c:pt>
                <c:pt idx="55">
                  <c:v>190.42371477559101</c:v>
                </c:pt>
                <c:pt idx="56">
                  <c:v>197.29042895347001</c:v>
                </c:pt>
                <c:pt idx="57">
                  <c:v>207.00428053164001</c:v>
                </c:pt>
                <c:pt idx="58">
                  <c:v>212.29323173658</c:v>
                </c:pt>
                <c:pt idx="59">
                  <c:v>213.70575211500099</c:v>
                </c:pt>
                <c:pt idx="60">
                  <c:v>219.49262717311299</c:v>
                </c:pt>
                <c:pt idx="61">
                  <c:v>230.50062491459599</c:v>
                </c:pt>
                <c:pt idx="62">
                  <c:v>236.661094928122</c:v>
                </c:pt>
                <c:pt idx="63">
                  <c:v>238.28247099810599</c:v>
                </c:pt>
                <c:pt idx="64">
                  <c:v>248.11182845041199</c:v>
                </c:pt>
                <c:pt idx="65">
                  <c:v>267.50911721634299</c:v>
                </c:pt>
                <c:pt idx="66">
                  <c:v>277.54683185083798</c:v>
                </c:pt>
                <c:pt idx="67">
                  <c:v>276.84402967307301</c:v>
                </c:pt>
                <c:pt idx="68">
                  <c:v>283.37796163121601</c:v>
                </c:pt>
                <c:pt idx="69">
                  <c:v>296.170030475776</c:v>
                </c:pt>
                <c:pt idx="70">
                  <c:v>305.42240266535902</c:v>
                </c:pt>
                <c:pt idx="71">
                  <c:v>308.67205819486998</c:v>
                </c:pt>
                <c:pt idx="72">
                  <c:v>318.80612886235798</c:v>
                </c:pt>
                <c:pt idx="73">
                  <c:v>337.49160445861298</c:v>
                </c:pt>
                <c:pt idx="74">
                  <c:v>341.65876702310902</c:v>
                </c:pt>
                <c:pt idx="75">
                  <c:v>336.95892955113499</c:v>
                </c:pt>
                <c:pt idx="76">
                  <c:v>344.81906523569199</c:v>
                </c:pt>
                <c:pt idx="77">
                  <c:v>362.69082421902402</c:v>
                </c:pt>
                <c:pt idx="78">
                  <c:v>378.91776722181697</c:v>
                </c:pt>
                <c:pt idx="79">
                  <c:v>384.28907593812602</c:v>
                </c:pt>
                <c:pt idx="80">
                  <c:v>386.19548558864102</c:v>
                </c:pt>
                <c:pt idx="81">
                  <c:v>394.03033629791997</c:v>
                </c:pt>
                <c:pt idx="82">
                  <c:v>411.777178882491</c:v>
                </c:pt>
                <c:pt idx="83">
                  <c:v>427.84371288019702</c:v>
                </c:pt>
                <c:pt idx="84">
                  <c:v>441.17358127469799</c:v>
                </c:pt>
                <c:pt idx="85">
                  <c:v>467.915587123227</c:v>
                </c:pt>
                <c:pt idx="86">
                  <c:v>490.00276779481499</c:v>
                </c:pt>
                <c:pt idx="87">
                  <c:v>496.07471930842399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88-4B26-B7C6-0A1F1B5A0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PrimeMarkets!$O$22:$O$109</c:f>
              <c:numCache>
                <c:formatCode>#,##0_);[Red]\(#,##0\)</c:formatCode>
                <c:ptCount val="88"/>
                <c:pt idx="0">
                  <c:v>84.9468711018596</c:v>
                </c:pt>
                <c:pt idx="1">
                  <c:v>93.101864618367401</c:v>
                </c:pt>
                <c:pt idx="2">
                  <c:v>97.6867303795335</c:v>
                </c:pt>
                <c:pt idx="3">
                  <c:v>100</c:v>
                </c:pt>
                <c:pt idx="4">
                  <c:v>94.748380419909196</c:v>
                </c:pt>
                <c:pt idx="5">
                  <c:v>98.9346947014579</c:v>
                </c:pt>
                <c:pt idx="6">
                  <c:v>98.332831866219294</c:v>
                </c:pt>
                <c:pt idx="7">
                  <c:v>97.370261890985105</c:v>
                </c:pt>
                <c:pt idx="8">
                  <c:v>99.266140900359403</c:v>
                </c:pt>
                <c:pt idx="9">
                  <c:v>100.758563958547</c:v>
                </c:pt>
                <c:pt idx="10">
                  <c:v>104.688661295719</c:v>
                </c:pt>
                <c:pt idx="11">
                  <c:v>110.221876911994</c:v>
                </c:pt>
                <c:pt idx="12">
                  <c:v>106.409793995245</c:v>
                </c:pt>
                <c:pt idx="13">
                  <c:v>120.464984914621</c:v>
                </c:pt>
                <c:pt idx="14">
                  <c:v>114.335144199246</c:v>
                </c:pt>
                <c:pt idx="15">
                  <c:v>121.847551749156</c:v>
                </c:pt>
                <c:pt idx="16">
                  <c:v>133.59896895558899</c:v>
                </c:pt>
                <c:pt idx="17">
                  <c:v>125.045999970952</c:v>
                </c:pt>
                <c:pt idx="18">
                  <c:v>136.59904292248501</c:v>
                </c:pt>
                <c:pt idx="19">
                  <c:v>138.707295381552</c:v>
                </c:pt>
                <c:pt idx="20">
                  <c:v>149.62961181089901</c:v>
                </c:pt>
                <c:pt idx="21">
                  <c:v>155.220732067124</c:v>
                </c:pt>
                <c:pt idx="22">
                  <c:v>157.61092949785299</c:v>
                </c:pt>
                <c:pt idx="23">
                  <c:v>166.30213905978499</c:v>
                </c:pt>
                <c:pt idx="24">
                  <c:v>170.47668996884201</c:v>
                </c:pt>
                <c:pt idx="25">
                  <c:v>183.63494810455501</c:v>
                </c:pt>
                <c:pt idx="26">
                  <c:v>173.248726081195</c:v>
                </c:pt>
                <c:pt idx="27">
                  <c:v>189.129960393273</c:v>
                </c:pt>
                <c:pt idx="28">
                  <c:v>182.96584076363101</c:v>
                </c:pt>
                <c:pt idx="29">
                  <c:v>200.84810374436501</c:v>
                </c:pt>
                <c:pt idx="30">
                  <c:v>192.63320900013699</c:v>
                </c:pt>
                <c:pt idx="31">
                  <c:v>190.75399481330999</c:v>
                </c:pt>
                <c:pt idx="32">
                  <c:v>185.67264116824899</c:v>
                </c:pt>
                <c:pt idx="33">
                  <c:v>191.780330469597</c:v>
                </c:pt>
                <c:pt idx="34">
                  <c:v>195.949856438213</c:v>
                </c:pt>
                <c:pt idx="35">
                  <c:v>171.93030378457601</c:v>
                </c:pt>
                <c:pt idx="36">
                  <c:v>156.54282262135601</c:v>
                </c:pt>
                <c:pt idx="37">
                  <c:v>143.76444264132101</c:v>
                </c:pt>
                <c:pt idx="38">
                  <c:v>137.998354930446</c:v>
                </c:pt>
                <c:pt idx="39">
                  <c:v>129.85039921061599</c:v>
                </c:pt>
                <c:pt idx="40">
                  <c:v>142.03535959099599</c:v>
                </c:pt>
                <c:pt idx="41">
                  <c:v>134.89910984723201</c:v>
                </c:pt>
                <c:pt idx="42">
                  <c:v>130.63679768967799</c:v>
                </c:pt>
                <c:pt idx="43">
                  <c:v>137.98828879796801</c:v>
                </c:pt>
                <c:pt idx="44">
                  <c:v>129.759483618883</c:v>
                </c:pt>
                <c:pt idx="45">
                  <c:v>140.82022609068801</c:v>
                </c:pt>
                <c:pt idx="46">
                  <c:v>135.31690637043801</c:v>
                </c:pt>
                <c:pt idx="47">
                  <c:v>143.70323946221799</c:v>
                </c:pt>
                <c:pt idx="48">
                  <c:v>126.51029699207901</c:v>
                </c:pt>
                <c:pt idx="49">
                  <c:v>152.795358349352</c:v>
                </c:pt>
                <c:pt idx="50">
                  <c:v>144.41022895063799</c:v>
                </c:pt>
                <c:pt idx="51">
                  <c:v>155.143822609984</c:v>
                </c:pt>
                <c:pt idx="52">
                  <c:v>148.09193520316001</c:v>
                </c:pt>
                <c:pt idx="53">
                  <c:v>162.22480352795901</c:v>
                </c:pt>
                <c:pt idx="54">
                  <c:v>153.39287835588999</c:v>
                </c:pt>
                <c:pt idx="55">
                  <c:v>160.66895043056499</c:v>
                </c:pt>
                <c:pt idx="56">
                  <c:v>166.40488249548801</c:v>
                </c:pt>
                <c:pt idx="57">
                  <c:v>170.72122889226199</c:v>
                </c:pt>
                <c:pt idx="58">
                  <c:v>184.52721444065099</c:v>
                </c:pt>
                <c:pt idx="59">
                  <c:v>185.52807251130599</c:v>
                </c:pt>
                <c:pt idx="60">
                  <c:v>178.696452338352</c:v>
                </c:pt>
                <c:pt idx="61">
                  <c:v>188.679879092357</c:v>
                </c:pt>
                <c:pt idx="62">
                  <c:v>195.27944031416601</c:v>
                </c:pt>
                <c:pt idx="63">
                  <c:v>189.12627857118099</c:v>
                </c:pt>
                <c:pt idx="64">
                  <c:v>200.06104152411299</c:v>
                </c:pt>
                <c:pt idx="65">
                  <c:v>207.062767221114</c:v>
                </c:pt>
                <c:pt idx="66">
                  <c:v>210.36923025367099</c:v>
                </c:pt>
                <c:pt idx="67">
                  <c:v>207.88823302373399</c:v>
                </c:pt>
                <c:pt idx="68">
                  <c:v>222.11377705098201</c:v>
                </c:pt>
                <c:pt idx="69">
                  <c:v>215.333432159247</c:v>
                </c:pt>
                <c:pt idx="70">
                  <c:v>224.76932132258301</c:v>
                </c:pt>
                <c:pt idx="71">
                  <c:v>230.3161782128</c:v>
                </c:pt>
                <c:pt idx="72">
                  <c:v>222.64040722453501</c:v>
                </c:pt>
                <c:pt idx="73">
                  <c:v>238.37796251088301</c:v>
                </c:pt>
                <c:pt idx="74">
                  <c:v>239.05656288939801</c:v>
                </c:pt>
                <c:pt idx="75">
                  <c:v>234.97452826016001</c:v>
                </c:pt>
                <c:pt idx="76">
                  <c:v>243.43185579084101</c:v>
                </c:pt>
                <c:pt idx="77">
                  <c:v>247.98759024381201</c:v>
                </c:pt>
                <c:pt idx="78">
                  <c:v>264.11172656641099</c:v>
                </c:pt>
                <c:pt idx="79">
                  <c:v>244.825583536089</c:v>
                </c:pt>
                <c:pt idx="80">
                  <c:v>257.96369177024502</c:v>
                </c:pt>
                <c:pt idx="81">
                  <c:v>233.770341507523</c:v>
                </c:pt>
                <c:pt idx="82">
                  <c:v>279.05887449698298</c:v>
                </c:pt>
                <c:pt idx="83">
                  <c:v>288.32998411258399</c:v>
                </c:pt>
                <c:pt idx="84">
                  <c:v>270.654532580612</c:v>
                </c:pt>
                <c:pt idx="85">
                  <c:v>271.14514565013502</c:v>
                </c:pt>
                <c:pt idx="86">
                  <c:v>280.90075927798</c:v>
                </c:pt>
                <c:pt idx="87">
                  <c:v>286.13334827982601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6-4638-92CC-7866CA35972E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PrimeMarkets!$S$6:$S$109</c:f>
              <c:numCache>
                <c:formatCode>0</c:formatCode>
                <c:ptCount val="104"/>
                <c:pt idx="0">
                  <c:v>58.265044495716097</c:v>
                </c:pt>
                <c:pt idx="1">
                  <c:v>61.775931671097702</c:v>
                </c:pt>
                <c:pt idx="2">
                  <c:v>65.405379420364298</c:v>
                </c:pt>
                <c:pt idx="3">
                  <c:v>65.358278147487795</c:v>
                </c:pt>
                <c:pt idx="4">
                  <c:v>65.802466589736795</c:v>
                </c:pt>
                <c:pt idx="5">
                  <c:v>69.484099548949899</c:v>
                </c:pt>
                <c:pt idx="6">
                  <c:v>74.608989755032695</c:v>
                </c:pt>
                <c:pt idx="7">
                  <c:v>77.457013878669201</c:v>
                </c:pt>
                <c:pt idx="8">
                  <c:v>78.004494654424505</c:v>
                </c:pt>
                <c:pt idx="9">
                  <c:v>78.354218506219297</c:v>
                </c:pt>
                <c:pt idx="10">
                  <c:v>79.798996021814901</c:v>
                </c:pt>
                <c:pt idx="11">
                  <c:v>82.284903557019604</c:v>
                </c:pt>
                <c:pt idx="12">
                  <c:v>85.364038400294206</c:v>
                </c:pt>
                <c:pt idx="13">
                  <c:v>89.257422347343294</c:v>
                </c:pt>
                <c:pt idx="14">
                  <c:v>90.514390152235904</c:v>
                </c:pt>
                <c:pt idx="15">
                  <c:v>90.215074166999102</c:v>
                </c:pt>
                <c:pt idx="16">
                  <c:v>92.878421591376096</c:v>
                </c:pt>
                <c:pt idx="17">
                  <c:v>98.158840723049494</c:v>
                </c:pt>
                <c:pt idx="18">
                  <c:v>100.865360814775</c:v>
                </c:pt>
                <c:pt idx="19">
                  <c:v>100</c:v>
                </c:pt>
                <c:pt idx="20">
                  <c:v>100.071527512413</c:v>
                </c:pt>
                <c:pt idx="21">
                  <c:v>101.69308814449499</c:v>
                </c:pt>
                <c:pt idx="22">
                  <c:v>102.58529477342201</c:v>
                </c:pt>
                <c:pt idx="23">
                  <c:v>102.36852492750199</c:v>
                </c:pt>
                <c:pt idx="24">
                  <c:v>103.16514098720801</c:v>
                </c:pt>
                <c:pt idx="25">
                  <c:v>105.63328129926801</c:v>
                </c:pt>
                <c:pt idx="26">
                  <c:v>108.216010637567</c:v>
                </c:pt>
                <c:pt idx="27">
                  <c:v>109.920369128499</c:v>
                </c:pt>
                <c:pt idx="28">
                  <c:v>112.58470165485301</c:v>
                </c:pt>
                <c:pt idx="29">
                  <c:v>115.82053058503099</c:v>
                </c:pt>
                <c:pt idx="30">
                  <c:v>117.896659595719</c:v>
                </c:pt>
                <c:pt idx="31">
                  <c:v>120.339254077707</c:v>
                </c:pt>
                <c:pt idx="32">
                  <c:v>124.786487154187</c:v>
                </c:pt>
                <c:pt idx="33">
                  <c:v>129.426385962284</c:v>
                </c:pt>
                <c:pt idx="34">
                  <c:v>133.611798384401</c:v>
                </c:pt>
                <c:pt idx="35">
                  <c:v>138.20428233544399</c:v>
                </c:pt>
                <c:pt idx="36">
                  <c:v>144.12464026632901</c:v>
                </c:pt>
                <c:pt idx="37">
                  <c:v>151.08303851209001</c:v>
                </c:pt>
                <c:pt idx="38">
                  <c:v>155.83303240981999</c:v>
                </c:pt>
                <c:pt idx="39">
                  <c:v>158.45122981163499</c:v>
                </c:pt>
                <c:pt idx="40">
                  <c:v>161.518024370966</c:v>
                </c:pt>
                <c:pt idx="41">
                  <c:v>164.82686690759601</c:v>
                </c:pt>
                <c:pt idx="42">
                  <c:v>165.030223349728</c:v>
                </c:pt>
                <c:pt idx="43">
                  <c:v>164.16956905159299</c:v>
                </c:pt>
                <c:pt idx="44">
                  <c:v>168.06099559539899</c:v>
                </c:pt>
                <c:pt idx="45">
                  <c:v>174.413730493451</c:v>
                </c:pt>
                <c:pt idx="46">
                  <c:v>171.66948813500699</c:v>
                </c:pt>
                <c:pt idx="47">
                  <c:v>164.84698348376199</c:v>
                </c:pt>
                <c:pt idx="48">
                  <c:v>163.62806363617901</c:v>
                </c:pt>
                <c:pt idx="49">
                  <c:v>163.238714725031</c:v>
                </c:pt>
                <c:pt idx="50">
                  <c:v>154.28817045494199</c:v>
                </c:pt>
                <c:pt idx="51">
                  <c:v>142.27609743766399</c:v>
                </c:pt>
                <c:pt idx="52">
                  <c:v>131.816455476931</c:v>
                </c:pt>
                <c:pt idx="53">
                  <c:v>122.086276672534</c:v>
                </c:pt>
                <c:pt idx="54">
                  <c:v>120.50139586055499</c:v>
                </c:pt>
                <c:pt idx="55">
                  <c:v>121.965476812143</c:v>
                </c:pt>
                <c:pt idx="56">
                  <c:v>118.010860967993</c:v>
                </c:pt>
                <c:pt idx="57">
                  <c:v>112.624832217204</c:v>
                </c:pt>
                <c:pt idx="58">
                  <c:v>110.236384044011</c:v>
                </c:pt>
                <c:pt idx="59">
                  <c:v>108.46674898004601</c:v>
                </c:pt>
                <c:pt idx="60">
                  <c:v>106.614041446076</c:v>
                </c:pt>
                <c:pt idx="61">
                  <c:v>107.911488802825</c:v>
                </c:pt>
                <c:pt idx="62">
                  <c:v>109.394304454981</c:v>
                </c:pt>
                <c:pt idx="63">
                  <c:v>108.153594162922</c:v>
                </c:pt>
                <c:pt idx="64">
                  <c:v>107.086472304361</c:v>
                </c:pt>
                <c:pt idx="65">
                  <c:v>107.770063261609</c:v>
                </c:pt>
                <c:pt idx="66">
                  <c:v>110.278796064174</c:v>
                </c:pt>
                <c:pt idx="67">
                  <c:v>112.618476924156</c:v>
                </c:pt>
                <c:pt idx="68">
                  <c:v>114.44626792808801</c:v>
                </c:pt>
                <c:pt idx="69">
                  <c:v>116.80234910972101</c:v>
                </c:pt>
                <c:pt idx="70">
                  <c:v>119.367501647477</c:v>
                </c:pt>
                <c:pt idx="71">
                  <c:v>121.62719547313201</c:v>
                </c:pt>
                <c:pt idx="72">
                  <c:v>125.385139821762</c:v>
                </c:pt>
                <c:pt idx="73">
                  <c:v>131.100725186772</c:v>
                </c:pt>
                <c:pt idx="74">
                  <c:v>132.87132252153799</c:v>
                </c:pt>
                <c:pt idx="75">
                  <c:v>132.81635946037699</c:v>
                </c:pt>
                <c:pt idx="76">
                  <c:v>137.66507013759301</c:v>
                </c:pt>
                <c:pt idx="77">
                  <c:v>144.08558871813699</c:v>
                </c:pt>
                <c:pt idx="78">
                  <c:v>144.04497434184</c:v>
                </c:pt>
                <c:pt idx="79">
                  <c:v>141.919849303289</c:v>
                </c:pt>
                <c:pt idx="80">
                  <c:v>144.69629185828001</c:v>
                </c:pt>
                <c:pt idx="81">
                  <c:v>149.38350192569001</c:v>
                </c:pt>
                <c:pt idx="82">
                  <c:v>153.59807877322899</c:v>
                </c:pt>
                <c:pt idx="83">
                  <c:v>157.11761641829699</c:v>
                </c:pt>
                <c:pt idx="84">
                  <c:v>163.61943162665401</c:v>
                </c:pt>
                <c:pt idx="85">
                  <c:v>170.943992706888</c:v>
                </c:pt>
                <c:pt idx="86">
                  <c:v>169.745543919412</c:v>
                </c:pt>
                <c:pt idx="87">
                  <c:v>167.52110344573799</c:v>
                </c:pt>
                <c:pt idx="88">
                  <c:v>173.1104100796</c:v>
                </c:pt>
                <c:pt idx="89">
                  <c:v>180.756348407937</c:v>
                </c:pt>
                <c:pt idx="90">
                  <c:v>183.08793479380699</c:v>
                </c:pt>
                <c:pt idx="91">
                  <c:v>182.21539585393899</c:v>
                </c:pt>
                <c:pt idx="92">
                  <c:v>183.42392557877201</c:v>
                </c:pt>
                <c:pt idx="93">
                  <c:v>186.94179800482499</c:v>
                </c:pt>
                <c:pt idx="94">
                  <c:v>190.670828131191</c:v>
                </c:pt>
                <c:pt idx="95">
                  <c:v>192.43947197891001</c:v>
                </c:pt>
                <c:pt idx="96">
                  <c:v>193.397625715929</c:v>
                </c:pt>
                <c:pt idx="97">
                  <c:v>194.46845683270101</c:v>
                </c:pt>
                <c:pt idx="98">
                  <c:v>199.737013837803</c:v>
                </c:pt>
                <c:pt idx="99">
                  <c:v>204.558105078457</c:v>
                </c:pt>
                <c:pt idx="100">
                  <c:v>204.629488299607</c:v>
                </c:pt>
                <c:pt idx="101">
                  <c:v>208.916120695676</c:v>
                </c:pt>
                <c:pt idx="102">
                  <c:v>217.90960133160499</c:v>
                </c:pt>
                <c:pt idx="103">
                  <c:v>222.117465257443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6-4638-92CC-7866CA35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PrimeMarkets!$P$22:$P$109</c:f>
              <c:numCache>
                <c:formatCode>#,##0_);[Red]\(#,##0\)</c:formatCode>
                <c:ptCount val="88"/>
                <c:pt idx="0">
                  <c:v>90.6767433337113</c:v>
                </c:pt>
                <c:pt idx="1">
                  <c:v>103.536339788337</c:v>
                </c:pt>
                <c:pt idx="2">
                  <c:v>96.547560627406497</c:v>
                </c:pt>
                <c:pt idx="3">
                  <c:v>100</c:v>
                </c:pt>
                <c:pt idx="4">
                  <c:v>101.91635479918899</c:v>
                </c:pt>
                <c:pt idx="5">
                  <c:v>108.7934137597</c:v>
                </c:pt>
                <c:pt idx="6">
                  <c:v>103.21105057381099</c:v>
                </c:pt>
                <c:pt idx="7">
                  <c:v>103.12599234039401</c:v>
                </c:pt>
                <c:pt idx="8">
                  <c:v>107.08764092333</c:v>
                </c:pt>
                <c:pt idx="9">
                  <c:v>107.044994125627</c:v>
                </c:pt>
                <c:pt idx="10">
                  <c:v>110.260676235389</c:v>
                </c:pt>
                <c:pt idx="11">
                  <c:v>118.234121989313</c:v>
                </c:pt>
                <c:pt idx="12">
                  <c:v>116.98678622362399</c:v>
                </c:pt>
                <c:pt idx="13">
                  <c:v>118.618465984813</c:v>
                </c:pt>
                <c:pt idx="14">
                  <c:v>115.148649396721</c:v>
                </c:pt>
                <c:pt idx="15">
                  <c:v>126.03366731626301</c:v>
                </c:pt>
                <c:pt idx="16">
                  <c:v>129.28795715586401</c:v>
                </c:pt>
                <c:pt idx="17">
                  <c:v>133.625728904781</c:v>
                </c:pt>
                <c:pt idx="18">
                  <c:v>139.663838335826</c:v>
                </c:pt>
                <c:pt idx="19">
                  <c:v>139.43057455539099</c:v>
                </c:pt>
                <c:pt idx="20">
                  <c:v>148.30181274116899</c:v>
                </c:pt>
                <c:pt idx="21">
                  <c:v>152.247986746219</c:v>
                </c:pt>
                <c:pt idx="22">
                  <c:v>153.57781271079</c:v>
                </c:pt>
                <c:pt idx="23">
                  <c:v>164.300487800453</c:v>
                </c:pt>
                <c:pt idx="24">
                  <c:v>172.919279126655</c:v>
                </c:pt>
                <c:pt idx="25">
                  <c:v>173.50811250682</c:v>
                </c:pt>
                <c:pt idx="26">
                  <c:v>182.51039929696501</c:v>
                </c:pt>
                <c:pt idx="27">
                  <c:v>184.651750979448</c:v>
                </c:pt>
                <c:pt idx="28">
                  <c:v>191.31338251788</c:v>
                </c:pt>
                <c:pt idx="29">
                  <c:v>187.522054762409</c:v>
                </c:pt>
                <c:pt idx="30">
                  <c:v>188.54972245130699</c:v>
                </c:pt>
                <c:pt idx="31">
                  <c:v>199.31188088962699</c:v>
                </c:pt>
                <c:pt idx="32">
                  <c:v>193.071861743222</c:v>
                </c:pt>
                <c:pt idx="33">
                  <c:v>189.83350589365801</c:v>
                </c:pt>
                <c:pt idx="34">
                  <c:v>194.589557218599</c:v>
                </c:pt>
                <c:pt idx="35">
                  <c:v>171.52091619987601</c:v>
                </c:pt>
                <c:pt idx="36">
                  <c:v>157.21819839190499</c:v>
                </c:pt>
                <c:pt idx="37">
                  <c:v>153.627201249433</c:v>
                </c:pt>
                <c:pt idx="38">
                  <c:v>141.45801077925</c:v>
                </c:pt>
                <c:pt idx="39">
                  <c:v>138.21850504244301</c:v>
                </c:pt>
                <c:pt idx="40">
                  <c:v>130.877682009209</c:v>
                </c:pt>
                <c:pt idx="41">
                  <c:v>139.41803702233699</c:v>
                </c:pt>
                <c:pt idx="42">
                  <c:v>119.624724655149</c:v>
                </c:pt>
                <c:pt idx="43">
                  <c:v>137.730446703219</c:v>
                </c:pt>
                <c:pt idx="44">
                  <c:v>122.633822554066</c:v>
                </c:pt>
                <c:pt idx="45">
                  <c:v>133.82771339491501</c:v>
                </c:pt>
                <c:pt idx="46">
                  <c:v>135.63335501888099</c:v>
                </c:pt>
                <c:pt idx="47">
                  <c:v>128.016347891518</c:v>
                </c:pt>
                <c:pt idx="48">
                  <c:v>135.17075514118301</c:v>
                </c:pt>
                <c:pt idx="49">
                  <c:v>125.79571789511699</c:v>
                </c:pt>
                <c:pt idx="50">
                  <c:v>128.00271720915501</c:v>
                </c:pt>
                <c:pt idx="51">
                  <c:v>141.51177514671301</c:v>
                </c:pt>
                <c:pt idx="52">
                  <c:v>123.464741921514</c:v>
                </c:pt>
                <c:pt idx="53">
                  <c:v>134.247928880226</c:v>
                </c:pt>
                <c:pt idx="54">
                  <c:v>141.222429309181</c:v>
                </c:pt>
                <c:pt idx="55">
                  <c:v>146.03780886528199</c:v>
                </c:pt>
                <c:pt idx="56">
                  <c:v>152.69597985974099</c:v>
                </c:pt>
                <c:pt idx="57">
                  <c:v>150.06968955592001</c:v>
                </c:pt>
                <c:pt idx="58">
                  <c:v>166.972808390426</c:v>
                </c:pt>
                <c:pt idx="59">
                  <c:v>163.070540357808</c:v>
                </c:pt>
                <c:pt idx="60">
                  <c:v>164.98963354018301</c:v>
                </c:pt>
                <c:pt idx="61">
                  <c:v>173.67487887250999</c:v>
                </c:pt>
                <c:pt idx="62">
                  <c:v>178.80119574893999</c:v>
                </c:pt>
                <c:pt idx="63">
                  <c:v>179.048767573074</c:v>
                </c:pt>
                <c:pt idx="64">
                  <c:v>183.56424427393301</c:v>
                </c:pt>
                <c:pt idx="65">
                  <c:v>189.445983163145</c:v>
                </c:pt>
                <c:pt idx="66">
                  <c:v>194.789074057015</c:v>
                </c:pt>
                <c:pt idx="67">
                  <c:v>205.00059414392899</c:v>
                </c:pt>
                <c:pt idx="68">
                  <c:v>209.85589442144001</c:v>
                </c:pt>
                <c:pt idx="69">
                  <c:v>226.69364514186</c:v>
                </c:pt>
                <c:pt idx="70">
                  <c:v>228.671081344415</c:v>
                </c:pt>
                <c:pt idx="71">
                  <c:v>229.11896057335099</c:v>
                </c:pt>
                <c:pt idx="72">
                  <c:v>239.990143757927</c:v>
                </c:pt>
                <c:pt idx="73">
                  <c:v>238.207732482821</c:v>
                </c:pt>
                <c:pt idx="74">
                  <c:v>243.35758489185801</c:v>
                </c:pt>
                <c:pt idx="75">
                  <c:v>245.539496603099</c:v>
                </c:pt>
                <c:pt idx="76">
                  <c:v>274.458479882571</c:v>
                </c:pt>
                <c:pt idx="77">
                  <c:v>247.870735130909</c:v>
                </c:pt>
                <c:pt idx="78">
                  <c:v>259.13237444263598</c:v>
                </c:pt>
                <c:pt idx="79">
                  <c:v>278.12234024764803</c:v>
                </c:pt>
                <c:pt idx="80">
                  <c:v>258.32882786292998</c:v>
                </c:pt>
                <c:pt idx="81">
                  <c:v>280.40058194837701</c:v>
                </c:pt>
                <c:pt idx="82">
                  <c:v>278.07549965125997</c:v>
                </c:pt>
                <c:pt idx="83">
                  <c:v>302.044143995345</c:v>
                </c:pt>
                <c:pt idx="84">
                  <c:v>308.77656216266797</c:v>
                </c:pt>
                <c:pt idx="85">
                  <c:v>322.07730413691797</c:v>
                </c:pt>
                <c:pt idx="86">
                  <c:v>335.04220524884698</c:v>
                </c:pt>
                <c:pt idx="87">
                  <c:v>344.43749064427999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5-4636-A851-0D7FE8C096F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PrimeMarkets!$T$6:$T$109</c:f>
              <c:numCache>
                <c:formatCode>0</c:formatCode>
                <c:ptCount val="104"/>
                <c:pt idx="0">
                  <c:v>68.064045110238595</c:v>
                </c:pt>
                <c:pt idx="1">
                  <c:v>70.217690715622297</c:v>
                </c:pt>
                <c:pt idx="2">
                  <c:v>71.571615232543905</c:v>
                </c:pt>
                <c:pt idx="3">
                  <c:v>70.363240977263501</c:v>
                </c:pt>
                <c:pt idx="4">
                  <c:v>70.522870747498999</c:v>
                </c:pt>
                <c:pt idx="5">
                  <c:v>73.721942971079997</c:v>
                </c:pt>
                <c:pt idx="6">
                  <c:v>77.852431968330293</c:v>
                </c:pt>
                <c:pt idx="7">
                  <c:v>79.507861396816594</c:v>
                </c:pt>
                <c:pt idx="8">
                  <c:v>79.237067002505199</c:v>
                </c:pt>
                <c:pt idx="9">
                  <c:v>79.321970714794702</c:v>
                </c:pt>
                <c:pt idx="10">
                  <c:v>81.376831446136407</c:v>
                </c:pt>
                <c:pt idx="11">
                  <c:v>84.486953574846794</c:v>
                </c:pt>
                <c:pt idx="12">
                  <c:v>87.050306502242606</c:v>
                </c:pt>
                <c:pt idx="13">
                  <c:v>87.478254017302206</c:v>
                </c:pt>
                <c:pt idx="14">
                  <c:v>87.601077715287801</c:v>
                </c:pt>
                <c:pt idx="15">
                  <c:v>90.491712060747702</c:v>
                </c:pt>
                <c:pt idx="16">
                  <c:v>94.646010066273604</c:v>
                </c:pt>
                <c:pt idx="17">
                  <c:v>98.285270104088895</c:v>
                </c:pt>
                <c:pt idx="18">
                  <c:v>99.703099806348305</c:v>
                </c:pt>
                <c:pt idx="19">
                  <c:v>100</c:v>
                </c:pt>
                <c:pt idx="20">
                  <c:v>101.383381473124</c:v>
                </c:pt>
                <c:pt idx="21">
                  <c:v>102.55694998995899</c:v>
                </c:pt>
                <c:pt idx="22">
                  <c:v>102.487723735288</c:v>
                </c:pt>
                <c:pt idx="23">
                  <c:v>102.635107763525</c:v>
                </c:pt>
                <c:pt idx="24">
                  <c:v>103.768317817482</c:v>
                </c:pt>
                <c:pt idx="25">
                  <c:v>106.79199699110799</c:v>
                </c:pt>
                <c:pt idx="26">
                  <c:v>110.675512729056</c:v>
                </c:pt>
                <c:pt idx="27">
                  <c:v>112.09644994020999</c:v>
                </c:pt>
                <c:pt idx="28">
                  <c:v>112.157306307417</c:v>
                </c:pt>
                <c:pt idx="29">
                  <c:v>113.35364687532</c:v>
                </c:pt>
                <c:pt idx="30">
                  <c:v>116.49530941963</c:v>
                </c:pt>
                <c:pt idx="31">
                  <c:v>120.717612330637</c:v>
                </c:pt>
                <c:pt idx="32">
                  <c:v>127.012875177496</c:v>
                </c:pt>
                <c:pt idx="33">
                  <c:v>133.911489168316</c:v>
                </c:pt>
                <c:pt idx="34">
                  <c:v>135.04506256674799</c:v>
                </c:pt>
                <c:pt idx="35">
                  <c:v>135.88807345395901</c:v>
                </c:pt>
                <c:pt idx="36">
                  <c:v>143.704559272761</c:v>
                </c:pt>
                <c:pt idx="37">
                  <c:v>152.85279403180201</c:v>
                </c:pt>
                <c:pt idx="38">
                  <c:v>156.11421363000301</c:v>
                </c:pt>
                <c:pt idx="39">
                  <c:v>158.06025426942799</c:v>
                </c:pt>
                <c:pt idx="40">
                  <c:v>163.372122368139</c:v>
                </c:pt>
                <c:pt idx="41">
                  <c:v>168.72121602330699</c:v>
                </c:pt>
                <c:pt idx="42">
                  <c:v>171.53174368015399</c:v>
                </c:pt>
                <c:pt idx="43">
                  <c:v>172.96162951088701</c:v>
                </c:pt>
                <c:pt idx="44">
                  <c:v>175.22983541861299</c:v>
                </c:pt>
                <c:pt idx="45">
                  <c:v>178.51880687278401</c:v>
                </c:pt>
                <c:pt idx="46">
                  <c:v>179.45256158499501</c:v>
                </c:pt>
                <c:pt idx="47">
                  <c:v>176.631500374805</c:v>
                </c:pt>
                <c:pt idx="48">
                  <c:v>173.322514912017</c:v>
                </c:pt>
                <c:pt idx="49">
                  <c:v>171.958870365031</c:v>
                </c:pt>
                <c:pt idx="50">
                  <c:v>165.73752143345499</c:v>
                </c:pt>
                <c:pt idx="51">
                  <c:v>154.321983029569</c:v>
                </c:pt>
                <c:pt idx="52">
                  <c:v>142.443666509845</c:v>
                </c:pt>
                <c:pt idx="53">
                  <c:v>135.23204240988099</c:v>
                </c:pt>
                <c:pt idx="54">
                  <c:v>133.62434051526699</c:v>
                </c:pt>
                <c:pt idx="55">
                  <c:v>130.88657131714899</c:v>
                </c:pt>
                <c:pt idx="56">
                  <c:v>128.24122772782599</c:v>
                </c:pt>
                <c:pt idx="57">
                  <c:v>129.009589719969</c:v>
                </c:pt>
                <c:pt idx="58">
                  <c:v>125.676444219524</c:v>
                </c:pt>
                <c:pt idx="59">
                  <c:v>119.028616704976</c:v>
                </c:pt>
                <c:pt idx="60">
                  <c:v>118.546574902312</c:v>
                </c:pt>
                <c:pt idx="61">
                  <c:v>123.478125092433</c:v>
                </c:pt>
                <c:pt idx="62">
                  <c:v>123.594608986796</c:v>
                </c:pt>
                <c:pt idx="63">
                  <c:v>119.301338901934</c:v>
                </c:pt>
                <c:pt idx="64">
                  <c:v>118.497701682442</c:v>
                </c:pt>
                <c:pt idx="65">
                  <c:v>120.642517400128</c:v>
                </c:pt>
                <c:pt idx="66">
                  <c:v>124.319938246525</c:v>
                </c:pt>
                <c:pt idx="67">
                  <c:v>125.514432724738</c:v>
                </c:pt>
                <c:pt idx="68">
                  <c:v>125.36214029365</c:v>
                </c:pt>
                <c:pt idx="69">
                  <c:v>128.340482283337</c:v>
                </c:pt>
                <c:pt idx="70">
                  <c:v>133.169350299245</c:v>
                </c:pt>
                <c:pt idx="71">
                  <c:v>136.25491678044301</c:v>
                </c:pt>
                <c:pt idx="72">
                  <c:v>140.55766451867899</c:v>
                </c:pt>
                <c:pt idx="73">
                  <c:v>147.47209694508501</c:v>
                </c:pt>
                <c:pt idx="74">
                  <c:v>151.04839851555201</c:v>
                </c:pt>
                <c:pt idx="75">
                  <c:v>151.822428052455</c:v>
                </c:pt>
                <c:pt idx="76">
                  <c:v>155.41928688385201</c:v>
                </c:pt>
                <c:pt idx="77">
                  <c:v>162.16158185141501</c:v>
                </c:pt>
                <c:pt idx="78">
                  <c:v>164.97847349185099</c:v>
                </c:pt>
                <c:pt idx="79">
                  <c:v>164.60309938936999</c:v>
                </c:pt>
                <c:pt idx="80">
                  <c:v>170.50575685384101</c:v>
                </c:pt>
                <c:pt idx="81">
                  <c:v>180.81849790090899</c:v>
                </c:pt>
                <c:pt idx="82">
                  <c:v>182.997539028315</c:v>
                </c:pt>
                <c:pt idx="83">
                  <c:v>181.38989838661499</c:v>
                </c:pt>
                <c:pt idx="84">
                  <c:v>191.89326419197999</c:v>
                </c:pt>
                <c:pt idx="85">
                  <c:v>210.09248338299199</c:v>
                </c:pt>
                <c:pt idx="86">
                  <c:v>213.77743233549</c:v>
                </c:pt>
                <c:pt idx="87">
                  <c:v>208.78417942602101</c:v>
                </c:pt>
                <c:pt idx="88">
                  <c:v>213.122596909371</c:v>
                </c:pt>
                <c:pt idx="89">
                  <c:v>220.51741964734001</c:v>
                </c:pt>
                <c:pt idx="90">
                  <c:v>224.94702373730399</c:v>
                </c:pt>
                <c:pt idx="91">
                  <c:v>228.71503613755499</c:v>
                </c:pt>
                <c:pt idx="92">
                  <c:v>234.44090625361301</c:v>
                </c:pt>
                <c:pt idx="93">
                  <c:v>239.28121232233801</c:v>
                </c:pt>
                <c:pt idx="94">
                  <c:v>242.57945403345099</c:v>
                </c:pt>
                <c:pt idx="95">
                  <c:v>246.276928675433</c:v>
                </c:pt>
                <c:pt idx="96">
                  <c:v>251.51391534995199</c:v>
                </c:pt>
                <c:pt idx="97">
                  <c:v>257.52501969346798</c:v>
                </c:pt>
                <c:pt idx="98">
                  <c:v>264.15785402362002</c:v>
                </c:pt>
                <c:pt idx="99">
                  <c:v>271.71670105552698</c:v>
                </c:pt>
                <c:pt idx="100">
                  <c:v>284.36026802971799</c:v>
                </c:pt>
                <c:pt idx="101">
                  <c:v>304.96821297585302</c:v>
                </c:pt>
                <c:pt idx="102">
                  <c:v>318.30204956668001</c:v>
                </c:pt>
                <c:pt idx="103">
                  <c:v>321.43258139184002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A5-4636-A851-0D7FE8C0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PrimeMarkets!$Q$22:$Q$109</c:f>
              <c:numCache>
                <c:formatCode>#,##0_);[Red]\(#,##0\)</c:formatCode>
                <c:ptCount val="88"/>
                <c:pt idx="0">
                  <c:v>89.7308817321763</c:v>
                </c:pt>
                <c:pt idx="1">
                  <c:v>98.859936398214899</c:v>
                </c:pt>
                <c:pt idx="2">
                  <c:v>99.293735023051298</c:v>
                </c:pt>
                <c:pt idx="3">
                  <c:v>100</c:v>
                </c:pt>
                <c:pt idx="4">
                  <c:v>103.038045965683</c:v>
                </c:pt>
                <c:pt idx="5">
                  <c:v>100.528043609679</c:v>
                </c:pt>
                <c:pt idx="6">
                  <c:v>104.919489284492</c:v>
                </c:pt>
                <c:pt idx="7">
                  <c:v>103.713307852258</c:v>
                </c:pt>
                <c:pt idx="8">
                  <c:v>112.319890655731</c:v>
                </c:pt>
                <c:pt idx="9">
                  <c:v>114.33408433235699</c:v>
                </c:pt>
                <c:pt idx="10">
                  <c:v>119.57218863153101</c:v>
                </c:pt>
                <c:pt idx="11">
                  <c:v>125.107540439244</c:v>
                </c:pt>
                <c:pt idx="12">
                  <c:v>124.170161575742</c:v>
                </c:pt>
                <c:pt idx="13">
                  <c:v>135.59360363561501</c:v>
                </c:pt>
                <c:pt idx="14">
                  <c:v>145.09706493563201</c:v>
                </c:pt>
                <c:pt idx="15">
                  <c:v>146.057072751292</c:v>
                </c:pt>
                <c:pt idx="16">
                  <c:v>153.61499564135701</c:v>
                </c:pt>
                <c:pt idx="17">
                  <c:v>162.80350270446601</c:v>
                </c:pt>
                <c:pt idx="18">
                  <c:v>167.845622912918</c:v>
                </c:pt>
                <c:pt idx="19">
                  <c:v>171.56450807877701</c:v>
                </c:pt>
                <c:pt idx="20">
                  <c:v>188.29181577477701</c:v>
                </c:pt>
                <c:pt idx="21">
                  <c:v>199.726460288629</c:v>
                </c:pt>
                <c:pt idx="22">
                  <c:v>203.674518967034</c:v>
                </c:pt>
                <c:pt idx="23">
                  <c:v>199.22934551336201</c:v>
                </c:pt>
                <c:pt idx="24">
                  <c:v>212.677195373827</c:v>
                </c:pt>
                <c:pt idx="25">
                  <c:v>222.682407063163</c:v>
                </c:pt>
                <c:pt idx="26">
                  <c:v>217.25226697624501</c:v>
                </c:pt>
                <c:pt idx="27">
                  <c:v>218.42819268029299</c:v>
                </c:pt>
                <c:pt idx="28">
                  <c:v>228.53171725034699</c:v>
                </c:pt>
                <c:pt idx="29">
                  <c:v>234.12379657246899</c:v>
                </c:pt>
                <c:pt idx="30">
                  <c:v>248.789362657006</c:v>
                </c:pt>
                <c:pt idx="31">
                  <c:v>226.30746455292601</c:v>
                </c:pt>
                <c:pt idx="32">
                  <c:v>229.651472326224</c:v>
                </c:pt>
                <c:pt idx="33">
                  <c:v>233.41673401723099</c:v>
                </c:pt>
                <c:pt idx="34">
                  <c:v>209.16674149673901</c:v>
                </c:pt>
                <c:pt idx="35">
                  <c:v>225.67069372935501</c:v>
                </c:pt>
                <c:pt idx="36">
                  <c:v>195.97155277300399</c:v>
                </c:pt>
                <c:pt idx="37">
                  <c:v>199.22825345984199</c:v>
                </c:pt>
                <c:pt idx="38">
                  <c:v>182.69024833515101</c:v>
                </c:pt>
                <c:pt idx="39">
                  <c:v>175.91337077715301</c:v>
                </c:pt>
                <c:pt idx="40">
                  <c:v>190.27640795029899</c:v>
                </c:pt>
                <c:pt idx="41">
                  <c:v>158.37679795093001</c:v>
                </c:pt>
                <c:pt idx="42">
                  <c:v>168.13081993112701</c:v>
                </c:pt>
                <c:pt idx="43">
                  <c:v>175.53452803983899</c:v>
                </c:pt>
                <c:pt idx="44">
                  <c:v>178.20521462363001</c:v>
                </c:pt>
                <c:pt idx="45">
                  <c:v>166.913556696646</c:v>
                </c:pt>
                <c:pt idx="46">
                  <c:v>179.774203078825</c:v>
                </c:pt>
                <c:pt idx="47">
                  <c:v>180.65938392625199</c:v>
                </c:pt>
                <c:pt idx="48">
                  <c:v>182.99990605905199</c:v>
                </c:pt>
                <c:pt idx="49">
                  <c:v>191.23984866057199</c:v>
                </c:pt>
                <c:pt idx="50">
                  <c:v>183.35496662179099</c:v>
                </c:pt>
                <c:pt idx="51">
                  <c:v>195.242132884439</c:v>
                </c:pt>
                <c:pt idx="52">
                  <c:v>192.45313372131801</c:v>
                </c:pt>
                <c:pt idx="53">
                  <c:v>204.65675664885501</c:v>
                </c:pt>
                <c:pt idx="54">
                  <c:v>215.52383296509601</c:v>
                </c:pt>
                <c:pt idx="55">
                  <c:v>222.09252835274</c:v>
                </c:pt>
                <c:pt idx="56">
                  <c:v>227.95465302671801</c:v>
                </c:pt>
                <c:pt idx="57">
                  <c:v>229.41344265064001</c:v>
                </c:pt>
                <c:pt idx="58">
                  <c:v>234.726172403731</c:v>
                </c:pt>
                <c:pt idx="59">
                  <c:v>251.4981320041</c:v>
                </c:pt>
                <c:pt idx="60">
                  <c:v>254.356381224106</c:v>
                </c:pt>
                <c:pt idx="61">
                  <c:v>248.47169207621701</c:v>
                </c:pt>
                <c:pt idx="62">
                  <c:v>265.33582458886201</c:v>
                </c:pt>
                <c:pt idx="63">
                  <c:v>268.81919339461302</c:v>
                </c:pt>
                <c:pt idx="64">
                  <c:v>275.64291777398699</c:v>
                </c:pt>
                <c:pt idx="65">
                  <c:v>280.65398382433102</c:v>
                </c:pt>
                <c:pt idx="66">
                  <c:v>295.59096270142601</c:v>
                </c:pt>
                <c:pt idx="67">
                  <c:v>301.918430706864</c:v>
                </c:pt>
                <c:pt idx="68">
                  <c:v>307.687371664144</c:v>
                </c:pt>
                <c:pt idx="69">
                  <c:v>304.55679767426801</c:v>
                </c:pt>
                <c:pt idx="70">
                  <c:v>321.539810758339</c:v>
                </c:pt>
                <c:pt idx="71">
                  <c:v>329.14831939803298</c:v>
                </c:pt>
                <c:pt idx="72">
                  <c:v>353.93097159866397</c:v>
                </c:pt>
                <c:pt idx="73">
                  <c:v>333.40042923861301</c:v>
                </c:pt>
                <c:pt idx="74">
                  <c:v>332.350293468796</c:v>
                </c:pt>
                <c:pt idx="75">
                  <c:v>345.66788221778899</c:v>
                </c:pt>
                <c:pt idx="76">
                  <c:v>353.04140089111399</c:v>
                </c:pt>
                <c:pt idx="77">
                  <c:v>357.22013329676298</c:v>
                </c:pt>
                <c:pt idx="78">
                  <c:v>339.108534904355</c:v>
                </c:pt>
                <c:pt idx="79">
                  <c:v>344.01832418943297</c:v>
                </c:pt>
                <c:pt idx="80">
                  <c:v>350.37132432040897</c:v>
                </c:pt>
                <c:pt idx="81">
                  <c:v>334.510043824268</c:v>
                </c:pt>
                <c:pt idx="82">
                  <c:v>359.11479966262698</c:v>
                </c:pt>
                <c:pt idx="83">
                  <c:v>359.42251454251601</c:v>
                </c:pt>
                <c:pt idx="84">
                  <c:v>381.05040443784702</c:v>
                </c:pt>
                <c:pt idx="85">
                  <c:v>385.40984745556301</c:v>
                </c:pt>
                <c:pt idx="86">
                  <c:v>379.93090050261401</c:v>
                </c:pt>
                <c:pt idx="87">
                  <c:v>390.64381343751302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E-4716-93F7-103A310241D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PrimeMarkets!$U$6:$U$109</c:f>
              <c:numCache>
                <c:formatCode>0</c:formatCode>
                <c:ptCount val="104"/>
                <c:pt idx="0">
                  <c:v>68.8019414503094</c:v>
                </c:pt>
                <c:pt idx="1">
                  <c:v>67.198622311152107</c:v>
                </c:pt>
                <c:pt idx="2">
                  <c:v>69.184986251804006</c:v>
                </c:pt>
                <c:pt idx="3">
                  <c:v>74.142922267149999</c:v>
                </c:pt>
                <c:pt idx="4">
                  <c:v>76.189046484748999</c:v>
                </c:pt>
                <c:pt idx="5">
                  <c:v>76.597740162970396</c:v>
                </c:pt>
                <c:pt idx="6">
                  <c:v>78.990376591031605</c:v>
                </c:pt>
                <c:pt idx="7">
                  <c:v>82.104585667921995</c:v>
                </c:pt>
                <c:pt idx="8">
                  <c:v>83.616904959819294</c:v>
                </c:pt>
                <c:pt idx="9">
                  <c:v>84.923803554935105</c:v>
                </c:pt>
                <c:pt idx="10">
                  <c:v>85.2635855275133</c:v>
                </c:pt>
                <c:pt idx="11">
                  <c:v>85.500521629769807</c:v>
                </c:pt>
                <c:pt idx="12">
                  <c:v>87.640980509667898</c:v>
                </c:pt>
                <c:pt idx="13">
                  <c:v>91.431950189373595</c:v>
                </c:pt>
                <c:pt idx="14">
                  <c:v>94.2304344663888</c:v>
                </c:pt>
                <c:pt idx="15">
                  <c:v>94.854203417218201</c:v>
                </c:pt>
                <c:pt idx="16">
                  <c:v>95.858570393982504</c:v>
                </c:pt>
                <c:pt idx="17">
                  <c:v>98.094209074441196</c:v>
                </c:pt>
                <c:pt idx="18">
                  <c:v>99.3774676450453</c:v>
                </c:pt>
                <c:pt idx="19">
                  <c:v>100</c:v>
                </c:pt>
                <c:pt idx="20">
                  <c:v>102.14946126446701</c:v>
                </c:pt>
                <c:pt idx="21">
                  <c:v>105.431260808715</c:v>
                </c:pt>
                <c:pt idx="22">
                  <c:v>107.567788776314</c:v>
                </c:pt>
                <c:pt idx="23">
                  <c:v>108.457774257262</c:v>
                </c:pt>
                <c:pt idx="24">
                  <c:v>109.98256466161099</c:v>
                </c:pt>
                <c:pt idx="25">
                  <c:v>112.73295353771501</c:v>
                </c:pt>
                <c:pt idx="26">
                  <c:v>116.780183756688</c:v>
                </c:pt>
                <c:pt idx="27">
                  <c:v>120.690973881998</c:v>
                </c:pt>
                <c:pt idx="28">
                  <c:v>124.814247294381</c:v>
                </c:pt>
                <c:pt idx="29">
                  <c:v>129.06227841729901</c:v>
                </c:pt>
                <c:pt idx="30">
                  <c:v>132.85717538064799</c:v>
                </c:pt>
                <c:pt idx="31">
                  <c:v>137.87501426445601</c:v>
                </c:pt>
                <c:pt idx="32">
                  <c:v>145.03300122738901</c:v>
                </c:pt>
                <c:pt idx="33">
                  <c:v>151.99569203825899</c:v>
                </c:pt>
                <c:pt idx="34">
                  <c:v>155.486000831149</c:v>
                </c:pt>
                <c:pt idx="35">
                  <c:v>159.35418190346101</c:v>
                </c:pt>
                <c:pt idx="36">
                  <c:v>169.67598244017699</c:v>
                </c:pt>
                <c:pt idx="37">
                  <c:v>181.70850991415199</c:v>
                </c:pt>
                <c:pt idx="38">
                  <c:v>182.70266917285201</c:v>
                </c:pt>
                <c:pt idx="39">
                  <c:v>181.0435050936</c:v>
                </c:pt>
                <c:pt idx="40">
                  <c:v>187.89361279011999</c:v>
                </c:pt>
                <c:pt idx="41">
                  <c:v>194.11045642931001</c:v>
                </c:pt>
                <c:pt idx="42">
                  <c:v>190.38435675369701</c:v>
                </c:pt>
                <c:pt idx="43">
                  <c:v>187.69564586461499</c:v>
                </c:pt>
                <c:pt idx="44">
                  <c:v>194.18813285611901</c:v>
                </c:pt>
                <c:pt idx="45">
                  <c:v>199.44631719210301</c:v>
                </c:pt>
                <c:pt idx="46">
                  <c:v>194.54432186988799</c:v>
                </c:pt>
                <c:pt idx="47">
                  <c:v>187.330739941682</c:v>
                </c:pt>
                <c:pt idx="48">
                  <c:v>184.470002882708</c:v>
                </c:pt>
                <c:pt idx="49">
                  <c:v>181.49384717725999</c:v>
                </c:pt>
                <c:pt idx="50">
                  <c:v>169.86197571983101</c:v>
                </c:pt>
                <c:pt idx="51">
                  <c:v>157.56364409844701</c:v>
                </c:pt>
                <c:pt idx="52">
                  <c:v>152.362612627342</c:v>
                </c:pt>
                <c:pt idx="53">
                  <c:v>149.79644868612701</c:v>
                </c:pt>
                <c:pt idx="54">
                  <c:v>146.60143105726701</c:v>
                </c:pt>
                <c:pt idx="55">
                  <c:v>142.19136560997401</c:v>
                </c:pt>
                <c:pt idx="56">
                  <c:v>137.470974179081</c:v>
                </c:pt>
                <c:pt idx="57">
                  <c:v>132.22375191209801</c:v>
                </c:pt>
                <c:pt idx="58">
                  <c:v>132.20392452988401</c:v>
                </c:pt>
                <c:pt idx="59">
                  <c:v>134.09734771720599</c:v>
                </c:pt>
                <c:pt idx="60">
                  <c:v>132.185310479175</c:v>
                </c:pt>
                <c:pt idx="61">
                  <c:v>130.089983767577</c:v>
                </c:pt>
                <c:pt idx="62">
                  <c:v>130.473147849219</c:v>
                </c:pt>
                <c:pt idx="63">
                  <c:v>131.314733108898</c:v>
                </c:pt>
                <c:pt idx="64">
                  <c:v>131.51902870823901</c:v>
                </c:pt>
                <c:pt idx="65">
                  <c:v>133.10860469813699</c:v>
                </c:pt>
                <c:pt idx="66">
                  <c:v>136.15134338634201</c:v>
                </c:pt>
                <c:pt idx="67">
                  <c:v>138.23580275075099</c:v>
                </c:pt>
                <c:pt idx="68">
                  <c:v>141.416490967176</c:v>
                </c:pt>
                <c:pt idx="69">
                  <c:v>148.509255892738</c:v>
                </c:pt>
                <c:pt idx="70">
                  <c:v>151.498929844515</c:v>
                </c:pt>
                <c:pt idx="71">
                  <c:v>150.09367018977699</c:v>
                </c:pt>
                <c:pt idx="72">
                  <c:v>152.94232604640601</c:v>
                </c:pt>
                <c:pt idx="73">
                  <c:v>159.775068419587</c:v>
                </c:pt>
                <c:pt idx="74">
                  <c:v>164.470235804113</c:v>
                </c:pt>
                <c:pt idx="75">
                  <c:v>166.049232287351</c:v>
                </c:pt>
                <c:pt idx="76">
                  <c:v>169.27076374708099</c:v>
                </c:pt>
                <c:pt idx="77">
                  <c:v>173.14629524074701</c:v>
                </c:pt>
                <c:pt idx="78">
                  <c:v>174.46226023608901</c:v>
                </c:pt>
                <c:pt idx="79">
                  <c:v>175.315936568513</c:v>
                </c:pt>
                <c:pt idx="80">
                  <c:v>178.72447256147601</c:v>
                </c:pt>
                <c:pt idx="81">
                  <c:v>183.93713027650301</c:v>
                </c:pt>
                <c:pt idx="82">
                  <c:v>189.735818353403</c:v>
                </c:pt>
                <c:pt idx="83">
                  <c:v>194.391150958661</c:v>
                </c:pt>
                <c:pt idx="84">
                  <c:v>199.60351879192399</c:v>
                </c:pt>
                <c:pt idx="85">
                  <c:v>206.96233381859199</c:v>
                </c:pt>
                <c:pt idx="86">
                  <c:v>210.25481752344501</c:v>
                </c:pt>
                <c:pt idx="87">
                  <c:v>209.203751735982</c:v>
                </c:pt>
                <c:pt idx="88">
                  <c:v>209.592141741435</c:v>
                </c:pt>
                <c:pt idx="89">
                  <c:v>212.06072293309401</c:v>
                </c:pt>
                <c:pt idx="90">
                  <c:v>214.68070402097899</c:v>
                </c:pt>
                <c:pt idx="91">
                  <c:v>215.522562061023</c:v>
                </c:pt>
                <c:pt idx="92">
                  <c:v>215.89864473979301</c:v>
                </c:pt>
                <c:pt idx="93">
                  <c:v>218.13908576293801</c:v>
                </c:pt>
                <c:pt idx="94">
                  <c:v>220.16390507735201</c:v>
                </c:pt>
                <c:pt idx="95">
                  <c:v>220.54620258365901</c:v>
                </c:pt>
                <c:pt idx="96">
                  <c:v>218.931985337447</c:v>
                </c:pt>
                <c:pt idx="97">
                  <c:v>215.19803363828899</c:v>
                </c:pt>
                <c:pt idx="98">
                  <c:v>218.941644094286</c:v>
                </c:pt>
                <c:pt idx="99">
                  <c:v>228.38547234561099</c:v>
                </c:pt>
                <c:pt idx="100">
                  <c:v>237.66884979820199</c:v>
                </c:pt>
                <c:pt idx="101">
                  <c:v>249.92508805281901</c:v>
                </c:pt>
                <c:pt idx="102">
                  <c:v>257.100579830296</c:v>
                </c:pt>
                <c:pt idx="103">
                  <c:v>258.42129236087197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3E-4716-93F7-103A3102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PrimeMarkets!$N$22:$N$109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PrimeMarkets!$R$22:$R$109</c:f>
              <c:numCache>
                <c:formatCode>#,##0_);[Red]\(#,##0\)</c:formatCode>
                <c:ptCount val="88"/>
                <c:pt idx="0">
                  <c:v>92.724440987648606</c:v>
                </c:pt>
                <c:pt idx="1">
                  <c:v>99.627350147646098</c:v>
                </c:pt>
                <c:pt idx="2">
                  <c:v>99.986247666454503</c:v>
                </c:pt>
                <c:pt idx="3">
                  <c:v>100</c:v>
                </c:pt>
                <c:pt idx="4">
                  <c:v>103.755316668399</c:v>
                </c:pt>
                <c:pt idx="5">
                  <c:v>111.298406936082</c:v>
                </c:pt>
                <c:pt idx="6">
                  <c:v>113.66471942047799</c:v>
                </c:pt>
                <c:pt idx="7">
                  <c:v>114.068183775246</c:v>
                </c:pt>
                <c:pt idx="8">
                  <c:v>121.842254967843</c:v>
                </c:pt>
                <c:pt idx="9">
                  <c:v>127.84568568412401</c:v>
                </c:pt>
                <c:pt idx="10">
                  <c:v>131.82167064686499</c:v>
                </c:pt>
                <c:pt idx="11">
                  <c:v>140.49817468259499</c:v>
                </c:pt>
                <c:pt idx="12">
                  <c:v>142.573437414658</c:v>
                </c:pt>
                <c:pt idx="13">
                  <c:v>152.60787263813901</c:v>
                </c:pt>
                <c:pt idx="14">
                  <c:v>160.947414189131</c:v>
                </c:pt>
                <c:pt idx="15">
                  <c:v>161.682376576302</c:v>
                </c:pt>
                <c:pt idx="16">
                  <c:v>170.13364008199699</c:v>
                </c:pt>
                <c:pt idx="17">
                  <c:v>175.369396769758</c:v>
                </c:pt>
                <c:pt idx="18">
                  <c:v>184.222065508588</c:v>
                </c:pt>
                <c:pt idx="19">
                  <c:v>187.45697554632599</c:v>
                </c:pt>
                <c:pt idx="20">
                  <c:v>196.61879577744699</c:v>
                </c:pt>
                <c:pt idx="21">
                  <c:v>201.21027372364199</c:v>
                </c:pt>
                <c:pt idx="22">
                  <c:v>210.923773079732</c:v>
                </c:pt>
                <c:pt idx="23">
                  <c:v>207.475024816505</c:v>
                </c:pt>
                <c:pt idx="24">
                  <c:v>223.00069781470401</c:v>
                </c:pt>
                <c:pt idx="25">
                  <c:v>213.70125314814601</c:v>
                </c:pt>
                <c:pt idx="26">
                  <c:v>214.58585405862999</c:v>
                </c:pt>
                <c:pt idx="27">
                  <c:v>213.86902028264601</c:v>
                </c:pt>
                <c:pt idx="28">
                  <c:v>217.348203005405</c:v>
                </c:pt>
                <c:pt idx="29">
                  <c:v>229.49163572628001</c:v>
                </c:pt>
                <c:pt idx="30">
                  <c:v>232.64510095193901</c:v>
                </c:pt>
                <c:pt idx="31">
                  <c:v>218.530473212967</c:v>
                </c:pt>
                <c:pt idx="32">
                  <c:v>211.01816906991201</c:v>
                </c:pt>
                <c:pt idx="33">
                  <c:v>209.196319057138</c:v>
                </c:pt>
                <c:pt idx="34">
                  <c:v>212.66328762060999</c:v>
                </c:pt>
                <c:pt idx="35">
                  <c:v>216.770078326581</c:v>
                </c:pt>
                <c:pt idx="36">
                  <c:v>198.261001294853</c:v>
                </c:pt>
                <c:pt idx="37">
                  <c:v>195.066435406106</c:v>
                </c:pt>
                <c:pt idx="38">
                  <c:v>180.00775828790901</c:v>
                </c:pt>
                <c:pt idx="39">
                  <c:v>160.99280027683201</c:v>
                </c:pt>
                <c:pt idx="40">
                  <c:v>176.90015698313201</c:v>
                </c:pt>
                <c:pt idx="41">
                  <c:v>163.862424895581</c:v>
                </c:pt>
                <c:pt idx="42">
                  <c:v>180.32863446901601</c:v>
                </c:pt>
                <c:pt idx="43">
                  <c:v>181.13854961485899</c:v>
                </c:pt>
                <c:pt idx="44">
                  <c:v>175.10919082602399</c:v>
                </c:pt>
                <c:pt idx="45">
                  <c:v>184.33036248259501</c:v>
                </c:pt>
                <c:pt idx="46">
                  <c:v>188.08697449083999</c:v>
                </c:pt>
                <c:pt idx="47">
                  <c:v>192.60759486008999</c:v>
                </c:pt>
                <c:pt idx="48">
                  <c:v>194.67237761891701</c:v>
                </c:pt>
                <c:pt idx="49">
                  <c:v>203.14941050719401</c:v>
                </c:pt>
                <c:pt idx="50">
                  <c:v>199.524313192238</c:v>
                </c:pt>
                <c:pt idx="51">
                  <c:v>209.88858166640699</c:v>
                </c:pt>
                <c:pt idx="52">
                  <c:v>213.67126285083901</c:v>
                </c:pt>
                <c:pt idx="53">
                  <c:v>226.94765074072899</c:v>
                </c:pt>
                <c:pt idx="54">
                  <c:v>232.23089143742399</c:v>
                </c:pt>
                <c:pt idx="55">
                  <c:v>244.08276008725699</c:v>
                </c:pt>
                <c:pt idx="56">
                  <c:v>252.19680699129401</c:v>
                </c:pt>
                <c:pt idx="57">
                  <c:v>263.07690669664402</c:v>
                </c:pt>
                <c:pt idx="58">
                  <c:v>261.878596127018</c:v>
                </c:pt>
                <c:pt idx="59">
                  <c:v>284.20829173929599</c:v>
                </c:pt>
                <c:pt idx="60">
                  <c:v>288.41328459969702</c:v>
                </c:pt>
                <c:pt idx="61">
                  <c:v>292.46416193748001</c:v>
                </c:pt>
                <c:pt idx="62">
                  <c:v>307.227365335135</c:v>
                </c:pt>
                <c:pt idx="63">
                  <c:v>303.73094195242999</c:v>
                </c:pt>
                <c:pt idx="64">
                  <c:v>311.20472257962803</c:v>
                </c:pt>
                <c:pt idx="65">
                  <c:v>345.88149760907999</c:v>
                </c:pt>
                <c:pt idx="66">
                  <c:v>325.73024288602699</c:v>
                </c:pt>
                <c:pt idx="67">
                  <c:v>353.68179366400801</c:v>
                </c:pt>
                <c:pt idx="68">
                  <c:v>341.69808914063401</c:v>
                </c:pt>
                <c:pt idx="69">
                  <c:v>371.68359103971</c:v>
                </c:pt>
                <c:pt idx="70">
                  <c:v>365.78741063565002</c:v>
                </c:pt>
                <c:pt idx="71">
                  <c:v>376.36316858731101</c:v>
                </c:pt>
                <c:pt idx="72">
                  <c:v>384.27637883237702</c:v>
                </c:pt>
                <c:pt idx="73">
                  <c:v>394.62382305974302</c:v>
                </c:pt>
                <c:pt idx="74">
                  <c:v>387.63958746429603</c:v>
                </c:pt>
                <c:pt idx="75">
                  <c:v>399.60502059429598</c:v>
                </c:pt>
                <c:pt idx="76">
                  <c:v>398.110103548827</c:v>
                </c:pt>
                <c:pt idx="77">
                  <c:v>400.04810143131999</c:v>
                </c:pt>
                <c:pt idx="78">
                  <c:v>424.65490669069402</c:v>
                </c:pt>
                <c:pt idx="79">
                  <c:v>427.31479866957301</c:v>
                </c:pt>
                <c:pt idx="80">
                  <c:v>426.41853170953902</c:v>
                </c:pt>
                <c:pt idx="81">
                  <c:v>371.79954237726997</c:v>
                </c:pt>
                <c:pt idx="82">
                  <c:v>424.89768291085397</c:v>
                </c:pt>
                <c:pt idx="83">
                  <c:v>422.08510847684602</c:v>
                </c:pt>
                <c:pt idx="84">
                  <c:v>432.99169910649601</c:v>
                </c:pt>
                <c:pt idx="85">
                  <c:v>443.93370583216102</c:v>
                </c:pt>
                <c:pt idx="86">
                  <c:v>478.87662001904198</c:v>
                </c:pt>
                <c:pt idx="87">
                  <c:v>471.46007823211602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D0-4492-8BDE-715B1101E4D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PrimeMarkets!$V$6:$V$109</c:f>
              <c:numCache>
                <c:formatCode>0</c:formatCode>
                <c:ptCount val="104"/>
                <c:pt idx="0">
                  <c:v>62.422172158125697</c:v>
                </c:pt>
                <c:pt idx="1">
                  <c:v>63.111200428462297</c:v>
                </c:pt>
                <c:pt idx="2">
                  <c:v>64.218074306662302</c:v>
                </c:pt>
                <c:pt idx="3">
                  <c:v>65.302140092882297</c:v>
                </c:pt>
                <c:pt idx="4">
                  <c:v>67.854397900798304</c:v>
                </c:pt>
                <c:pt idx="5">
                  <c:v>71.2439090574033</c:v>
                </c:pt>
                <c:pt idx="6">
                  <c:v>72.8491159972383</c:v>
                </c:pt>
                <c:pt idx="7">
                  <c:v>73.487225444019998</c:v>
                </c:pt>
                <c:pt idx="8">
                  <c:v>75.003280136847593</c:v>
                </c:pt>
                <c:pt idx="9">
                  <c:v>77.460051503438805</c:v>
                </c:pt>
                <c:pt idx="10">
                  <c:v>80.165050101970905</c:v>
                </c:pt>
                <c:pt idx="11">
                  <c:v>82.550513175479395</c:v>
                </c:pt>
                <c:pt idx="12">
                  <c:v>85.051684912723502</c:v>
                </c:pt>
                <c:pt idx="13">
                  <c:v>87.104745135942906</c:v>
                </c:pt>
                <c:pt idx="14">
                  <c:v>88.863650949379206</c:v>
                </c:pt>
                <c:pt idx="15">
                  <c:v>91.502257123723297</c:v>
                </c:pt>
                <c:pt idx="16">
                  <c:v>96.069365538293098</c:v>
                </c:pt>
                <c:pt idx="17">
                  <c:v>100.68866977195199</c:v>
                </c:pt>
                <c:pt idx="18">
                  <c:v>100.549776016575</c:v>
                </c:pt>
                <c:pt idx="19">
                  <c:v>100</c:v>
                </c:pt>
                <c:pt idx="20">
                  <c:v>104.51840259218</c:v>
                </c:pt>
                <c:pt idx="21">
                  <c:v>110.67965034161401</c:v>
                </c:pt>
                <c:pt idx="22">
                  <c:v>113.11005390045101</c:v>
                </c:pt>
                <c:pt idx="23">
                  <c:v>113.80951293263</c:v>
                </c:pt>
                <c:pt idx="24">
                  <c:v>117.408246569797</c:v>
                </c:pt>
                <c:pt idx="25">
                  <c:v>122.84482700165501</c:v>
                </c:pt>
                <c:pt idx="26">
                  <c:v>127.945307795121</c:v>
                </c:pt>
                <c:pt idx="27">
                  <c:v>131.71352249867201</c:v>
                </c:pt>
                <c:pt idx="28">
                  <c:v>136.030159547951</c:v>
                </c:pt>
                <c:pt idx="29">
                  <c:v>141.015649139857</c:v>
                </c:pt>
                <c:pt idx="30">
                  <c:v>144.11815736409801</c:v>
                </c:pt>
                <c:pt idx="31">
                  <c:v>147.27250532757199</c:v>
                </c:pt>
                <c:pt idx="32">
                  <c:v>154.342124036813</c:v>
                </c:pt>
                <c:pt idx="33">
                  <c:v>163.12590378241501</c:v>
                </c:pt>
                <c:pt idx="34">
                  <c:v>167.029442300851</c:v>
                </c:pt>
                <c:pt idx="35">
                  <c:v>168.57582102464301</c:v>
                </c:pt>
                <c:pt idx="36">
                  <c:v>174.683038337564</c:v>
                </c:pt>
                <c:pt idx="37">
                  <c:v>184.529897312863</c:v>
                </c:pt>
                <c:pt idx="38">
                  <c:v>190.63252275218699</c:v>
                </c:pt>
                <c:pt idx="39">
                  <c:v>191.20909632014099</c:v>
                </c:pt>
                <c:pt idx="40">
                  <c:v>190.88098301994</c:v>
                </c:pt>
                <c:pt idx="41">
                  <c:v>189.81452672424601</c:v>
                </c:pt>
                <c:pt idx="42">
                  <c:v>187.566891018099</c:v>
                </c:pt>
                <c:pt idx="43">
                  <c:v>187.77147466878199</c:v>
                </c:pt>
                <c:pt idx="44">
                  <c:v>192.840548645106</c:v>
                </c:pt>
                <c:pt idx="45">
                  <c:v>197.41829637962499</c:v>
                </c:pt>
                <c:pt idx="46">
                  <c:v>190.062117155321</c:v>
                </c:pt>
                <c:pt idx="47">
                  <c:v>179.35912737304099</c:v>
                </c:pt>
                <c:pt idx="48">
                  <c:v>176.08700636003499</c:v>
                </c:pt>
                <c:pt idx="49">
                  <c:v>175.34343184967301</c:v>
                </c:pt>
                <c:pt idx="50">
                  <c:v>167.39062688773299</c:v>
                </c:pt>
                <c:pt idx="51">
                  <c:v>157.240414254558</c:v>
                </c:pt>
                <c:pt idx="52">
                  <c:v>149.49058038386499</c:v>
                </c:pt>
                <c:pt idx="53">
                  <c:v>138.81320358426001</c:v>
                </c:pt>
                <c:pt idx="54">
                  <c:v>129.25215495617499</c:v>
                </c:pt>
                <c:pt idx="55">
                  <c:v>125.757240446776</c:v>
                </c:pt>
                <c:pt idx="56">
                  <c:v>126.65415229607299</c:v>
                </c:pt>
                <c:pt idx="57">
                  <c:v>126.398613326369</c:v>
                </c:pt>
                <c:pt idx="58">
                  <c:v>126.447779979678</c:v>
                </c:pt>
                <c:pt idx="59">
                  <c:v>128.651300612488</c:v>
                </c:pt>
                <c:pt idx="60">
                  <c:v>132.507934547058</c:v>
                </c:pt>
                <c:pt idx="61">
                  <c:v>137.246654524159</c:v>
                </c:pt>
                <c:pt idx="62">
                  <c:v>141.54769976052799</c:v>
                </c:pt>
                <c:pt idx="63">
                  <c:v>144.24439052199099</c:v>
                </c:pt>
                <c:pt idx="64">
                  <c:v>146.431600410356</c:v>
                </c:pt>
                <c:pt idx="65">
                  <c:v>150.76584244797101</c:v>
                </c:pt>
                <c:pt idx="66">
                  <c:v>156.66670232147499</c:v>
                </c:pt>
                <c:pt idx="67">
                  <c:v>160.56395292645999</c:v>
                </c:pt>
                <c:pt idx="68">
                  <c:v>164.09636098479001</c:v>
                </c:pt>
                <c:pt idx="69">
                  <c:v>170.81536976028801</c:v>
                </c:pt>
                <c:pt idx="70">
                  <c:v>177.35327562876401</c:v>
                </c:pt>
                <c:pt idx="71">
                  <c:v>181.28251767561099</c:v>
                </c:pt>
                <c:pt idx="72">
                  <c:v>188.21620443630701</c:v>
                </c:pt>
                <c:pt idx="73">
                  <c:v>199.67748523291701</c:v>
                </c:pt>
                <c:pt idx="74">
                  <c:v>204.53197886064001</c:v>
                </c:pt>
                <c:pt idx="75">
                  <c:v>203.81965433207799</c:v>
                </c:pt>
                <c:pt idx="76">
                  <c:v>209.71564731810901</c:v>
                </c:pt>
                <c:pt idx="77">
                  <c:v>221.97474054828399</c:v>
                </c:pt>
                <c:pt idx="78">
                  <c:v>227.47967404262599</c:v>
                </c:pt>
                <c:pt idx="79">
                  <c:v>227.165356242445</c:v>
                </c:pt>
                <c:pt idx="80">
                  <c:v>235.14421376191001</c:v>
                </c:pt>
                <c:pt idx="81">
                  <c:v>250.262570610437</c:v>
                </c:pt>
                <c:pt idx="82">
                  <c:v>257.26567019440699</c:v>
                </c:pt>
                <c:pt idx="83">
                  <c:v>256.82322260296303</c:v>
                </c:pt>
                <c:pt idx="84">
                  <c:v>264.85636104938101</c:v>
                </c:pt>
                <c:pt idx="85">
                  <c:v>279.29563151782099</c:v>
                </c:pt>
                <c:pt idx="86">
                  <c:v>283.47450759268798</c:v>
                </c:pt>
                <c:pt idx="87">
                  <c:v>281.36724258582802</c:v>
                </c:pt>
                <c:pt idx="88">
                  <c:v>290.787280193615</c:v>
                </c:pt>
                <c:pt idx="89">
                  <c:v>307.93042369703898</c:v>
                </c:pt>
                <c:pt idx="90">
                  <c:v>313.223052964543</c:v>
                </c:pt>
                <c:pt idx="91">
                  <c:v>310.38259284115099</c:v>
                </c:pt>
                <c:pt idx="92">
                  <c:v>316.83514479495199</c:v>
                </c:pt>
                <c:pt idx="93">
                  <c:v>332.463767188818</c:v>
                </c:pt>
                <c:pt idx="94">
                  <c:v>345.35411663447599</c:v>
                </c:pt>
                <c:pt idx="95">
                  <c:v>347.95487893350702</c:v>
                </c:pt>
                <c:pt idx="96">
                  <c:v>348.67796186057802</c:v>
                </c:pt>
                <c:pt idx="97">
                  <c:v>355.11690752926103</c:v>
                </c:pt>
                <c:pt idx="98">
                  <c:v>371.07343344956797</c:v>
                </c:pt>
                <c:pt idx="99">
                  <c:v>385.500514728187</c:v>
                </c:pt>
                <c:pt idx="100">
                  <c:v>397.88336133603502</c:v>
                </c:pt>
                <c:pt idx="101">
                  <c:v>422.47806478566702</c:v>
                </c:pt>
                <c:pt idx="102">
                  <c:v>443.68569247520202</c:v>
                </c:pt>
                <c:pt idx="103">
                  <c:v>451.82758099781898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D0-4492-8BDE-715B1101E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TransactionActivity!$N$2:$N$267</c:f>
              <c:numCache>
                <c:formatCode>m/d/yyyy</c:formatCode>
                <c:ptCount val="26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</c:numCache>
            </c:numRef>
          </c:cat>
          <c:val>
            <c:numRef>
              <c:f>TransactionActivity!$P$2:$P$267</c:f>
              <c:numCache>
                <c:formatCode>#,##0</c:formatCode>
                <c:ptCount val="26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40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41</c:v>
                </c:pt>
                <c:pt idx="13">
                  <c:v>33</c:v>
                </c:pt>
                <c:pt idx="14">
                  <c:v>44</c:v>
                </c:pt>
                <c:pt idx="15">
                  <c:v>41</c:v>
                </c:pt>
                <c:pt idx="16">
                  <c:v>64</c:v>
                </c:pt>
                <c:pt idx="17">
                  <c:v>56</c:v>
                </c:pt>
                <c:pt idx="18">
                  <c:v>42</c:v>
                </c:pt>
                <c:pt idx="19">
                  <c:v>48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70</c:v>
                </c:pt>
                <c:pt idx="30">
                  <c:v>51</c:v>
                </c:pt>
                <c:pt idx="31">
                  <c:v>65</c:v>
                </c:pt>
                <c:pt idx="32">
                  <c:v>70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81</c:v>
                </c:pt>
                <c:pt idx="41">
                  <c:v>76</c:v>
                </c:pt>
                <c:pt idx="42">
                  <c:v>102</c:v>
                </c:pt>
                <c:pt idx="43">
                  <c:v>89</c:v>
                </c:pt>
                <c:pt idx="44">
                  <c:v>105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102</c:v>
                </c:pt>
                <c:pt idx="49">
                  <c:v>83</c:v>
                </c:pt>
                <c:pt idx="50">
                  <c:v>135</c:v>
                </c:pt>
                <c:pt idx="51">
                  <c:v>103</c:v>
                </c:pt>
                <c:pt idx="52">
                  <c:v>117</c:v>
                </c:pt>
                <c:pt idx="53">
                  <c:v>129</c:v>
                </c:pt>
                <c:pt idx="54">
                  <c:v>142</c:v>
                </c:pt>
                <c:pt idx="55">
                  <c:v>122</c:v>
                </c:pt>
                <c:pt idx="56">
                  <c:v>131</c:v>
                </c:pt>
                <c:pt idx="57">
                  <c:v>155</c:v>
                </c:pt>
                <c:pt idx="58">
                  <c:v>146</c:v>
                </c:pt>
                <c:pt idx="59">
                  <c:v>210</c:v>
                </c:pt>
                <c:pt idx="60">
                  <c:v>122</c:v>
                </c:pt>
                <c:pt idx="61">
                  <c:v>128</c:v>
                </c:pt>
                <c:pt idx="62">
                  <c:v>141</c:v>
                </c:pt>
                <c:pt idx="63">
                  <c:v>154</c:v>
                </c:pt>
                <c:pt idx="64">
                  <c:v>172</c:v>
                </c:pt>
                <c:pt idx="65">
                  <c:v>205</c:v>
                </c:pt>
                <c:pt idx="66">
                  <c:v>188</c:v>
                </c:pt>
                <c:pt idx="67">
                  <c:v>201</c:v>
                </c:pt>
                <c:pt idx="68">
                  <c:v>237</c:v>
                </c:pt>
                <c:pt idx="69">
                  <c:v>166</c:v>
                </c:pt>
                <c:pt idx="70">
                  <c:v>184</c:v>
                </c:pt>
                <c:pt idx="71">
                  <c:v>240</c:v>
                </c:pt>
                <c:pt idx="72">
                  <c:v>176</c:v>
                </c:pt>
                <c:pt idx="73">
                  <c:v>134</c:v>
                </c:pt>
                <c:pt idx="74">
                  <c:v>195</c:v>
                </c:pt>
                <c:pt idx="75">
                  <c:v>149</c:v>
                </c:pt>
                <c:pt idx="76">
                  <c:v>157</c:v>
                </c:pt>
                <c:pt idx="77">
                  <c:v>196</c:v>
                </c:pt>
                <c:pt idx="78">
                  <c:v>170</c:v>
                </c:pt>
                <c:pt idx="79">
                  <c:v>176</c:v>
                </c:pt>
                <c:pt idx="80">
                  <c:v>172</c:v>
                </c:pt>
                <c:pt idx="81">
                  <c:v>147</c:v>
                </c:pt>
                <c:pt idx="82">
                  <c:v>155</c:v>
                </c:pt>
                <c:pt idx="83">
                  <c:v>225</c:v>
                </c:pt>
                <c:pt idx="84">
                  <c:v>162</c:v>
                </c:pt>
                <c:pt idx="85">
                  <c:v>144</c:v>
                </c:pt>
                <c:pt idx="86">
                  <c:v>175</c:v>
                </c:pt>
                <c:pt idx="87">
                  <c:v>170</c:v>
                </c:pt>
                <c:pt idx="88">
                  <c:v>190</c:v>
                </c:pt>
                <c:pt idx="89">
                  <c:v>207</c:v>
                </c:pt>
                <c:pt idx="90">
                  <c:v>185</c:v>
                </c:pt>
                <c:pt idx="91">
                  <c:v>196</c:v>
                </c:pt>
                <c:pt idx="92">
                  <c:v>151</c:v>
                </c:pt>
                <c:pt idx="93">
                  <c:v>123</c:v>
                </c:pt>
                <c:pt idx="94">
                  <c:v>128</c:v>
                </c:pt>
                <c:pt idx="95">
                  <c:v>152</c:v>
                </c:pt>
                <c:pt idx="96">
                  <c:v>110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81</c:v>
                </c:pt>
                <c:pt idx="104">
                  <c:v>84</c:v>
                </c:pt>
                <c:pt idx="105">
                  <c:v>70</c:v>
                </c:pt>
                <c:pt idx="106">
                  <c:v>42</c:v>
                </c:pt>
                <c:pt idx="107">
                  <c:v>90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49</c:v>
                </c:pt>
                <c:pt idx="115">
                  <c:v>54</c:v>
                </c:pt>
                <c:pt idx="116">
                  <c:v>71</c:v>
                </c:pt>
                <c:pt idx="117">
                  <c:v>77</c:v>
                </c:pt>
                <c:pt idx="118">
                  <c:v>69</c:v>
                </c:pt>
                <c:pt idx="119">
                  <c:v>136</c:v>
                </c:pt>
                <c:pt idx="120">
                  <c:v>55</c:v>
                </c:pt>
                <c:pt idx="121">
                  <c:v>51</c:v>
                </c:pt>
                <c:pt idx="122">
                  <c:v>73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140</c:v>
                </c:pt>
                <c:pt idx="136">
                  <c:v>160</c:v>
                </c:pt>
                <c:pt idx="137">
                  <c:v>201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126</c:v>
                </c:pt>
                <c:pt idx="143">
                  <c:v>234</c:v>
                </c:pt>
                <c:pt idx="144">
                  <c:v>117</c:v>
                </c:pt>
                <c:pt idx="145">
                  <c:v>142</c:v>
                </c:pt>
                <c:pt idx="146">
                  <c:v>176</c:v>
                </c:pt>
                <c:pt idx="147">
                  <c:v>144</c:v>
                </c:pt>
                <c:pt idx="148">
                  <c:v>174</c:v>
                </c:pt>
                <c:pt idx="149">
                  <c:v>193</c:v>
                </c:pt>
                <c:pt idx="150">
                  <c:v>172</c:v>
                </c:pt>
                <c:pt idx="151">
                  <c:v>187</c:v>
                </c:pt>
                <c:pt idx="152">
                  <c:v>153</c:v>
                </c:pt>
                <c:pt idx="153">
                  <c:v>165</c:v>
                </c:pt>
                <c:pt idx="154">
                  <c:v>216</c:v>
                </c:pt>
                <c:pt idx="155">
                  <c:v>365</c:v>
                </c:pt>
                <c:pt idx="156">
                  <c:v>129</c:v>
                </c:pt>
                <c:pt idx="157">
                  <c:v>118</c:v>
                </c:pt>
                <c:pt idx="158">
                  <c:v>177</c:v>
                </c:pt>
                <c:pt idx="159">
                  <c:v>187</c:v>
                </c:pt>
                <c:pt idx="160">
                  <c:v>197</c:v>
                </c:pt>
                <c:pt idx="161">
                  <c:v>253</c:v>
                </c:pt>
                <c:pt idx="162">
                  <c:v>199</c:v>
                </c:pt>
                <c:pt idx="163">
                  <c:v>243</c:v>
                </c:pt>
                <c:pt idx="164">
                  <c:v>195</c:v>
                </c:pt>
                <c:pt idx="165">
                  <c:v>219</c:v>
                </c:pt>
                <c:pt idx="166">
                  <c:v>199</c:v>
                </c:pt>
                <c:pt idx="167">
                  <c:v>367</c:v>
                </c:pt>
                <c:pt idx="168">
                  <c:v>186</c:v>
                </c:pt>
                <c:pt idx="169">
                  <c:v>163</c:v>
                </c:pt>
                <c:pt idx="170">
                  <c:v>221</c:v>
                </c:pt>
                <c:pt idx="171">
                  <c:v>198</c:v>
                </c:pt>
                <c:pt idx="172">
                  <c:v>230</c:v>
                </c:pt>
                <c:pt idx="173">
                  <c:v>273</c:v>
                </c:pt>
                <c:pt idx="174">
                  <c:v>280</c:v>
                </c:pt>
                <c:pt idx="175">
                  <c:v>232</c:v>
                </c:pt>
                <c:pt idx="176">
                  <c:v>262</c:v>
                </c:pt>
                <c:pt idx="177">
                  <c:v>298</c:v>
                </c:pt>
                <c:pt idx="178">
                  <c:v>237</c:v>
                </c:pt>
                <c:pt idx="179">
                  <c:v>388</c:v>
                </c:pt>
                <c:pt idx="180">
                  <c:v>230</c:v>
                </c:pt>
                <c:pt idx="181">
                  <c:v>198</c:v>
                </c:pt>
                <c:pt idx="182">
                  <c:v>238</c:v>
                </c:pt>
                <c:pt idx="183">
                  <c:v>225</c:v>
                </c:pt>
                <c:pt idx="184">
                  <c:v>244</c:v>
                </c:pt>
                <c:pt idx="185">
                  <c:v>297</c:v>
                </c:pt>
                <c:pt idx="186">
                  <c:v>297</c:v>
                </c:pt>
                <c:pt idx="187">
                  <c:v>261</c:v>
                </c:pt>
                <c:pt idx="188">
                  <c:v>285</c:v>
                </c:pt>
                <c:pt idx="189">
                  <c:v>314</c:v>
                </c:pt>
                <c:pt idx="190">
                  <c:v>243</c:v>
                </c:pt>
                <c:pt idx="191">
                  <c:v>411</c:v>
                </c:pt>
                <c:pt idx="192">
                  <c:v>236</c:v>
                </c:pt>
                <c:pt idx="193">
                  <c:v>231</c:v>
                </c:pt>
                <c:pt idx="194">
                  <c:v>288</c:v>
                </c:pt>
                <c:pt idx="195">
                  <c:v>216</c:v>
                </c:pt>
                <c:pt idx="196">
                  <c:v>265</c:v>
                </c:pt>
                <c:pt idx="197">
                  <c:v>362</c:v>
                </c:pt>
                <c:pt idx="198">
                  <c:v>274</c:v>
                </c:pt>
                <c:pt idx="199">
                  <c:v>292</c:v>
                </c:pt>
                <c:pt idx="200">
                  <c:v>321</c:v>
                </c:pt>
                <c:pt idx="201">
                  <c:v>278</c:v>
                </c:pt>
                <c:pt idx="202">
                  <c:v>317</c:v>
                </c:pt>
                <c:pt idx="203">
                  <c:v>373</c:v>
                </c:pt>
                <c:pt idx="204">
                  <c:v>281</c:v>
                </c:pt>
                <c:pt idx="205">
                  <c:v>210</c:v>
                </c:pt>
                <c:pt idx="206">
                  <c:v>268</c:v>
                </c:pt>
                <c:pt idx="207">
                  <c:v>234</c:v>
                </c:pt>
                <c:pt idx="208">
                  <c:v>277</c:v>
                </c:pt>
                <c:pt idx="209">
                  <c:v>359</c:v>
                </c:pt>
                <c:pt idx="210">
                  <c:v>267</c:v>
                </c:pt>
                <c:pt idx="211">
                  <c:v>292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347</c:v>
                </c:pt>
                <c:pt idx="216">
                  <c:v>269</c:v>
                </c:pt>
                <c:pt idx="217">
                  <c:v>236</c:v>
                </c:pt>
                <c:pt idx="218">
                  <c:v>274</c:v>
                </c:pt>
                <c:pt idx="219">
                  <c:v>244</c:v>
                </c:pt>
                <c:pt idx="220">
                  <c:v>277</c:v>
                </c:pt>
                <c:pt idx="221">
                  <c:v>310</c:v>
                </c:pt>
                <c:pt idx="222">
                  <c:v>302</c:v>
                </c:pt>
                <c:pt idx="223">
                  <c:v>334</c:v>
                </c:pt>
                <c:pt idx="224">
                  <c:v>246</c:v>
                </c:pt>
                <c:pt idx="225">
                  <c:v>318</c:v>
                </c:pt>
                <c:pt idx="226">
                  <c:v>319</c:v>
                </c:pt>
                <c:pt idx="227">
                  <c:v>394</c:v>
                </c:pt>
                <c:pt idx="228">
                  <c:v>242</c:v>
                </c:pt>
                <c:pt idx="229">
                  <c:v>230</c:v>
                </c:pt>
                <c:pt idx="230">
                  <c:v>258</c:v>
                </c:pt>
                <c:pt idx="231">
                  <c:v>243</c:v>
                </c:pt>
                <c:pt idx="232">
                  <c:v>313</c:v>
                </c:pt>
                <c:pt idx="233">
                  <c:v>333</c:v>
                </c:pt>
                <c:pt idx="234">
                  <c:v>315</c:v>
                </c:pt>
                <c:pt idx="235">
                  <c:v>338</c:v>
                </c:pt>
                <c:pt idx="236">
                  <c:v>345</c:v>
                </c:pt>
                <c:pt idx="237">
                  <c:v>316</c:v>
                </c:pt>
                <c:pt idx="238">
                  <c:v>282</c:v>
                </c:pt>
                <c:pt idx="239">
                  <c:v>424</c:v>
                </c:pt>
                <c:pt idx="240">
                  <c:v>269</c:v>
                </c:pt>
                <c:pt idx="241">
                  <c:v>239</c:v>
                </c:pt>
                <c:pt idx="242">
                  <c:v>214</c:v>
                </c:pt>
                <c:pt idx="243">
                  <c:v>120</c:v>
                </c:pt>
                <c:pt idx="244">
                  <c:v>108</c:v>
                </c:pt>
                <c:pt idx="245">
                  <c:v>141</c:v>
                </c:pt>
                <c:pt idx="246">
                  <c:v>158</c:v>
                </c:pt>
                <c:pt idx="247">
                  <c:v>153</c:v>
                </c:pt>
                <c:pt idx="248">
                  <c:v>232</c:v>
                </c:pt>
                <c:pt idx="249">
                  <c:v>251</c:v>
                </c:pt>
                <c:pt idx="250">
                  <c:v>225</c:v>
                </c:pt>
                <c:pt idx="251">
                  <c:v>478</c:v>
                </c:pt>
                <c:pt idx="252">
                  <c:v>235</c:v>
                </c:pt>
                <c:pt idx="253">
                  <c:v>191</c:v>
                </c:pt>
                <c:pt idx="254">
                  <c:v>261</c:v>
                </c:pt>
                <c:pt idx="255">
                  <c:v>329</c:v>
                </c:pt>
                <c:pt idx="256">
                  <c:v>305</c:v>
                </c:pt>
                <c:pt idx="257">
                  <c:v>373</c:v>
                </c:pt>
                <c:pt idx="258">
                  <c:v>351</c:v>
                </c:pt>
                <c:pt idx="259">
                  <c:v>390</c:v>
                </c:pt>
                <c:pt idx="260">
                  <c:v>413</c:v>
                </c:pt>
                <c:pt idx="261">
                  <c:v>406</c:v>
                </c:pt>
                <c:pt idx="262">
                  <c:v>396</c:v>
                </c:pt>
                <c:pt idx="263">
                  <c:v>784</c:v>
                </c:pt>
                <c:pt idx="264">
                  <c:v>252</c:v>
                </c:pt>
                <c:pt idx="265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0-428E-8A37-DBAD2E100BC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TransactionActivity!$N$2:$N$267</c:f>
              <c:numCache>
                <c:formatCode>m/d/yyyy</c:formatCode>
                <c:ptCount val="26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</c:numCache>
            </c:numRef>
          </c:cat>
          <c:val>
            <c:numRef>
              <c:f>TransactionActivity!$Q$2:$Q$267</c:f>
              <c:numCache>
                <c:formatCode>#,##0</c:formatCode>
                <c:ptCount val="266"/>
                <c:pt idx="0">
                  <c:v>172</c:v>
                </c:pt>
                <c:pt idx="1">
                  <c:v>129</c:v>
                </c:pt>
                <c:pt idx="2">
                  <c:v>195</c:v>
                </c:pt>
                <c:pt idx="3">
                  <c:v>154</c:v>
                </c:pt>
                <c:pt idx="4">
                  <c:v>179</c:v>
                </c:pt>
                <c:pt idx="5">
                  <c:v>199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170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188</c:v>
                </c:pt>
                <c:pt idx="14">
                  <c:v>236</c:v>
                </c:pt>
                <c:pt idx="15">
                  <c:v>210</c:v>
                </c:pt>
                <c:pt idx="16">
                  <c:v>259</c:v>
                </c:pt>
                <c:pt idx="17">
                  <c:v>309</c:v>
                </c:pt>
                <c:pt idx="18">
                  <c:v>260</c:v>
                </c:pt>
                <c:pt idx="19">
                  <c:v>344</c:v>
                </c:pt>
                <c:pt idx="20">
                  <c:v>248</c:v>
                </c:pt>
                <c:pt idx="21">
                  <c:v>280</c:v>
                </c:pt>
                <c:pt idx="22">
                  <c:v>267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412</c:v>
                </c:pt>
                <c:pt idx="29">
                  <c:v>362</c:v>
                </c:pt>
                <c:pt idx="30">
                  <c:v>382</c:v>
                </c:pt>
                <c:pt idx="31">
                  <c:v>429</c:v>
                </c:pt>
                <c:pt idx="32">
                  <c:v>364</c:v>
                </c:pt>
                <c:pt idx="33">
                  <c:v>393</c:v>
                </c:pt>
                <c:pt idx="34">
                  <c:v>329</c:v>
                </c:pt>
                <c:pt idx="35">
                  <c:v>480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455</c:v>
                </c:pt>
                <c:pt idx="41">
                  <c:v>483</c:v>
                </c:pt>
                <c:pt idx="42">
                  <c:v>485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635</c:v>
                </c:pt>
                <c:pt idx="48">
                  <c:v>528</c:v>
                </c:pt>
                <c:pt idx="49">
                  <c:v>439</c:v>
                </c:pt>
                <c:pt idx="50">
                  <c:v>631</c:v>
                </c:pt>
                <c:pt idx="51">
                  <c:v>604</c:v>
                </c:pt>
                <c:pt idx="52">
                  <c:v>575</c:v>
                </c:pt>
                <c:pt idx="53">
                  <c:v>677</c:v>
                </c:pt>
                <c:pt idx="54">
                  <c:v>679</c:v>
                </c:pt>
                <c:pt idx="55">
                  <c:v>634</c:v>
                </c:pt>
                <c:pt idx="56">
                  <c:v>607</c:v>
                </c:pt>
                <c:pt idx="57">
                  <c:v>590</c:v>
                </c:pt>
                <c:pt idx="58">
                  <c:v>619</c:v>
                </c:pt>
                <c:pt idx="59">
                  <c:v>711</c:v>
                </c:pt>
                <c:pt idx="60">
                  <c:v>621</c:v>
                </c:pt>
                <c:pt idx="61">
                  <c:v>525</c:v>
                </c:pt>
                <c:pt idx="62">
                  <c:v>690</c:v>
                </c:pt>
                <c:pt idx="63">
                  <c:v>614</c:v>
                </c:pt>
                <c:pt idx="64">
                  <c:v>601</c:v>
                </c:pt>
                <c:pt idx="65">
                  <c:v>818</c:v>
                </c:pt>
                <c:pt idx="66">
                  <c:v>574</c:v>
                </c:pt>
                <c:pt idx="67">
                  <c:v>618</c:v>
                </c:pt>
                <c:pt idx="68">
                  <c:v>716</c:v>
                </c:pt>
                <c:pt idx="69">
                  <c:v>591</c:v>
                </c:pt>
                <c:pt idx="70">
                  <c:v>594</c:v>
                </c:pt>
                <c:pt idx="71">
                  <c:v>648</c:v>
                </c:pt>
                <c:pt idx="72">
                  <c:v>603</c:v>
                </c:pt>
                <c:pt idx="73">
                  <c:v>524</c:v>
                </c:pt>
                <c:pt idx="74">
                  <c:v>678</c:v>
                </c:pt>
                <c:pt idx="75">
                  <c:v>558</c:v>
                </c:pt>
                <c:pt idx="76">
                  <c:v>676</c:v>
                </c:pt>
                <c:pt idx="77">
                  <c:v>745</c:v>
                </c:pt>
                <c:pt idx="78">
                  <c:v>600</c:v>
                </c:pt>
                <c:pt idx="79">
                  <c:v>602</c:v>
                </c:pt>
                <c:pt idx="80">
                  <c:v>574</c:v>
                </c:pt>
                <c:pt idx="81">
                  <c:v>605</c:v>
                </c:pt>
                <c:pt idx="82">
                  <c:v>587</c:v>
                </c:pt>
                <c:pt idx="83">
                  <c:v>736</c:v>
                </c:pt>
                <c:pt idx="84">
                  <c:v>662</c:v>
                </c:pt>
                <c:pt idx="85">
                  <c:v>586</c:v>
                </c:pt>
                <c:pt idx="86">
                  <c:v>735</c:v>
                </c:pt>
                <c:pt idx="87">
                  <c:v>710</c:v>
                </c:pt>
                <c:pt idx="88">
                  <c:v>811</c:v>
                </c:pt>
                <c:pt idx="89">
                  <c:v>778</c:v>
                </c:pt>
                <c:pt idx="90">
                  <c:v>736</c:v>
                </c:pt>
                <c:pt idx="91">
                  <c:v>793</c:v>
                </c:pt>
                <c:pt idx="92">
                  <c:v>641</c:v>
                </c:pt>
                <c:pt idx="93">
                  <c:v>672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538</c:v>
                </c:pt>
                <c:pt idx="98">
                  <c:v>586</c:v>
                </c:pt>
                <c:pt idx="99">
                  <c:v>537</c:v>
                </c:pt>
                <c:pt idx="100">
                  <c:v>603</c:v>
                </c:pt>
                <c:pt idx="101">
                  <c:v>654</c:v>
                </c:pt>
                <c:pt idx="102">
                  <c:v>593</c:v>
                </c:pt>
                <c:pt idx="103">
                  <c:v>549</c:v>
                </c:pt>
                <c:pt idx="104">
                  <c:v>523</c:v>
                </c:pt>
                <c:pt idx="105">
                  <c:v>500</c:v>
                </c:pt>
                <c:pt idx="106">
                  <c:v>381</c:v>
                </c:pt>
                <c:pt idx="107">
                  <c:v>573</c:v>
                </c:pt>
                <c:pt idx="108">
                  <c:v>319</c:v>
                </c:pt>
                <c:pt idx="109">
                  <c:v>333</c:v>
                </c:pt>
                <c:pt idx="110">
                  <c:v>374</c:v>
                </c:pt>
                <c:pt idx="111">
                  <c:v>371</c:v>
                </c:pt>
                <c:pt idx="112">
                  <c:v>407</c:v>
                </c:pt>
                <c:pt idx="113">
                  <c:v>488</c:v>
                </c:pt>
                <c:pt idx="114">
                  <c:v>445</c:v>
                </c:pt>
                <c:pt idx="115">
                  <c:v>406</c:v>
                </c:pt>
                <c:pt idx="116">
                  <c:v>450</c:v>
                </c:pt>
                <c:pt idx="117">
                  <c:v>427</c:v>
                </c:pt>
                <c:pt idx="118">
                  <c:v>399</c:v>
                </c:pt>
                <c:pt idx="119">
                  <c:v>676</c:v>
                </c:pt>
                <c:pt idx="120">
                  <c:v>436</c:v>
                </c:pt>
                <c:pt idx="121">
                  <c:v>432</c:v>
                </c:pt>
                <c:pt idx="122">
                  <c:v>588</c:v>
                </c:pt>
                <c:pt idx="123">
                  <c:v>590</c:v>
                </c:pt>
                <c:pt idx="124">
                  <c:v>480</c:v>
                </c:pt>
                <c:pt idx="125">
                  <c:v>657</c:v>
                </c:pt>
                <c:pt idx="126">
                  <c:v>576</c:v>
                </c:pt>
                <c:pt idx="127">
                  <c:v>592</c:v>
                </c:pt>
                <c:pt idx="128">
                  <c:v>616</c:v>
                </c:pt>
                <c:pt idx="129">
                  <c:v>559</c:v>
                </c:pt>
                <c:pt idx="130">
                  <c:v>594</c:v>
                </c:pt>
                <c:pt idx="131">
                  <c:v>988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745</c:v>
                </c:pt>
                <c:pt idx="136">
                  <c:v>791</c:v>
                </c:pt>
                <c:pt idx="137">
                  <c:v>874</c:v>
                </c:pt>
                <c:pt idx="138">
                  <c:v>713</c:v>
                </c:pt>
                <c:pt idx="139">
                  <c:v>772</c:v>
                </c:pt>
                <c:pt idx="140">
                  <c:v>755</c:v>
                </c:pt>
                <c:pt idx="141">
                  <c:v>665</c:v>
                </c:pt>
                <c:pt idx="142">
                  <c:v>709</c:v>
                </c:pt>
                <c:pt idx="143">
                  <c:v>1089</c:v>
                </c:pt>
                <c:pt idx="144">
                  <c:v>607</c:v>
                </c:pt>
                <c:pt idx="145">
                  <c:v>703</c:v>
                </c:pt>
                <c:pt idx="146">
                  <c:v>908</c:v>
                </c:pt>
                <c:pt idx="147">
                  <c:v>790</c:v>
                </c:pt>
                <c:pt idx="148">
                  <c:v>946</c:v>
                </c:pt>
                <c:pt idx="149">
                  <c:v>991</c:v>
                </c:pt>
                <c:pt idx="150">
                  <c:v>827</c:v>
                </c:pt>
                <c:pt idx="151">
                  <c:v>1001</c:v>
                </c:pt>
                <c:pt idx="152">
                  <c:v>874</c:v>
                </c:pt>
                <c:pt idx="153">
                  <c:v>964</c:v>
                </c:pt>
                <c:pt idx="154">
                  <c:v>972</c:v>
                </c:pt>
                <c:pt idx="155">
                  <c:v>1662</c:v>
                </c:pt>
                <c:pt idx="156">
                  <c:v>734</c:v>
                </c:pt>
                <c:pt idx="157">
                  <c:v>718</c:v>
                </c:pt>
                <c:pt idx="158">
                  <c:v>1036</c:v>
                </c:pt>
                <c:pt idx="159">
                  <c:v>1023</c:v>
                </c:pt>
                <c:pt idx="160">
                  <c:v>1218</c:v>
                </c:pt>
                <c:pt idx="161">
                  <c:v>1191</c:v>
                </c:pt>
                <c:pt idx="162">
                  <c:v>1155</c:v>
                </c:pt>
                <c:pt idx="163">
                  <c:v>1180</c:v>
                </c:pt>
                <c:pt idx="164">
                  <c:v>1106</c:v>
                </c:pt>
                <c:pt idx="165">
                  <c:v>1188</c:v>
                </c:pt>
                <c:pt idx="166">
                  <c:v>939</c:v>
                </c:pt>
                <c:pt idx="167">
                  <c:v>1490</c:v>
                </c:pt>
                <c:pt idx="168">
                  <c:v>1031</c:v>
                </c:pt>
                <c:pt idx="169">
                  <c:v>967</c:v>
                </c:pt>
                <c:pt idx="170">
                  <c:v>1059</c:v>
                </c:pt>
                <c:pt idx="171">
                  <c:v>1089</c:v>
                </c:pt>
                <c:pt idx="172">
                  <c:v>1200</c:v>
                </c:pt>
                <c:pt idx="173">
                  <c:v>1354</c:v>
                </c:pt>
                <c:pt idx="174">
                  <c:v>1222</c:v>
                </c:pt>
                <c:pt idx="175">
                  <c:v>1206</c:v>
                </c:pt>
                <c:pt idx="176">
                  <c:v>1175</c:v>
                </c:pt>
                <c:pt idx="177">
                  <c:v>1278</c:v>
                </c:pt>
                <c:pt idx="178">
                  <c:v>1064</c:v>
                </c:pt>
                <c:pt idx="179">
                  <c:v>1569</c:v>
                </c:pt>
                <c:pt idx="180">
                  <c:v>1043</c:v>
                </c:pt>
                <c:pt idx="181">
                  <c:v>1049</c:v>
                </c:pt>
                <c:pt idx="182">
                  <c:v>1254</c:v>
                </c:pt>
                <c:pt idx="183">
                  <c:v>1222</c:v>
                </c:pt>
                <c:pt idx="184">
                  <c:v>1192</c:v>
                </c:pt>
                <c:pt idx="185">
                  <c:v>1451</c:v>
                </c:pt>
                <c:pt idx="186">
                  <c:v>1397</c:v>
                </c:pt>
                <c:pt idx="187">
                  <c:v>1212</c:v>
                </c:pt>
                <c:pt idx="188">
                  <c:v>1259</c:v>
                </c:pt>
                <c:pt idx="189">
                  <c:v>1333</c:v>
                </c:pt>
                <c:pt idx="190">
                  <c:v>1237</c:v>
                </c:pt>
                <c:pt idx="191">
                  <c:v>1709</c:v>
                </c:pt>
                <c:pt idx="192">
                  <c:v>1129</c:v>
                </c:pt>
                <c:pt idx="193">
                  <c:v>1106</c:v>
                </c:pt>
                <c:pt idx="194">
                  <c:v>1497</c:v>
                </c:pt>
                <c:pt idx="195">
                  <c:v>1361</c:v>
                </c:pt>
                <c:pt idx="196">
                  <c:v>1397</c:v>
                </c:pt>
                <c:pt idx="197">
                  <c:v>1533</c:v>
                </c:pt>
                <c:pt idx="198">
                  <c:v>1259</c:v>
                </c:pt>
                <c:pt idx="199">
                  <c:v>1335</c:v>
                </c:pt>
                <c:pt idx="200">
                  <c:v>1327</c:v>
                </c:pt>
                <c:pt idx="201">
                  <c:v>1221</c:v>
                </c:pt>
                <c:pt idx="202">
                  <c:v>1195</c:v>
                </c:pt>
                <c:pt idx="203">
                  <c:v>1412</c:v>
                </c:pt>
                <c:pt idx="204">
                  <c:v>1140</c:v>
                </c:pt>
                <c:pt idx="205">
                  <c:v>857</c:v>
                </c:pt>
                <c:pt idx="206">
                  <c:v>1121</c:v>
                </c:pt>
                <c:pt idx="207">
                  <c:v>724</c:v>
                </c:pt>
                <c:pt idx="208">
                  <c:v>860</c:v>
                </c:pt>
                <c:pt idx="209">
                  <c:v>1040</c:v>
                </c:pt>
                <c:pt idx="210">
                  <c:v>848</c:v>
                </c:pt>
                <c:pt idx="211">
                  <c:v>968</c:v>
                </c:pt>
                <c:pt idx="212">
                  <c:v>867</c:v>
                </c:pt>
                <c:pt idx="213">
                  <c:v>978</c:v>
                </c:pt>
                <c:pt idx="214">
                  <c:v>926</c:v>
                </c:pt>
                <c:pt idx="215">
                  <c:v>990</c:v>
                </c:pt>
                <c:pt idx="216">
                  <c:v>927</c:v>
                </c:pt>
                <c:pt idx="217">
                  <c:v>746</c:v>
                </c:pt>
                <c:pt idx="218">
                  <c:v>1088</c:v>
                </c:pt>
                <c:pt idx="219">
                  <c:v>1219</c:v>
                </c:pt>
                <c:pt idx="220">
                  <c:v>1285</c:v>
                </c:pt>
                <c:pt idx="221">
                  <c:v>1243</c:v>
                </c:pt>
                <c:pt idx="222">
                  <c:v>1103</c:v>
                </c:pt>
                <c:pt idx="223">
                  <c:v>1178</c:v>
                </c:pt>
                <c:pt idx="224">
                  <c:v>979</c:v>
                </c:pt>
                <c:pt idx="225">
                  <c:v>1158</c:v>
                </c:pt>
                <c:pt idx="226">
                  <c:v>1025</c:v>
                </c:pt>
                <c:pt idx="227">
                  <c:v>1245</c:v>
                </c:pt>
                <c:pt idx="228">
                  <c:v>1010</c:v>
                </c:pt>
                <c:pt idx="229">
                  <c:v>853</c:v>
                </c:pt>
                <c:pt idx="230">
                  <c:v>1044</c:v>
                </c:pt>
                <c:pt idx="231">
                  <c:v>1069</c:v>
                </c:pt>
                <c:pt idx="232">
                  <c:v>1205</c:v>
                </c:pt>
                <c:pt idx="233">
                  <c:v>1126</c:v>
                </c:pt>
                <c:pt idx="234">
                  <c:v>1139</c:v>
                </c:pt>
                <c:pt idx="235">
                  <c:v>1201</c:v>
                </c:pt>
                <c:pt idx="236">
                  <c:v>1256</c:v>
                </c:pt>
                <c:pt idx="237">
                  <c:v>1346</c:v>
                </c:pt>
                <c:pt idx="238">
                  <c:v>1124</c:v>
                </c:pt>
                <c:pt idx="239">
                  <c:v>1514</c:v>
                </c:pt>
                <c:pt idx="240">
                  <c:v>1258</c:v>
                </c:pt>
                <c:pt idx="241">
                  <c:v>1039</c:v>
                </c:pt>
                <c:pt idx="242">
                  <c:v>970</c:v>
                </c:pt>
                <c:pt idx="243">
                  <c:v>644</c:v>
                </c:pt>
                <c:pt idx="244">
                  <c:v>595</c:v>
                </c:pt>
                <c:pt idx="245">
                  <c:v>749</c:v>
                </c:pt>
                <c:pt idx="246">
                  <c:v>911</c:v>
                </c:pt>
                <c:pt idx="247">
                  <c:v>924</c:v>
                </c:pt>
                <c:pt idx="248">
                  <c:v>1085</c:v>
                </c:pt>
                <c:pt idx="249">
                  <c:v>1141</c:v>
                </c:pt>
                <c:pt idx="250">
                  <c:v>1106</c:v>
                </c:pt>
                <c:pt idx="251">
                  <c:v>1942</c:v>
                </c:pt>
                <c:pt idx="252">
                  <c:v>1094</c:v>
                </c:pt>
                <c:pt idx="253">
                  <c:v>1121</c:v>
                </c:pt>
                <c:pt idx="254">
                  <c:v>1570</c:v>
                </c:pt>
                <c:pt idx="255">
                  <c:v>1568</c:v>
                </c:pt>
                <c:pt idx="256">
                  <c:v>1628</c:v>
                </c:pt>
                <c:pt idx="257">
                  <c:v>1921</c:v>
                </c:pt>
                <c:pt idx="258">
                  <c:v>1748</c:v>
                </c:pt>
                <c:pt idx="259">
                  <c:v>1844</c:v>
                </c:pt>
                <c:pt idx="260">
                  <c:v>1845</c:v>
                </c:pt>
                <c:pt idx="261">
                  <c:v>1864</c:v>
                </c:pt>
                <c:pt idx="262">
                  <c:v>1869</c:v>
                </c:pt>
                <c:pt idx="263">
                  <c:v>2972</c:v>
                </c:pt>
                <c:pt idx="264">
                  <c:v>1369</c:v>
                </c:pt>
                <c:pt idx="265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0-428E-8A37-DBAD2E100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62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TransactionActivity!$Y$1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TransactionActivity!$N$98:$N$267</c:f>
              <c:numCache>
                <c:formatCode>m/d/yyyy</c:formatCode>
                <c:ptCount val="17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</c:numCache>
            </c:numRef>
          </c:cat>
          <c:val>
            <c:numRef>
              <c:f>TransactionActivity!$Y$98:$Y$267</c:f>
              <c:numCache>
                <c:formatCode>0.00%</c:formatCode>
                <c:ptCount val="170"/>
                <c:pt idx="0">
                  <c:v>1.5406162464985995E-2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3.2000000000000001E-2</c:v>
                </c:pt>
                <c:pt idx="6">
                  <c:v>2.4531024531024532E-2</c:v>
                </c:pt>
                <c:pt idx="7">
                  <c:v>4.6031746031746035E-2</c:v>
                </c:pt>
                <c:pt idx="8">
                  <c:v>6.260296540362438E-2</c:v>
                </c:pt>
                <c:pt idx="9">
                  <c:v>6.6666666666666666E-2</c:v>
                </c:pt>
                <c:pt idx="10">
                  <c:v>6.3829787234042548E-2</c:v>
                </c:pt>
                <c:pt idx="11">
                  <c:v>6.636500754147813E-2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0.20379146919431279</c:v>
                </c:pt>
                <c:pt idx="15">
                  <c:v>0.20952380952380953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0.20921305182341651</c:v>
                </c:pt>
                <c:pt idx="21">
                  <c:v>0.21031746031746032</c:v>
                </c:pt>
                <c:pt idx="22">
                  <c:v>0.23076923076923078</c:v>
                </c:pt>
                <c:pt idx="23">
                  <c:v>0.20812807881773399</c:v>
                </c:pt>
                <c:pt idx="24">
                  <c:v>0.25050916496945008</c:v>
                </c:pt>
                <c:pt idx="25">
                  <c:v>0.24223602484472051</c:v>
                </c:pt>
                <c:pt idx="26">
                  <c:v>0.28139183055975792</c:v>
                </c:pt>
                <c:pt idx="27">
                  <c:v>0.28805970149253729</c:v>
                </c:pt>
                <c:pt idx="28">
                  <c:v>0.25739130434782609</c:v>
                </c:pt>
                <c:pt idx="29">
                  <c:v>0.26120358514724712</c:v>
                </c:pt>
                <c:pt idx="30">
                  <c:v>0.25368731563421831</c:v>
                </c:pt>
                <c:pt idx="31">
                  <c:v>0.28260869565217389</c:v>
                </c:pt>
                <c:pt idx="32">
                  <c:v>0.27417218543046357</c:v>
                </c:pt>
                <c:pt idx="33">
                  <c:v>0.28290468986384265</c:v>
                </c:pt>
                <c:pt idx="34">
                  <c:v>0.25788751714677638</c:v>
                </c:pt>
                <c:pt idx="35">
                  <c:v>0.23825226710634789</c:v>
                </c:pt>
                <c:pt idx="36">
                  <c:v>0.24803767660910517</c:v>
                </c:pt>
                <c:pt idx="37">
                  <c:v>0.25525040387722131</c:v>
                </c:pt>
                <c:pt idx="38">
                  <c:v>0.29380341880341881</c:v>
                </c:pt>
                <c:pt idx="39">
                  <c:v>0.25423728813559321</c:v>
                </c:pt>
                <c:pt idx="40">
                  <c:v>0.24185068349106204</c:v>
                </c:pt>
                <c:pt idx="41">
                  <c:v>0.21395348837209302</c:v>
                </c:pt>
                <c:pt idx="42">
                  <c:v>0.22425629290617849</c:v>
                </c:pt>
                <c:pt idx="43">
                  <c:v>0.22820236813778255</c:v>
                </c:pt>
                <c:pt idx="44">
                  <c:v>0.21881838074398249</c:v>
                </c:pt>
                <c:pt idx="45">
                  <c:v>0.1968408262454435</c:v>
                </c:pt>
                <c:pt idx="46">
                  <c:v>0.237125748502994</c:v>
                </c:pt>
                <c:pt idx="47">
                  <c:v>0.2237339380196523</c:v>
                </c:pt>
                <c:pt idx="48">
                  <c:v>0.20165745856353592</c:v>
                </c:pt>
                <c:pt idx="49">
                  <c:v>0.22603550295857988</c:v>
                </c:pt>
                <c:pt idx="50">
                  <c:v>0.21494464944649447</c:v>
                </c:pt>
                <c:pt idx="51">
                  <c:v>0.22591006423982871</c:v>
                </c:pt>
                <c:pt idx="52">
                  <c:v>0.20089285714285715</c:v>
                </c:pt>
                <c:pt idx="53">
                  <c:v>0.19594594594594594</c:v>
                </c:pt>
                <c:pt idx="54">
                  <c:v>0.20020020020020021</c:v>
                </c:pt>
                <c:pt idx="55">
                  <c:v>0.17592592592592593</c:v>
                </c:pt>
                <c:pt idx="56">
                  <c:v>0.20447906523855891</c:v>
                </c:pt>
                <c:pt idx="57">
                  <c:v>0.15146147032772364</c:v>
                </c:pt>
                <c:pt idx="58">
                  <c:v>0.14898989898989898</c:v>
                </c:pt>
                <c:pt idx="59">
                  <c:v>0.13270843611248151</c:v>
                </c:pt>
                <c:pt idx="60">
                  <c:v>0.1645422943221321</c:v>
                </c:pt>
                <c:pt idx="61">
                  <c:v>0.16267942583732056</c:v>
                </c:pt>
                <c:pt idx="62">
                  <c:v>0.17065127782357792</c:v>
                </c:pt>
                <c:pt idx="63">
                  <c:v>0.14049586776859505</c:v>
                </c:pt>
                <c:pt idx="64">
                  <c:v>0.14487632508833923</c:v>
                </c:pt>
                <c:pt idx="65">
                  <c:v>0.14335180055401661</c:v>
                </c:pt>
                <c:pt idx="66">
                  <c:v>0.11078286558345643</c:v>
                </c:pt>
                <c:pt idx="67">
                  <c:v>0.13984539704848911</c:v>
                </c:pt>
                <c:pt idx="68">
                  <c:v>0.11760184473481937</c:v>
                </c:pt>
                <c:pt idx="69">
                  <c:v>0.11087420042643924</c:v>
                </c:pt>
                <c:pt idx="70">
                  <c:v>0.14411247803163443</c:v>
                </c:pt>
                <c:pt idx="71">
                  <c:v>0.10662358642972536</c:v>
                </c:pt>
                <c:pt idx="72">
                  <c:v>9.7781429745275261E-2</c:v>
                </c:pt>
                <c:pt idx="73">
                  <c:v>8.2300884955752218E-2</c:v>
                </c:pt>
                <c:pt idx="74">
                  <c:v>0.10625</c:v>
                </c:pt>
                <c:pt idx="75">
                  <c:v>0.12043512043512043</c:v>
                </c:pt>
                <c:pt idx="76">
                  <c:v>9.1608391608391612E-2</c:v>
                </c:pt>
                <c:pt idx="77">
                  <c:v>8.8506453595574672E-2</c:v>
                </c:pt>
                <c:pt idx="78">
                  <c:v>7.9893475366178426E-2</c:v>
                </c:pt>
                <c:pt idx="79">
                  <c:v>7.37134909596662E-2</c:v>
                </c:pt>
                <c:pt idx="80">
                  <c:v>7.724425887265135E-2</c:v>
                </c:pt>
                <c:pt idx="81">
                  <c:v>6.2817258883248725E-2</c:v>
                </c:pt>
                <c:pt idx="82">
                  <c:v>7.6095311299000767E-2</c:v>
                </c:pt>
                <c:pt idx="83">
                  <c:v>6.4384261624936129E-2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6.3672922252010725E-2</c:v>
                </c:pt>
                <c:pt idx="87">
                  <c:v>6.08154803040774E-2</c:v>
                </c:pt>
                <c:pt idx="88">
                  <c:v>6.4763231197771581E-2</c:v>
                </c:pt>
                <c:pt idx="89">
                  <c:v>5.9496567505720827E-2</c:v>
                </c:pt>
                <c:pt idx="90">
                  <c:v>5.5489964580873671E-2</c:v>
                </c:pt>
                <c:pt idx="91">
                  <c:v>5.2953156822810592E-2</c:v>
                </c:pt>
                <c:pt idx="92">
                  <c:v>4.9222797927461141E-2</c:v>
                </c:pt>
                <c:pt idx="93">
                  <c:v>4.3715846994535519E-2</c:v>
                </c:pt>
                <c:pt idx="94">
                  <c:v>4.4594594594594597E-2</c:v>
                </c:pt>
                <c:pt idx="95">
                  <c:v>5.4716981132075473E-2</c:v>
                </c:pt>
                <c:pt idx="96">
                  <c:v>4.6153846153846156E-2</c:v>
                </c:pt>
                <c:pt idx="97">
                  <c:v>4.1884816753926704E-2</c:v>
                </c:pt>
                <c:pt idx="98">
                  <c:v>4.6498599439775912E-2</c:v>
                </c:pt>
                <c:pt idx="99">
                  <c:v>5.0095117311350669E-2</c:v>
                </c:pt>
                <c:pt idx="100">
                  <c:v>4.4524669073405534E-2</c:v>
                </c:pt>
                <c:pt idx="101">
                  <c:v>3.7994722955145117E-2</c:v>
                </c:pt>
                <c:pt idx="102">
                  <c:v>2.4787997390737115E-2</c:v>
                </c:pt>
                <c:pt idx="103">
                  <c:v>3.6263060848186847E-2</c:v>
                </c:pt>
                <c:pt idx="104">
                  <c:v>2.7912621359223302E-2</c:v>
                </c:pt>
                <c:pt idx="105">
                  <c:v>2.2681787858572382E-2</c:v>
                </c:pt>
                <c:pt idx="106">
                  <c:v>3.1084656084656083E-2</c:v>
                </c:pt>
                <c:pt idx="107">
                  <c:v>3.3613445378151259E-2</c:v>
                </c:pt>
                <c:pt idx="108">
                  <c:v>2.0408163265306121E-2</c:v>
                </c:pt>
                <c:pt idx="109">
                  <c:v>1.874414245548266E-2</c:v>
                </c:pt>
                <c:pt idx="110">
                  <c:v>2.591792656587473E-2</c:v>
                </c:pt>
                <c:pt idx="111">
                  <c:v>1.6701461377870562E-2</c:v>
                </c:pt>
                <c:pt idx="112">
                  <c:v>1.4072119613016711E-2</c:v>
                </c:pt>
                <c:pt idx="113">
                  <c:v>1.0007147962830594E-2</c:v>
                </c:pt>
                <c:pt idx="114">
                  <c:v>1.3452914798206279E-2</c:v>
                </c:pt>
                <c:pt idx="115">
                  <c:v>1.1904761904761904E-2</c:v>
                </c:pt>
                <c:pt idx="116">
                  <c:v>1.3828867761452032E-2</c:v>
                </c:pt>
                <c:pt idx="117">
                  <c:v>1.6355140186915886E-2</c:v>
                </c:pt>
                <c:pt idx="118">
                  <c:v>1.8333333333333333E-2</c:v>
                </c:pt>
                <c:pt idx="119">
                  <c:v>1.7950635751682872E-2</c:v>
                </c:pt>
                <c:pt idx="120">
                  <c:v>1.588628762541806E-2</c:v>
                </c:pt>
                <c:pt idx="121">
                  <c:v>1.1201629327902239E-2</c:v>
                </c:pt>
                <c:pt idx="122">
                  <c:v>1.6152716593245228E-2</c:v>
                </c:pt>
                <c:pt idx="123">
                  <c:v>1.7088174982911826E-2</c:v>
                </c:pt>
                <c:pt idx="124">
                  <c:v>1.2163892445582587E-2</c:v>
                </c:pt>
                <c:pt idx="125">
                  <c:v>1.6097875080489377E-2</c:v>
                </c:pt>
                <c:pt idx="126">
                  <c:v>1.3523131672597865E-2</c:v>
                </c:pt>
                <c:pt idx="127">
                  <c:v>1.1243386243386243E-2</c:v>
                </c:pt>
                <c:pt idx="128">
                  <c:v>1.3061224489795919E-2</c:v>
                </c:pt>
                <c:pt idx="129">
                  <c:v>9.485094850948509E-3</c:v>
                </c:pt>
                <c:pt idx="130">
                  <c:v>1.1160714285714286E-2</c:v>
                </c:pt>
                <c:pt idx="131">
                  <c:v>1.0982306284319707E-2</c:v>
                </c:pt>
                <c:pt idx="132">
                  <c:v>1.3578274760383386E-2</c:v>
                </c:pt>
                <c:pt idx="133">
                  <c:v>1.2927054478301015E-2</c:v>
                </c:pt>
                <c:pt idx="134">
                  <c:v>1.4592933947772658E-2</c:v>
                </c:pt>
                <c:pt idx="135">
                  <c:v>1.3719512195121951E-2</c:v>
                </c:pt>
                <c:pt idx="136">
                  <c:v>1.5151515151515152E-2</c:v>
                </c:pt>
                <c:pt idx="137">
                  <c:v>1.1651816312542838E-2</c:v>
                </c:pt>
                <c:pt idx="138">
                  <c:v>1.5818431911966989E-2</c:v>
                </c:pt>
                <c:pt idx="139">
                  <c:v>9.7465886939571145E-3</c:v>
                </c:pt>
                <c:pt idx="140">
                  <c:v>1.1867582760774516E-2</c:v>
                </c:pt>
                <c:pt idx="141">
                  <c:v>9.0252707581227436E-3</c:v>
                </c:pt>
                <c:pt idx="142">
                  <c:v>1.422475106685633E-2</c:v>
                </c:pt>
                <c:pt idx="143">
                  <c:v>1.3415892672858616E-2</c:v>
                </c:pt>
                <c:pt idx="144">
                  <c:v>1.1787819253438114E-2</c:v>
                </c:pt>
                <c:pt idx="145">
                  <c:v>1.0954616588419406E-2</c:v>
                </c:pt>
                <c:pt idx="146">
                  <c:v>1.6047297297297296E-2</c:v>
                </c:pt>
                <c:pt idx="147">
                  <c:v>9.1623036649214652E-3</c:v>
                </c:pt>
                <c:pt idx="148">
                  <c:v>1.1379800853485065E-2</c:v>
                </c:pt>
                <c:pt idx="149">
                  <c:v>1.5730337078651686E-2</c:v>
                </c:pt>
                <c:pt idx="150">
                  <c:v>1.5902712815715623E-2</c:v>
                </c:pt>
                <c:pt idx="151">
                  <c:v>1.2999071494893221E-2</c:v>
                </c:pt>
                <c:pt idx="152">
                  <c:v>1.2148823082763858E-2</c:v>
                </c:pt>
                <c:pt idx="153">
                  <c:v>1.1494252873563218E-2</c:v>
                </c:pt>
                <c:pt idx="154">
                  <c:v>2.2539444027047332E-2</c:v>
                </c:pt>
                <c:pt idx="155">
                  <c:v>1.4462809917355372E-2</c:v>
                </c:pt>
                <c:pt idx="156">
                  <c:v>2.0316027088036117E-2</c:v>
                </c:pt>
                <c:pt idx="157">
                  <c:v>1.4481707317073171E-2</c:v>
                </c:pt>
                <c:pt idx="158">
                  <c:v>1.4199890770071E-2</c:v>
                </c:pt>
                <c:pt idx="159">
                  <c:v>1.0542962572482868E-2</c:v>
                </c:pt>
                <c:pt idx="160">
                  <c:v>1.3450594930160372E-2</c:v>
                </c:pt>
                <c:pt idx="161">
                  <c:v>1.6564952048823016E-2</c:v>
                </c:pt>
                <c:pt idx="162">
                  <c:v>1.5721772272510721E-2</c:v>
                </c:pt>
                <c:pt idx="163">
                  <c:v>1.432408236347359E-2</c:v>
                </c:pt>
                <c:pt idx="164">
                  <c:v>1.1071744906997343E-2</c:v>
                </c:pt>
                <c:pt idx="165">
                  <c:v>1.2334801762114538E-2</c:v>
                </c:pt>
                <c:pt idx="166">
                  <c:v>1.0596026490066225E-2</c:v>
                </c:pt>
                <c:pt idx="167">
                  <c:v>6.9222577209797657E-3</c:v>
                </c:pt>
                <c:pt idx="168">
                  <c:v>8.6366440468846391E-3</c:v>
                </c:pt>
                <c:pt idx="169">
                  <c:v>8.8954781319495919E-3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F-4C5F-AF75-5DC647F009BD}"/>
            </c:ext>
          </c:extLst>
        </c:ser>
        <c:ser>
          <c:idx val="2"/>
          <c:order val="1"/>
          <c:tx>
            <c:strRef>
              <c:f>TransactionActivity!$Z$1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TransactionActivity!$N$98:$N$267</c:f>
              <c:numCache>
                <c:formatCode>m/d/yyyy</c:formatCode>
                <c:ptCount val="17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</c:numCache>
            </c:numRef>
          </c:cat>
          <c:val>
            <c:numRef>
              <c:f>TransactionActivity!$Z$98:$Z$267</c:f>
              <c:numCache>
                <c:formatCode>0.00%</c:formatCode>
                <c:ptCount val="170"/>
                <c:pt idx="0">
                  <c:v>2.8011204481792717E-3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2.6666666666666666E-3</c:v>
                </c:pt>
                <c:pt idx="6">
                  <c:v>5.772005772005772E-3</c:v>
                </c:pt>
                <c:pt idx="7">
                  <c:v>9.5238095238095247E-3</c:v>
                </c:pt>
                <c:pt idx="8">
                  <c:v>9.8846787479406912E-3</c:v>
                </c:pt>
                <c:pt idx="9">
                  <c:v>1.2280701754385965E-2</c:v>
                </c:pt>
                <c:pt idx="10">
                  <c:v>1.6548463356973995E-2</c:v>
                </c:pt>
                <c:pt idx="11">
                  <c:v>1.6591251885369532E-2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4.2654028436018961E-2</c:v>
                </c:pt>
                <c:pt idx="15">
                  <c:v>2.3809523809523808E-2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5.9500959692898273E-2</c:v>
                </c:pt>
                <c:pt idx="21">
                  <c:v>6.9444444444444448E-2</c:v>
                </c:pt>
                <c:pt idx="22">
                  <c:v>5.9829059829059832E-2</c:v>
                </c:pt>
                <c:pt idx="23">
                  <c:v>5.5418719211822662E-2</c:v>
                </c:pt>
                <c:pt idx="24">
                  <c:v>3.6659877800407331E-2</c:v>
                </c:pt>
                <c:pt idx="25">
                  <c:v>3.9337474120082816E-2</c:v>
                </c:pt>
                <c:pt idx="26">
                  <c:v>5.1437216338880487E-2</c:v>
                </c:pt>
                <c:pt idx="27">
                  <c:v>4.9253731343283584E-2</c:v>
                </c:pt>
                <c:pt idx="28">
                  <c:v>5.3913043478260869E-2</c:v>
                </c:pt>
                <c:pt idx="29">
                  <c:v>5.1216389244558257E-2</c:v>
                </c:pt>
                <c:pt idx="30">
                  <c:v>5.8997050147492625E-2</c:v>
                </c:pt>
                <c:pt idx="31">
                  <c:v>4.7826086956521741E-2</c:v>
                </c:pt>
                <c:pt idx="32">
                  <c:v>4.900662251655629E-2</c:v>
                </c:pt>
                <c:pt idx="33">
                  <c:v>6.5052950075642962E-2</c:v>
                </c:pt>
                <c:pt idx="34">
                  <c:v>7.1330589849108367E-2</c:v>
                </c:pt>
                <c:pt idx="35">
                  <c:v>5.3586150041220117E-2</c:v>
                </c:pt>
                <c:pt idx="36">
                  <c:v>5.9654631083202514E-2</c:v>
                </c:pt>
                <c:pt idx="37">
                  <c:v>5.9773828756058162E-2</c:v>
                </c:pt>
                <c:pt idx="38">
                  <c:v>7.4786324786324784E-2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6.790697674418604E-2</c:v>
                </c:pt>
                <c:pt idx="42">
                  <c:v>6.0640732265446223E-2</c:v>
                </c:pt>
                <c:pt idx="43">
                  <c:v>5.8127018299246498E-2</c:v>
                </c:pt>
                <c:pt idx="44">
                  <c:v>5.5798687089715533E-2</c:v>
                </c:pt>
                <c:pt idx="45">
                  <c:v>6.3183475091130009E-2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3.4530386740331494E-2</c:v>
                </c:pt>
                <c:pt idx="49">
                  <c:v>5.3254437869822487E-2</c:v>
                </c:pt>
                <c:pt idx="50">
                  <c:v>4.2435424354243544E-2</c:v>
                </c:pt>
                <c:pt idx="51">
                  <c:v>5.460385438972163E-2</c:v>
                </c:pt>
                <c:pt idx="52">
                  <c:v>4.8214285714285716E-2</c:v>
                </c:pt>
                <c:pt idx="53">
                  <c:v>4.5608108108108107E-2</c:v>
                </c:pt>
                <c:pt idx="54">
                  <c:v>5.8058058058058061E-2</c:v>
                </c:pt>
                <c:pt idx="55">
                  <c:v>3.3670033670033669E-2</c:v>
                </c:pt>
                <c:pt idx="56">
                  <c:v>3.7974683544303799E-2</c:v>
                </c:pt>
                <c:pt idx="57">
                  <c:v>3.8972542072630643E-2</c:v>
                </c:pt>
                <c:pt idx="58">
                  <c:v>4.8821548821548821E-2</c:v>
                </c:pt>
                <c:pt idx="59">
                  <c:v>3.4040453872718306E-2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3.0502885408079144E-2</c:v>
                </c:pt>
                <c:pt idx="63">
                  <c:v>3.0578512396694214E-2</c:v>
                </c:pt>
                <c:pt idx="64">
                  <c:v>3.5335689045936397E-2</c:v>
                </c:pt>
                <c:pt idx="65">
                  <c:v>3.3933518005540168E-2</c:v>
                </c:pt>
                <c:pt idx="66">
                  <c:v>3.6189069423929097E-2</c:v>
                </c:pt>
                <c:pt idx="67">
                  <c:v>3.0920590302178495E-2</c:v>
                </c:pt>
                <c:pt idx="68">
                  <c:v>2.4596464258262875E-2</c:v>
                </c:pt>
                <c:pt idx="69">
                  <c:v>2.4164889836531627E-2</c:v>
                </c:pt>
                <c:pt idx="70">
                  <c:v>3.8664323374340948E-2</c:v>
                </c:pt>
                <c:pt idx="71">
                  <c:v>3.9849219170705441E-2</c:v>
                </c:pt>
                <c:pt idx="72">
                  <c:v>2.7937551355792935E-2</c:v>
                </c:pt>
                <c:pt idx="73">
                  <c:v>2.3893805309734513E-2</c:v>
                </c:pt>
                <c:pt idx="74">
                  <c:v>2.4218750000000001E-2</c:v>
                </c:pt>
                <c:pt idx="75">
                  <c:v>1.8648018648018648E-2</c:v>
                </c:pt>
                <c:pt idx="76">
                  <c:v>3.3566433566433566E-2</c:v>
                </c:pt>
                <c:pt idx="77">
                  <c:v>2.1511985248924399E-2</c:v>
                </c:pt>
                <c:pt idx="78">
                  <c:v>2.1304926764314249E-2</c:v>
                </c:pt>
                <c:pt idx="79">
                  <c:v>1.1126564673157162E-2</c:v>
                </c:pt>
                <c:pt idx="80">
                  <c:v>1.6005567153792623E-2</c:v>
                </c:pt>
                <c:pt idx="81">
                  <c:v>1.8401015228426396E-2</c:v>
                </c:pt>
                <c:pt idx="82">
                  <c:v>1.1529592621060722E-2</c:v>
                </c:pt>
                <c:pt idx="83">
                  <c:v>2.0439448134900357E-2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1.4745308310991957E-2</c:v>
                </c:pt>
                <c:pt idx="87">
                  <c:v>1.520387007601935E-2</c:v>
                </c:pt>
                <c:pt idx="88">
                  <c:v>1.3927576601671309E-2</c:v>
                </c:pt>
                <c:pt idx="89">
                  <c:v>1.3157894736842105E-2</c:v>
                </c:pt>
                <c:pt idx="90">
                  <c:v>1.4167650531286895E-2</c:v>
                </c:pt>
                <c:pt idx="91">
                  <c:v>1.493550577053632E-2</c:v>
                </c:pt>
                <c:pt idx="92">
                  <c:v>1.2305699481865285E-2</c:v>
                </c:pt>
                <c:pt idx="93">
                  <c:v>1.2143290831815421E-2</c:v>
                </c:pt>
                <c:pt idx="94">
                  <c:v>1.5540540540540541E-2</c:v>
                </c:pt>
                <c:pt idx="95">
                  <c:v>1.4622641509433962E-2</c:v>
                </c:pt>
                <c:pt idx="96">
                  <c:v>1.0256410256410256E-2</c:v>
                </c:pt>
                <c:pt idx="97">
                  <c:v>8.9753178758414359E-3</c:v>
                </c:pt>
                <c:pt idx="98">
                  <c:v>1.1764705882352941E-2</c:v>
                </c:pt>
                <c:pt idx="99">
                  <c:v>6.9752694990488267E-3</c:v>
                </c:pt>
                <c:pt idx="100">
                  <c:v>1.3838748495788207E-2</c:v>
                </c:pt>
                <c:pt idx="101">
                  <c:v>1.2664907651715039E-2</c:v>
                </c:pt>
                <c:pt idx="102">
                  <c:v>1.3046314416177429E-2</c:v>
                </c:pt>
                <c:pt idx="103">
                  <c:v>7.9901659496004925E-3</c:v>
                </c:pt>
                <c:pt idx="104">
                  <c:v>1.4563106796116505E-2</c:v>
                </c:pt>
                <c:pt idx="105">
                  <c:v>1.2675116744496331E-2</c:v>
                </c:pt>
                <c:pt idx="106">
                  <c:v>1.0582010582010581E-2</c:v>
                </c:pt>
                <c:pt idx="107">
                  <c:v>1.0084033613445379E-2</c:v>
                </c:pt>
                <c:pt idx="108">
                  <c:v>1.1963406052076003E-2</c:v>
                </c:pt>
                <c:pt idx="109">
                  <c:v>8.4348641049671984E-3</c:v>
                </c:pt>
                <c:pt idx="110">
                  <c:v>1.0079193664506839E-2</c:v>
                </c:pt>
                <c:pt idx="111">
                  <c:v>8.350730688935281E-3</c:v>
                </c:pt>
                <c:pt idx="112">
                  <c:v>1.4072119613016711E-2</c:v>
                </c:pt>
                <c:pt idx="113">
                  <c:v>1.7155110793423873E-2</c:v>
                </c:pt>
                <c:pt idx="114">
                  <c:v>9.8654708520179366E-3</c:v>
                </c:pt>
                <c:pt idx="115">
                  <c:v>1.4285714285714285E-2</c:v>
                </c:pt>
                <c:pt idx="116">
                  <c:v>1.1235955056179775E-2</c:v>
                </c:pt>
                <c:pt idx="117">
                  <c:v>1.0903426791277258E-2</c:v>
                </c:pt>
                <c:pt idx="118">
                  <c:v>1.8333333333333333E-2</c:v>
                </c:pt>
                <c:pt idx="119">
                  <c:v>1.1967090501121914E-2</c:v>
                </c:pt>
                <c:pt idx="120">
                  <c:v>1.0869565217391304E-2</c:v>
                </c:pt>
                <c:pt idx="121">
                  <c:v>1.0183299389002037E-2</c:v>
                </c:pt>
                <c:pt idx="122">
                  <c:v>8.8105726872246704E-3</c:v>
                </c:pt>
                <c:pt idx="123">
                  <c:v>8.8858509911141498E-3</c:v>
                </c:pt>
                <c:pt idx="124">
                  <c:v>1.0243277848911651E-2</c:v>
                </c:pt>
                <c:pt idx="125">
                  <c:v>1.3522215067611075E-2</c:v>
                </c:pt>
                <c:pt idx="126">
                  <c:v>9.2526690391459068E-3</c:v>
                </c:pt>
                <c:pt idx="127">
                  <c:v>1.1243386243386243E-2</c:v>
                </c:pt>
                <c:pt idx="128">
                  <c:v>8.1632653061224497E-3</c:v>
                </c:pt>
                <c:pt idx="129">
                  <c:v>8.8075880758807581E-3</c:v>
                </c:pt>
                <c:pt idx="130">
                  <c:v>1.2648809523809524E-2</c:v>
                </c:pt>
                <c:pt idx="131">
                  <c:v>7.9316656497864547E-3</c:v>
                </c:pt>
                <c:pt idx="132">
                  <c:v>9.5846645367412137E-3</c:v>
                </c:pt>
                <c:pt idx="133">
                  <c:v>9.2336103416435829E-3</c:v>
                </c:pt>
                <c:pt idx="134">
                  <c:v>6.9124423963133645E-3</c:v>
                </c:pt>
                <c:pt idx="135">
                  <c:v>7.621951219512195E-3</c:v>
                </c:pt>
                <c:pt idx="136">
                  <c:v>9.881422924901186E-3</c:v>
                </c:pt>
                <c:pt idx="137">
                  <c:v>4.7978067169294038E-3</c:v>
                </c:pt>
                <c:pt idx="138">
                  <c:v>6.8775790921595595E-3</c:v>
                </c:pt>
                <c:pt idx="139">
                  <c:v>5.8479532163742687E-3</c:v>
                </c:pt>
                <c:pt idx="140">
                  <c:v>6.2460961898813238E-3</c:v>
                </c:pt>
                <c:pt idx="141">
                  <c:v>4.2117930204572801E-3</c:v>
                </c:pt>
                <c:pt idx="142">
                  <c:v>4.2674253200568994E-3</c:v>
                </c:pt>
                <c:pt idx="143">
                  <c:v>6.1919504643962852E-3</c:v>
                </c:pt>
                <c:pt idx="144">
                  <c:v>3.2743942370661427E-3</c:v>
                </c:pt>
                <c:pt idx="145">
                  <c:v>6.2597809076682318E-3</c:v>
                </c:pt>
                <c:pt idx="146">
                  <c:v>4.2229729729729732E-3</c:v>
                </c:pt>
                <c:pt idx="147">
                  <c:v>3.9267015706806281E-3</c:v>
                </c:pt>
                <c:pt idx="148">
                  <c:v>8.5348506401137988E-3</c:v>
                </c:pt>
                <c:pt idx="149">
                  <c:v>7.8651685393258432E-3</c:v>
                </c:pt>
                <c:pt idx="150">
                  <c:v>7.4836295603367634E-3</c:v>
                </c:pt>
                <c:pt idx="151">
                  <c:v>3.7140204271123491E-3</c:v>
                </c:pt>
                <c:pt idx="152">
                  <c:v>4.5558086560364463E-3</c:v>
                </c:pt>
                <c:pt idx="153">
                  <c:v>7.9022988505747134E-3</c:v>
                </c:pt>
                <c:pt idx="154">
                  <c:v>4.5078888054094664E-3</c:v>
                </c:pt>
                <c:pt idx="155">
                  <c:v>6.6115702479338841E-3</c:v>
                </c:pt>
                <c:pt idx="156">
                  <c:v>6.0195635816403309E-3</c:v>
                </c:pt>
                <c:pt idx="157">
                  <c:v>3.0487804878048782E-3</c:v>
                </c:pt>
                <c:pt idx="158">
                  <c:v>4.9153468050245766E-3</c:v>
                </c:pt>
                <c:pt idx="159">
                  <c:v>5.2714812862414339E-3</c:v>
                </c:pt>
                <c:pt idx="160">
                  <c:v>3.1039834454216243E-3</c:v>
                </c:pt>
                <c:pt idx="161">
                  <c:v>3.051438535309503E-3</c:v>
                </c:pt>
                <c:pt idx="162">
                  <c:v>5.717008099094807E-3</c:v>
                </c:pt>
                <c:pt idx="163">
                  <c:v>4.4762757385854966E-3</c:v>
                </c:pt>
                <c:pt idx="164">
                  <c:v>4.4286979627989375E-3</c:v>
                </c:pt>
                <c:pt idx="165">
                  <c:v>3.524229074889868E-3</c:v>
                </c:pt>
                <c:pt idx="166">
                  <c:v>2.2075055187637969E-3</c:v>
                </c:pt>
                <c:pt idx="167">
                  <c:v>5.5910543130990413E-3</c:v>
                </c:pt>
                <c:pt idx="168">
                  <c:v>3.7014188772362738E-3</c:v>
                </c:pt>
                <c:pt idx="169">
                  <c:v>3.7064492216456633E-3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F-4C5F-AF75-5DC647F0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620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TransactionActivity!$N$2:$N$267</c:f>
              <c:numCache>
                <c:formatCode>m/d/yyyy</c:formatCode>
                <c:ptCount val="26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</c:numCache>
            </c:numRef>
          </c:cat>
          <c:val>
            <c:numRef>
              <c:f>TransactionActivity!$S$2:$S$267</c:f>
              <c:numCache>
                <c:formatCode>"$"#,##0</c:formatCode>
                <c:ptCount val="266"/>
                <c:pt idx="0">
                  <c:v>250484456</c:v>
                </c:pt>
                <c:pt idx="1">
                  <c:v>382350256</c:v>
                </c:pt>
                <c:pt idx="2">
                  <c:v>382522934</c:v>
                </c:pt>
                <c:pt idx="3">
                  <c:v>262563500</c:v>
                </c:pt>
                <c:pt idx="4">
                  <c:v>789220240</c:v>
                </c:pt>
                <c:pt idx="5">
                  <c:v>498138017</c:v>
                </c:pt>
                <c:pt idx="6">
                  <c:v>460727450</c:v>
                </c:pt>
                <c:pt idx="7">
                  <c:v>717263506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1712127089</c:v>
                </c:pt>
                <c:pt idx="12">
                  <c:v>816379465</c:v>
                </c:pt>
                <c:pt idx="13">
                  <c:v>503227265</c:v>
                </c:pt>
                <c:pt idx="14">
                  <c:v>512219040</c:v>
                </c:pt>
                <c:pt idx="15">
                  <c:v>845549604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474838931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667792256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1057316117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1020674907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1328252500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1496797046</c:v>
                </c:pt>
                <c:pt idx="41">
                  <c:v>1251258520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1528192929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4131462097</c:v>
                </c:pt>
                <c:pt idx="48">
                  <c:v>1229444658</c:v>
                </c:pt>
                <c:pt idx="49">
                  <c:v>1597437596</c:v>
                </c:pt>
                <c:pt idx="50">
                  <c:v>1774914414</c:v>
                </c:pt>
                <c:pt idx="51">
                  <c:v>2754848185</c:v>
                </c:pt>
                <c:pt idx="52">
                  <c:v>1662864977</c:v>
                </c:pt>
                <c:pt idx="53">
                  <c:v>2231707197</c:v>
                </c:pt>
                <c:pt idx="54">
                  <c:v>2326292221</c:v>
                </c:pt>
                <c:pt idx="55">
                  <c:v>3377115540</c:v>
                </c:pt>
                <c:pt idx="56">
                  <c:v>3030438248</c:v>
                </c:pt>
                <c:pt idx="57">
                  <c:v>2703420178</c:v>
                </c:pt>
                <c:pt idx="58">
                  <c:v>2599408020</c:v>
                </c:pt>
                <c:pt idx="59">
                  <c:v>4667621767</c:v>
                </c:pt>
                <c:pt idx="60">
                  <c:v>2424295902</c:v>
                </c:pt>
                <c:pt idx="61">
                  <c:v>2152681619</c:v>
                </c:pt>
                <c:pt idx="62">
                  <c:v>2999783046</c:v>
                </c:pt>
                <c:pt idx="63">
                  <c:v>3558454423</c:v>
                </c:pt>
                <c:pt idx="64">
                  <c:v>3799632545</c:v>
                </c:pt>
                <c:pt idx="65">
                  <c:v>3779253598</c:v>
                </c:pt>
                <c:pt idx="66">
                  <c:v>4332950335</c:v>
                </c:pt>
                <c:pt idx="67">
                  <c:v>4105051191</c:v>
                </c:pt>
                <c:pt idx="68">
                  <c:v>6361091094</c:v>
                </c:pt>
                <c:pt idx="69">
                  <c:v>3887937451</c:v>
                </c:pt>
                <c:pt idx="70">
                  <c:v>5501105716</c:v>
                </c:pt>
                <c:pt idx="71">
                  <c:v>5995132707</c:v>
                </c:pt>
                <c:pt idx="72">
                  <c:v>3956111726</c:v>
                </c:pt>
                <c:pt idx="73">
                  <c:v>3509585078</c:v>
                </c:pt>
                <c:pt idx="74">
                  <c:v>4460633328</c:v>
                </c:pt>
                <c:pt idx="75">
                  <c:v>4656250824</c:v>
                </c:pt>
                <c:pt idx="76">
                  <c:v>3563857567</c:v>
                </c:pt>
                <c:pt idx="77">
                  <c:v>5293843525</c:v>
                </c:pt>
                <c:pt idx="78">
                  <c:v>3690558578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3083585799</c:v>
                </c:pt>
                <c:pt idx="82">
                  <c:v>3704100959</c:v>
                </c:pt>
                <c:pt idx="83">
                  <c:v>7181906733</c:v>
                </c:pt>
                <c:pt idx="84">
                  <c:v>6105147271</c:v>
                </c:pt>
                <c:pt idx="85">
                  <c:v>3547977717</c:v>
                </c:pt>
                <c:pt idx="86">
                  <c:v>5030984754</c:v>
                </c:pt>
                <c:pt idx="87">
                  <c:v>4475905065</c:v>
                </c:pt>
                <c:pt idx="88">
                  <c:v>5307856967</c:v>
                </c:pt>
                <c:pt idx="89">
                  <c:v>6166208752</c:v>
                </c:pt>
                <c:pt idx="90">
                  <c:v>6279234341</c:v>
                </c:pt>
                <c:pt idx="91">
                  <c:v>5159864880</c:v>
                </c:pt>
                <c:pt idx="92">
                  <c:v>3825605947</c:v>
                </c:pt>
                <c:pt idx="93">
                  <c:v>3202970775</c:v>
                </c:pt>
                <c:pt idx="94">
                  <c:v>3123630980</c:v>
                </c:pt>
                <c:pt idx="95">
                  <c:v>5650890063</c:v>
                </c:pt>
                <c:pt idx="96">
                  <c:v>2033348538</c:v>
                </c:pt>
                <c:pt idx="97">
                  <c:v>2080815923</c:v>
                </c:pt>
                <c:pt idx="98">
                  <c:v>1800861648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1794409667</c:v>
                </c:pt>
                <c:pt idx="103">
                  <c:v>1756431515</c:v>
                </c:pt>
                <c:pt idx="104">
                  <c:v>2092620797</c:v>
                </c:pt>
                <c:pt idx="105">
                  <c:v>1643859871</c:v>
                </c:pt>
                <c:pt idx="106">
                  <c:v>454799996</c:v>
                </c:pt>
                <c:pt idx="107">
                  <c:v>1497605855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793568849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1872677810</c:v>
                </c:pt>
                <c:pt idx="120">
                  <c:v>884642254</c:v>
                </c:pt>
                <c:pt idx="121">
                  <c:v>1189577649</c:v>
                </c:pt>
                <c:pt idx="122">
                  <c:v>1268018764</c:v>
                </c:pt>
                <c:pt idx="123">
                  <c:v>855466503</c:v>
                </c:pt>
                <c:pt idx="124">
                  <c:v>1610130553</c:v>
                </c:pt>
                <c:pt idx="125">
                  <c:v>2317563003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2430819267</c:v>
                </c:pt>
                <c:pt idx="131">
                  <c:v>4254236151</c:v>
                </c:pt>
                <c:pt idx="132">
                  <c:v>1720393837</c:v>
                </c:pt>
                <c:pt idx="133">
                  <c:v>2768124079</c:v>
                </c:pt>
                <c:pt idx="134">
                  <c:v>2060146715</c:v>
                </c:pt>
                <c:pt idx="135">
                  <c:v>2373295585</c:v>
                </c:pt>
                <c:pt idx="136">
                  <c:v>3942528868</c:v>
                </c:pt>
                <c:pt idx="137">
                  <c:v>4156957765</c:v>
                </c:pt>
                <c:pt idx="138">
                  <c:v>2913857031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3618149319</c:v>
                </c:pt>
                <c:pt idx="142">
                  <c:v>2711284837</c:v>
                </c:pt>
                <c:pt idx="143">
                  <c:v>5110609393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3666265260</c:v>
                </c:pt>
                <c:pt idx="147">
                  <c:v>2728519331</c:v>
                </c:pt>
                <c:pt idx="148">
                  <c:v>3105958443</c:v>
                </c:pt>
                <c:pt idx="149">
                  <c:v>4091866202</c:v>
                </c:pt>
                <c:pt idx="150">
                  <c:v>3896502916</c:v>
                </c:pt>
                <c:pt idx="151">
                  <c:v>4195753288</c:v>
                </c:pt>
                <c:pt idx="152">
                  <c:v>3405211891</c:v>
                </c:pt>
                <c:pt idx="153">
                  <c:v>3247994757</c:v>
                </c:pt>
                <c:pt idx="154">
                  <c:v>4140186177</c:v>
                </c:pt>
                <c:pt idx="155">
                  <c:v>7589365192</c:v>
                </c:pt>
                <c:pt idx="156">
                  <c:v>2462760628</c:v>
                </c:pt>
                <c:pt idx="157">
                  <c:v>1954059470</c:v>
                </c:pt>
                <c:pt idx="158">
                  <c:v>3851224415</c:v>
                </c:pt>
                <c:pt idx="159">
                  <c:v>4277325763</c:v>
                </c:pt>
                <c:pt idx="160">
                  <c:v>4353532375</c:v>
                </c:pt>
                <c:pt idx="161">
                  <c:v>6600973296</c:v>
                </c:pt>
                <c:pt idx="162">
                  <c:v>4009622208</c:v>
                </c:pt>
                <c:pt idx="163">
                  <c:v>4986946301</c:v>
                </c:pt>
                <c:pt idx="164">
                  <c:v>4862632465</c:v>
                </c:pt>
                <c:pt idx="165">
                  <c:v>6458190929</c:v>
                </c:pt>
                <c:pt idx="166">
                  <c:v>4412103265</c:v>
                </c:pt>
                <c:pt idx="167">
                  <c:v>8232218571</c:v>
                </c:pt>
                <c:pt idx="168">
                  <c:v>2827449647</c:v>
                </c:pt>
                <c:pt idx="169">
                  <c:v>3196974356</c:v>
                </c:pt>
                <c:pt idx="170">
                  <c:v>4981483638</c:v>
                </c:pt>
                <c:pt idx="171">
                  <c:v>4195784502</c:v>
                </c:pt>
                <c:pt idx="172">
                  <c:v>5589602394</c:v>
                </c:pt>
                <c:pt idx="173">
                  <c:v>10270197268</c:v>
                </c:pt>
                <c:pt idx="174">
                  <c:v>7473388640</c:v>
                </c:pt>
                <c:pt idx="175">
                  <c:v>6036464569</c:v>
                </c:pt>
                <c:pt idx="176">
                  <c:v>6140287652</c:v>
                </c:pt>
                <c:pt idx="177">
                  <c:v>8106609896</c:v>
                </c:pt>
                <c:pt idx="178">
                  <c:v>6290386999</c:v>
                </c:pt>
                <c:pt idx="179">
                  <c:v>10411206495</c:v>
                </c:pt>
                <c:pt idx="180">
                  <c:v>6993895943</c:v>
                </c:pt>
                <c:pt idx="181">
                  <c:v>5212139011</c:v>
                </c:pt>
                <c:pt idx="182">
                  <c:v>6075875966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8742405048</c:v>
                </c:pt>
                <c:pt idx="186">
                  <c:v>6379915121</c:v>
                </c:pt>
                <c:pt idx="187">
                  <c:v>8074900043</c:v>
                </c:pt>
                <c:pt idx="188">
                  <c:v>6974564349</c:v>
                </c:pt>
                <c:pt idx="189">
                  <c:v>8382034313</c:v>
                </c:pt>
                <c:pt idx="190">
                  <c:v>5916060553</c:v>
                </c:pt>
                <c:pt idx="191">
                  <c:v>15994867375</c:v>
                </c:pt>
                <c:pt idx="192">
                  <c:v>5982680851</c:v>
                </c:pt>
                <c:pt idx="193">
                  <c:v>5510271574</c:v>
                </c:pt>
                <c:pt idx="194">
                  <c:v>6365046533</c:v>
                </c:pt>
                <c:pt idx="195">
                  <c:v>4274031130</c:v>
                </c:pt>
                <c:pt idx="196">
                  <c:v>5837737263</c:v>
                </c:pt>
                <c:pt idx="197">
                  <c:v>12682361082</c:v>
                </c:pt>
                <c:pt idx="198">
                  <c:v>7909425440</c:v>
                </c:pt>
                <c:pt idx="199">
                  <c:v>8254982950</c:v>
                </c:pt>
                <c:pt idx="200">
                  <c:v>9009421555</c:v>
                </c:pt>
                <c:pt idx="201">
                  <c:v>8436568886</c:v>
                </c:pt>
                <c:pt idx="202">
                  <c:v>9455386331</c:v>
                </c:pt>
                <c:pt idx="203">
                  <c:v>11209026287</c:v>
                </c:pt>
                <c:pt idx="204">
                  <c:v>7909421336</c:v>
                </c:pt>
                <c:pt idx="205">
                  <c:v>5841011618</c:v>
                </c:pt>
                <c:pt idx="206">
                  <c:v>7485959234</c:v>
                </c:pt>
                <c:pt idx="207">
                  <c:v>6982279258</c:v>
                </c:pt>
                <c:pt idx="208">
                  <c:v>6135594750</c:v>
                </c:pt>
                <c:pt idx="209">
                  <c:v>9414824479</c:v>
                </c:pt>
                <c:pt idx="210">
                  <c:v>7189786999</c:v>
                </c:pt>
                <c:pt idx="211">
                  <c:v>7473848254</c:v>
                </c:pt>
                <c:pt idx="212">
                  <c:v>8314067007</c:v>
                </c:pt>
                <c:pt idx="213">
                  <c:v>9144193093</c:v>
                </c:pt>
                <c:pt idx="214">
                  <c:v>8313705421</c:v>
                </c:pt>
                <c:pt idx="215">
                  <c:v>10494189451</c:v>
                </c:pt>
                <c:pt idx="216">
                  <c:v>8138144545</c:v>
                </c:pt>
                <c:pt idx="217">
                  <c:v>6539584597</c:v>
                </c:pt>
                <c:pt idx="218">
                  <c:v>9646701876</c:v>
                </c:pt>
                <c:pt idx="219">
                  <c:v>6287003593</c:v>
                </c:pt>
                <c:pt idx="220">
                  <c:v>7839149467</c:v>
                </c:pt>
                <c:pt idx="221">
                  <c:v>9747152314</c:v>
                </c:pt>
                <c:pt idx="222">
                  <c:v>8025272779</c:v>
                </c:pt>
                <c:pt idx="223">
                  <c:v>9846566105</c:v>
                </c:pt>
                <c:pt idx="224">
                  <c:v>8547928374</c:v>
                </c:pt>
                <c:pt idx="225">
                  <c:v>10206016759</c:v>
                </c:pt>
                <c:pt idx="226">
                  <c:v>9792482816</c:v>
                </c:pt>
                <c:pt idx="227">
                  <c:v>13223144377</c:v>
                </c:pt>
                <c:pt idx="228">
                  <c:v>6280253875</c:v>
                </c:pt>
                <c:pt idx="229">
                  <c:v>6711248851</c:v>
                </c:pt>
                <c:pt idx="230">
                  <c:v>6834010651</c:v>
                </c:pt>
                <c:pt idx="231">
                  <c:v>5445059633</c:v>
                </c:pt>
                <c:pt idx="232">
                  <c:v>9633204595</c:v>
                </c:pt>
                <c:pt idx="233">
                  <c:v>11885767455</c:v>
                </c:pt>
                <c:pt idx="234">
                  <c:v>10179492995</c:v>
                </c:pt>
                <c:pt idx="235">
                  <c:v>9877444181</c:v>
                </c:pt>
                <c:pt idx="236">
                  <c:v>11214555364</c:v>
                </c:pt>
                <c:pt idx="237">
                  <c:v>9431249313</c:v>
                </c:pt>
                <c:pt idx="238">
                  <c:v>9130534017</c:v>
                </c:pt>
                <c:pt idx="239">
                  <c:v>15282548579</c:v>
                </c:pt>
                <c:pt idx="240">
                  <c:v>7792399866</c:v>
                </c:pt>
                <c:pt idx="241">
                  <c:v>7287097569</c:v>
                </c:pt>
                <c:pt idx="242">
                  <c:v>6643050801</c:v>
                </c:pt>
                <c:pt idx="243">
                  <c:v>3588246834</c:v>
                </c:pt>
                <c:pt idx="244">
                  <c:v>2282106738</c:v>
                </c:pt>
                <c:pt idx="245">
                  <c:v>2738625433</c:v>
                </c:pt>
                <c:pt idx="246">
                  <c:v>3188059649</c:v>
                </c:pt>
                <c:pt idx="247">
                  <c:v>2976396161</c:v>
                </c:pt>
                <c:pt idx="248">
                  <c:v>7229412577</c:v>
                </c:pt>
                <c:pt idx="249">
                  <c:v>7559084305</c:v>
                </c:pt>
                <c:pt idx="250">
                  <c:v>6412586957</c:v>
                </c:pt>
                <c:pt idx="251">
                  <c:v>14361887039</c:v>
                </c:pt>
                <c:pt idx="252">
                  <c:v>6574082082</c:v>
                </c:pt>
                <c:pt idx="253">
                  <c:v>4383019474</c:v>
                </c:pt>
                <c:pt idx="254">
                  <c:v>6678943880</c:v>
                </c:pt>
                <c:pt idx="255">
                  <c:v>8961130964</c:v>
                </c:pt>
                <c:pt idx="256">
                  <c:v>7521794152</c:v>
                </c:pt>
                <c:pt idx="257">
                  <c:v>10656215607</c:v>
                </c:pt>
                <c:pt idx="258">
                  <c:v>11802595174</c:v>
                </c:pt>
                <c:pt idx="259">
                  <c:v>13569791752</c:v>
                </c:pt>
                <c:pt idx="260">
                  <c:v>13828777605</c:v>
                </c:pt>
                <c:pt idx="261">
                  <c:v>14160042204</c:v>
                </c:pt>
                <c:pt idx="262">
                  <c:v>13480342092</c:v>
                </c:pt>
                <c:pt idx="263">
                  <c:v>26510801390</c:v>
                </c:pt>
                <c:pt idx="264">
                  <c:v>9182888779</c:v>
                </c:pt>
                <c:pt idx="265">
                  <c:v>6659039306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A-43DA-BB56-AF3D7E06DD43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TransactionActivity!$N$2:$N$267</c:f>
              <c:numCache>
                <c:formatCode>m/d/yyyy</c:formatCode>
                <c:ptCount val="26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</c:numCache>
            </c:numRef>
          </c:cat>
          <c:val>
            <c:numRef>
              <c:f>TransactionActivity!$T$2:$T$267</c:f>
              <c:numCache>
                <c:formatCode>"$"#,##0</c:formatCode>
                <c:ptCount val="266"/>
                <c:pt idx="0">
                  <c:v>237617487</c:v>
                </c:pt>
                <c:pt idx="1">
                  <c:v>180946342</c:v>
                </c:pt>
                <c:pt idx="2">
                  <c:v>278070000</c:v>
                </c:pt>
                <c:pt idx="3">
                  <c:v>229437742</c:v>
                </c:pt>
                <c:pt idx="4">
                  <c:v>267544389</c:v>
                </c:pt>
                <c:pt idx="5">
                  <c:v>313971924</c:v>
                </c:pt>
                <c:pt idx="6">
                  <c:v>270786509</c:v>
                </c:pt>
                <c:pt idx="7">
                  <c:v>319959032</c:v>
                </c:pt>
                <c:pt idx="8">
                  <c:v>267138483</c:v>
                </c:pt>
                <c:pt idx="9">
                  <c:v>249140231</c:v>
                </c:pt>
                <c:pt idx="10">
                  <c:v>226016971</c:v>
                </c:pt>
                <c:pt idx="11">
                  <c:v>374699709</c:v>
                </c:pt>
                <c:pt idx="12">
                  <c:v>399725990</c:v>
                </c:pt>
                <c:pt idx="13">
                  <c:v>278570791</c:v>
                </c:pt>
                <c:pt idx="14">
                  <c:v>390873423</c:v>
                </c:pt>
                <c:pt idx="15">
                  <c:v>285463257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393003453</c:v>
                </c:pt>
                <c:pt idx="19">
                  <c:v>516513591</c:v>
                </c:pt>
                <c:pt idx="20">
                  <c:v>396502842</c:v>
                </c:pt>
                <c:pt idx="21">
                  <c:v>396432143</c:v>
                </c:pt>
                <c:pt idx="22">
                  <c:v>405253546</c:v>
                </c:pt>
                <c:pt idx="23">
                  <c:v>463165106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481337484</c:v>
                </c:pt>
                <c:pt idx="27">
                  <c:v>536506667</c:v>
                </c:pt>
                <c:pt idx="28">
                  <c:v>591065413</c:v>
                </c:pt>
                <c:pt idx="29">
                  <c:v>619738995</c:v>
                </c:pt>
                <c:pt idx="30">
                  <c:v>609026117</c:v>
                </c:pt>
                <c:pt idx="31">
                  <c:v>679471660</c:v>
                </c:pt>
                <c:pt idx="32">
                  <c:v>585081537</c:v>
                </c:pt>
                <c:pt idx="33">
                  <c:v>576195958</c:v>
                </c:pt>
                <c:pt idx="34">
                  <c:v>528611593</c:v>
                </c:pt>
                <c:pt idx="35">
                  <c:v>813785162</c:v>
                </c:pt>
                <c:pt idx="36">
                  <c:v>700257074</c:v>
                </c:pt>
                <c:pt idx="37">
                  <c:v>603618016</c:v>
                </c:pt>
                <c:pt idx="38">
                  <c:v>653291973</c:v>
                </c:pt>
                <c:pt idx="39">
                  <c:v>775553461</c:v>
                </c:pt>
                <c:pt idx="40">
                  <c:v>725766716</c:v>
                </c:pt>
                <c:pt idx="41">
                  <c:v>865080788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833322726</c:v>
                </c:pt>
                <c:pt idx="45">
                  <c:v>919807841</c:v>
                </c:pt>
                <c:pt idx="46">
                  <c:v>784229608</c:v>
                </c:pt>
                <c:pt idx="47">
                  <c:v>1100634950</c:v>
                </c:pt>
                <c:pt idx="48">
                  <c:v>1064559687</c:v>
                </c:pt>
                <c:pt idx="49">
                  <c:v>840935272</c:v>
                </c:pt>
                <c:pt idx="50">
                  <c:v>1199366325</c:v>
                </c:pt>
                <c:pt idx="51">
                  <c:v>1072724156</c:v>
                </c:pt>
                <c:pt idx="52">
                  <c:v>1043218259</c:v>
                </c:pt>
                <c:pt idx="53">
                  <c:v>1321712226</c:v>
                </c:pt>
                <c:pt idx="54">
                  <c:v>1346592412</c:v>
                </c:pt>
                <c:pt idx="55">
                  <c:v>1320530865</c:v>
                </c:pt>
                <c:pt idx="56">
                  <c:v>1121854756</c:v>
                </c:pt>
                <c:pt idx="57">
                  <c:v>1180354421</c:v>
                </c:pt>
                <c:pt idx="58">
                  <c:v>1364803322</c:v>
                </c:pt>
                <c:pt idx="59">
                  <c:v>1338359121</c:v>
                </c:pt>
                <c:pt idx="60">
                  <c:v>1375228616</c:v>
                </c:pt>
                <c:pt idx="61">
                  <c:v>1186881919</c:v>
                </c:pt>
                <c:pt idx="62">
                  <c:v>1682990266</c:v>
                </c:pt>
                <c:pt idx="63">
                  <c:v>1387803440</c:v>
                </c:pt>
                <c:pt idx="64">
                  <c:v>1407939847</c:v>
                </c:pt>
                <c:pt idx="65">
                  <c:v>2090542657</c:v>
                </c:pt>
                <c:pt idx="66">
                  <c:v>1463323579</c:v>
                </c:pt>
                <c:pt idx="67">
                  <c:v>1568946979</c:v>
                </c:pt>
                <c:pt idx="68">
                  <c:v>1811842818</c:v>
                </c:pt>
                <c:pt idx="69">
                  <c:v>1462105499</c:v>
                </c:pt>
                <c:pt idx="70">
                  <c:v>1740548235</c:v>
                </c:pt>
                <c:pt idx="71">
                  <c:v>1666707596</c:v>
                </c:pt>
                <c:pt idx="72">
                  <c:v>1576946881</c:v>
                </c:pt>
                <c:pt idx="73">
                  <c:v>1315689156</c:v>
                </c:pt>
                <c:pt idx="74">
                  <c:v>1936904459</c:v>
                </c:pt>
                <c:pt idx="75">
                  <c:v>1414142759</c:v>
                </c:pt>
                <c:pt idx="76">
                  <c:v>2016094870</c:v>
                </c:pt>
                <c:pt idx="77">
                  <c:v>1862926413</c:v>
                </c:pt>
                <c:pt idx="78">
                  <c:v>1511964772</c:v>
                </c:pt>
                <c:pt idx="79">
                  <c:v>1663438385</c:v>
                </c:pt>
                <c:pt idx="80">
                  <c:v>1373718939</c:v>
                </c:pt>
                <c:pt idx="81">
                  <c:v>1665364636</c:v>
                </c:pt>
                <c:pt idx="82">
                  <c:v>1463778303</c:v>
                </c:pt>
                <c:pt idx="83">
                  <c:v>1836204607</c:v>
                </c:pt>
                <c:pt idx="84">
                  <c:v>1628112344</c:v>
                </c:pt>
                <c:pt idx="85">
                  <c:v>1640142105</c:v>
                </c:pt>
                <c:pt idx="86">
                  <c:v>1821535610</c:v>
                </c:pt>
                <c:pt idx="87">
                  <c:v>1800416287</c:v>
                </c:pt>
                <c:pt idx="88">
                  <c:v>2292179274</c:v>
                </c:pt>
                <c:pt idx="89">
                  <c:v>2062508242</c:v>
                </c:pt>
                <c:pt idx="90">
                  <c:v>1912643632</c:v>
                </c:pt>
                <c:pt idx="91">
                  <c:v>2028671402</c:v>
                </c:pt>
                <c:pt idx="92">
                  <c:v>1536201872</c:v>
                </c:pt>
                <c:pt idx="93">
                  <c:v>1714825169</c:v>
                </c:pt>
                <c:pt idx="94">
                  <c:v>1601561037</c:v>
                </c:pt>
                <c:pt idx="95">
                  <c:v>1590582361</c:v>
                </c:pt>
                <c:pt idx="96">
                  <c:v>1591594456</c:v>
                </c:pt>
                <c:pt idx="97">
                  <c:v>1341451962</c:v>
                </c:pt>
                <c:pt idx="98">
                  <c:v>1372288345</c:v>
                </c:pt>
                <c:pt idx="99">
                  <c:v>1301789259</c:v>
                </c:pt>
                <c:pt idx="100">
                  <c:v>1306243472</c:v>
                </c:pt>
                <c:pt idx="101">
                  <c:v>1423434191</c:v>
                </c:pt>
                <c:pt idx="102">
                  <c:v>1252220957</c:v>
                </c:pt>
                <c:pt idx="103">
                  <c:v>1142480191</c:v>
                </c:pt>
                <c:pt idx="104">
                  <c:v>1280995196</c:v>
                </c:pt>
                <c:pt idx="105">
                  <c:v>1068861851</c:v>
                </c:pt>
                <c:pt idx="106">
                  <c:v>815908633</c:v>
                </c:pt>
                <c:pt idx="107">
                  <c:v>1154250834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1041099340</c:v>
                </c:pt>
                <c:pt idx="111">
                  <c:v>551949896</c:v>
                </c:pt>
                <c:pt idx="112">
                  <c:v>632508847</c:v>
                </c:pt>
                <c:pt idx="113">
                  <c:v>769351002</c:v>
                </c:pt>
                <c:pt idx="114">
                  <c:v>764781869</c:v>
                </c:pt>
                <c:pt idx="115">
                  <c:v>756991515</c:v>
                </c:pt>
                <c:pt idx="116">
                  <c:v>753693588</c:v>
                </c:pt>
                <c:pt idx="117">
                  <c:v>692562265</c:v>
                </c:pt>
                <c:pt idx="118">
                  <c:v>676109012</c:v>
                </c:pt>
                <c:pt idx="119">
                  <c:v>1393557533</c:v>
                </c:pt>
                <c:pt idx="120">
                  <c:v>746142530</c:v>
                </c:pt>
                <c:pt idx="121">
                  <c:v>787727749</c:v>
                </c:pt>
                <c:pt idx="122">
                  <c:v>985466679</c:v>
                </c:pt>
                <c:pt idx="123">
                  <c:v>957989303</c:v>
                </c:pt>
                <c:pt idx="124">
                  <c:v>668577958</c:v>
                </c:pt>
                <c:pt idx="125">
                  <c:v>1039398881</c:v>
                </c:pt>
                <c:pt idx="126">
                  <c:v>993503791</c:v>
                </c:pt>
                <c:pt idx="127">
                  <c:v>948023786</c:v>
                </c:pt>
                <c:pt idx="128">
                  <c:v>941245929</c:v>
                </c:pt>
                <c:pt idx="129">
                  <c:v>951516217</c:v>
                </c:pt>
                <c:pt idx="130">
                  <c:v>1319181770</c:v>
                </c:pt>
                <c:pt idx="131">
                  <c:v>1882742632</c:v>
                </c:pt>
                <c:pt idx="132">
                  <c:v>855803336</c:v>
                </c:pt>
                <c:pt idx="133">
                  <c:v>761650604</c:v>
                </c:pt>
                <c:pt idx="134">
                  <c:v>1247379651</c:v>
                </c:pt>
                <c:pt idx="135">
                  <c:v>1195706886</c:v>
                </c:pt>
                <c:pt idx="136">
                  <c:v>1261573312</c:v>
                </c:pt>
                <c:pt idx="137">
                  <c:v>1511931142</c:v>
                </c:pt>
                <c:pt idx="138">
                  <c:v>1294445565</c:v>
                </c:pt>
                <c:pt idx="139">
                  <c:v>1319830758</c:v>
                </c:pt>
                <c:pt idx="140">
                  <c:v>1303761373</c:v>
                </c:pt>
                <c:pt idx="141">
                  <c:v>1222535854</c:v>
                </c:pt>
                <c:pt idx="142">
                  <c:v>1266847739</c:v>
                </c:pt>
                <c:pt idx="143">
                  <c:v>2258648811</c:v>
                </c:pt>
                <c:pt idx="144">
                  <c:v>1016414209</c:v>
                </c:pt>
                <c:pt idx="145">
                  <c:v>1190668523</c:v>
                </c:pt>
                <c:pt idx="146">
                  <c:v>1583744601</c:v>
                </c:pt>
                <c:pt idx="147">
                  <c:v>1257889889</c:v>
                </c:pt>
                <c:pt idx="148">
                  <c:v>1890517595</c:v>
                </c:pt>
                <c:pt idx="149">
                  <c:v>1734137528</c:v>
                </c:pt>
                <c:pt idx="150">
                  <c:v>1579677996</c:v>
                </c:pt>
                <c:pt idx="151">
                  <c:v>1753809003</c:v>
                </c:pt>
                <c:pt idx="152">
                  <c:v>1469726866</c:v>
                </c:pt>
                <c:pt idx="153">
                  <c:v>1806881069</c:v>
                </c:pt>
                <c:pt idx="154">
                  <c:v>1942399479</c:v>
                </c:pt>
                <c:pt idx="155">
                  <c:v>3718929382</c:v>
                </c:pt>
                <c:pt idx="156">
                  <c:v>1091029959</c:v>
                </c:pt>
                <c:pt idx="157">
                  <c:v>1230900711</c:v>
                </c:pt>
                <c:pt idx="158">
                  <c:v>1764803642</c:v>
                </c:pt>
                <c:pt idx="159">
                  <c:v>1767334833</c:v>
                </c:pt>
                <c:pt idx="160">
                  <c:v>2170175704</c:v>
                </c:pt>
                <c:pt idx="161">
                  <c:v>2542641457</c:v>
                </c:pt>
                <c:pt idx="162">
                  <c:v>2026892648</c:v>
                </c:pt>
                <c:pt idx="163">
                  <c:v>2403451560</c:v>
                </c:pt>
                <c:pt idx="164">
                  <c:v>2178781380</c:v>
                </c:pt>
                <c:pt idx="165">
                  <c:v>2309702727</c:v>
                </c:pt>
                <c:pt idx="166">
                  <c:v>1856930248</c:v>
                </c:pt>
                <c:pt idx="167">
                  <c:v>3146794320</c:v>
                </c:pt>
                <c:pt idx="168">
                  <c:v>2300582120</c:v>
                </c:pt>
                <c:pt idx="169">
                  <c:v>1782972673</c:v>
                </c:pt>
                <c:pt idx="170">
                  <c:v>2144518583</c:v>
                </c:pt>
                <c:pt idx="171">
                  <c:v>2260216823</c:v>
                </c:pt>
                <c:pt idx="172">
                  <c:v>2374488627</c:v>
                </c:pt>
                <c:pt idx="173">
                  <c:v>2936314245</c:v>
                </c:pt>
                <c:pt idx="174">
                  <c:v>2798426887</c:v>
                </c:pt>
                <c:pt idx="175">
                  <c:v>2628633380</c:v>
                </c:pt>
                <c:pt idx="176">
                  <c:v>2689948790</c:v>
                </c:pt>
                <c:pt idx="177">
                  <c:v>2933504300</c:v>
                </c:pt>
                <c:pt idx="178">
                  <c:v>2248933999</c:v>
                </c:pt>
                <c:pt idx="179">
                  <c:v>3604191947</c:v>
                </c:pt>
                <c:pt idx="180">
                  <c:v>4585596392</c:v>
                </c:pt>
                <c:pt idx="181">
                  <c:v>2579207398</c:v>
                </c:pt>
                <c:pt idx="182">
                  <c:v>2893569394</c:v>
                </c:pt>
                <c:pt idx="183">
                  <c:v>2741413229</c:v>
                </c:pt>
                <c:pt idx="184">
                  <c:v>3136094149</c:v>
                </c:pt>
                <c:pt idx="185">
                  <c:v>3774358883</c:v>
                </c:pt>
                <c:pt idx="186">
                  <c:v>3567286379</c:v>
                </c:pt>
                <c:pt idx="187">
                  <c:v>2900900697</c:v>
                </c:pt>
                <c:pt idx="188">
                  <c:v>3132059257</c:v>
                </c:pt>
                <c:pt idx="189">
                  <c:v>3131318436</c:v>
                </c:pt>
                <c:pt idx="190">
                  <c:v>2842453416</c:v>
                </c:pt>
                <c:pt idx="191">
                  <c:v>4190718600</c:v>
                </c:pt>
                <c:pt idx="192">
                  <c:v>2776214797</c:v>
                </c:pt>
                <c:pt idx="193">
                  <c:v>2580483426</c:v>
                </c:pt>
                <c:pt idx="194">
                  <c:v>3506188642</c:v>
                </c:pt>
                <c:pt idx="195">
                  <c:v>3049754097</c:v>
                </c:pt>
                <c:pt idx="196">
                  <c:v>3033927261</c:v>
                </c:pt>
                <c:pt idx="197">
                  <c:v>3784339261</c:v>
                </c:pt>
                <c:pt idx="198">
                  <c:v>2879753257</c:v>
                </c:pt>
                <c:pt idx="199">
                  <c:v>2919418918</c:v>
                </c:pt>
                <c:pt idx="200">
                  <c:v>3328598058</c:v>
                </c:pt>
                <c:pt idx="201">
                  <c:v>2761297039</c:v>
                </c:pt>
                <c:pt idx="202">
                  <c:v>2932467962</c:v>
                </c:pt>
                <c:pt idx="203">
                  <c:v>3382125989</c:v>
                </c:pt>
                <c:pt idx="204">
                  <c:v>3127884077</c:v>
                </c:pt>
                <c:pt idx="205">
                  <c:v>2135317110</c:v>
                </c:pt>
                <c:pt idx="206">
                  <c:v>2828749070</c:v>
                </c:pt>
                <c:pt idx="207">
                  <c:v>2280948000</c:v>
                </c:pt>
                <c:pt idx="208">
                  <c:v>2999991347</c:v>
                </c:pt>
                <c:pt idx="209">
                  <c:v>3758484902</c:v>
                </c:pt>
                <c:pt idx="210">
                  <c:v>2970312084</c:v>
                </c:pt>
                <c:pt idx="211">
                  <c:v>3630857023</c:v>
                </c:pt>
                <c:pt idx="212">
                  <c:v>2863336559</c:v>
                </c:pt>
                <c:pt idx="213">
                  <c:v>3022166706</c:v>
                </c:pt>
                <c:pt idx="214">
                  <c:v>3336482708</c:v>
                </c:pt>
                <c:pt idx="215">
                  <c:v>3601297005</c:v>
                </c:pt>
                <c:pt idx="216">
                  <c:v>3215537025</c:v>
                </c:pt>
                <c:pt idx="217">
                  <c:v>2679649075</c:v>
                </c:pt>
                <c:pt idx="218">
                  <c:v>3495901944</c:v>
                </c:pt>
                <c:pt idx="219">
                  <c:v>3302297809</c:v>
                </c:pt>
                <c:pt idx="220">
                  <c:v>3508806979</c:v>
                </c:pt>
                <c:pt idx="221">
                  <c:v>3984150910</c:v>
                </c:pt>
                <c:pt idx="222">
                  <c:v>3420311939</c:v>
                </c:pt>
                <c:pt idx="223">
                  <c:v>3705408782</c:v>
                </c:pt>
                <c:pt idx="224">
                  <c:v>2899155728</c:v>
                </c:pt>
                <c:pt idx="225">
                  <c:v>3585754165</c:v>
                </c:pt>
                <c:pt idx="226">
                  <c:v>3944983916</c:v>
                </c:pt>
                <c:pt idx="227">
                  <c:v>3830434453</c:v>
                </c:pt>
                <c:pt idx="228">
                  <c:v>3140129682</c:v>
                </c:pt>
                <c:pt idx="229">
                  <c:v>2697833994</c:v>
                </c:pt>
                <c:pt idx="230">
                  <c:v>3488565662</c:v>
                </c:pt>
                <c:pt idx="231">
                  <c:v>3159883356</c:v>
                </c:pt>
                <c:pt idx="232">
                  <c:v>4147851695</c:v>
                </c:pt>
                <c:pt idx="233">
                  <c:v>3904891566</c:v>
                </c:pt>
                <c:pt idx="234">
                  <c:v>3824568550</c:v>
                </c:pt>
                <c:pt idx="235">
                  <c:v>3731387041</c:v>
                </c:pt>
                <c:pt idx="236">
                  <c:v>4192214781</c:v>
                </c:pt>
                <c:pt idx="237">
                  <c:v>4264827238</c:v>
                </c:pt>
                <c:pt idx="238">
                  <c:v>3771229926</c:v>
                </c:pt>
                <c:pt idx="239">
                  <c:v>4927010999</c:v>
                </c:pt>
                <c:pt idx="240">
                  <c:v>3990150491</c:v>
                </c:pt>
                <c:pt idx="241">
                  <c:v>3202816567</c:v>
                </c:pt>
                <c:pt idx="242">
                  <c:v>2908942997</c:v>
                </c:pt>
                <c:pt idx="243">
                  <c:v>1848091880</c:v>
                </c:pt>
                <c:pt idx="244">
                  <c:v>1731877617</c:v>
                </c:pt>
                <c:pt idx="245">
                  <c:v>2103285422</c:v>
                </c:pt>
                <c:pt idx="246">
                  <c:v>2461835192</c:v>
                </c:pt>
                <c:pt idx="247">
                  <c:v>2346608548</c:v>
                </c:pt>
                <c:pt idx="248">
                  <c:v>2947058090</c:v>
                </c:pt>
                <c:pt idx="249">
                  <c:v>3400697217</c:v>
                </c:pt>
                <c:pt idx="250">
                  <c:v>3330686303</c:v>
                </c:pt>
                <c:pt idx="251">
                  <c:v>6102177594</c:v>
                </c:pt>
                <c:pt idx="252">
                  <c:v>3007797146</c:v>
                </c:pt>
                <c:pt idx="253">
                  <c:v>3186597265</c:v>
                </c:pt>
                <c:pt idx="254">
                  <c:v>4532349709</c:v>
                </c:pt>
                <c:pt idx="255">
                  <c:v>4802085522</c:v>
                </c:pt>
                <c:pt idx="256">
                  <c:v>4642451835</c:v>
                </c:pt>
                <c:pt idx="257">
                  <c:v>6473535122</c:v>
                </c:pt>
                <c:pt idx="258">
                  <c:v>6006974528</c:v>
                </c:pt>
                <c:pt idx="259">
                  <c:v>6166206223</c:v>
                </c:pt>
                <c:pt idx="260">
                  <c:v>6709694786</c:v>
                </c:pt>
                <c:pt idx="261">
                  <c:v>6378650510</c:v>
                </c:pt>
                <c:pt idx="262">
                  <c:v>6407156155</c:v>
                </c:pt>
                <c:pt idx="263">
                  <c:v>12036681720</c:v>
                </c:pt>
                <c:pt idx="264">
                  <c:v>5150904105</c:v>
                </c:pt>
                <c:pt idx="265">
                  <c:v>4420113278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A-43DA-BB56-AF3D7E06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620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Segment'!$K$6:$K$295</c:f>
              <c:numCache>
                <c:formatCode>[$-409]mmm\-yy;@</c:formatCode>
                <c:ptCount val="29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</c:numCache>
            </c:numRef>
          </c:xVal>
          <c:yVal>
            <c:numRef>
              <c:f>'U.S. EW - By Segment'!$M$6:$M$295</c:f>
              <c:numCache>
                <c:formatCode>#,##0_);[Red]\(#,##0\)</c:formatCode>
                <c:ptCount val="290"/>
                <c:pt idx="0">
                  <c:v>84.250290823960697</c:v>
                </c:pt>
                <c:pt idx="1">
                  <c:v>83.253105298524503</c:v>
                </c:pt>
                <c:pt idx="2">
                  <c:v>82.899209131935905</c:v>
                </c:pt>
                <c:pt idx="3">
                  <c:v>83.669930003413597</c:v>
                </c:pt>
                <c:pt idx="4">
                  <c:v>84.8588557848243</c:v>
                </c:pt>
                <c:pt idx="5">
                  <c:v>84.8961111137437</c:v>
                </c:pt>
                <c:pt idx="6">
                  <c:v>84.793062834845401</c:v>
                </c:pt>
                <c:pt idx="7">
                  <c:v>83.581124671426394</c:v>
                </c:pt>
                <c:pt idx="8">
                  <c:v>84.859797418383906</c:v>
                </c:pt>
                <c:pt idx="9">
                  <c:v>85.882245816354697</c:v>
                </c:pt>
                <c:pt idx="10">
                  <c:v>89.559303076937596</c:v>
                </c:pt>
                <c:pt idx="11">
                  <c:v>91.334897589329302</c:v>
                </c:pt>
                <c:pt idx="12">
                  <c:v>91.772630020334901</c:v>
                </c:pt>
                <c:pt idx="13">
                  <c:v>88.190281586581193</c:v>
                </c:pt>
                <c:pt idx="14">
                  <c:v>86.130496107278901</c:v>
                </c:pt>
                <c:pt idx="15">
                  <c:v>86.123999871122706</c:v>
                </c:pt>
                <c:pt idx="16">
                  <c:v>90.557497509940205</c:v>
                </c:pt>
                <c:pt idx="17">
                  <c:v>93.040821837082305</c:v>
                </c:pt>
                <c:pt idx="18">
                  <c:v>95.820666763591404</c:v>
                </c:pt>
                <c:pt idx="19">
                  <c:v>94.490137604627094</c:v>
                </c:pt>
                <c:pt idx="20">
                  <c:v>94.940762409141399</c:v>
                </c:pt>
                <c:pt idx="21">
                  <c:v>93.770938460102997</c:v>
                </c:pt>
                <c:pt idx="22">
                  <c:v>95.870322212067094</c:v>
                </c:pt>
                <c:pt idx="23">
                  <c:v>95.627619386149803</c:v>
                </c:pt>
                <c:pt idx="24">
                  <c:v>97.309800841199603</c:v>
                </c:pt>
                <c:pt idx="25">
                  <c:v>96.320312103966401</c:v>
                </c:pt>
                <c:pt idx="26">
                  <c:v>96.853216615491107</c:v>
                </c:pt>
                <c:pt idx="27">
                  <c:v>96.132656524376102</c:v>
                </c:pt>
                <c:pt idx="28">
                  <c:v>98.251128352132596</c:v>
                </c:pt>
                <c:pt idx="29">
                  <c:v>101.537041325587</c:v>
                </c:pt>
                <c:pt idx="30">
                  <c:v>105.112862093803</c:v>
                </c:pt>
                <c:pt idx="31">
                  <c:v>105.688691502886</c:v>
                </c:pt>
                <c:pt idx="32">
                  <c:v>103.66347654696099</c:v>
                </c:pt>
                <c:pt idx="33">
                  <c:v>101.49442594272401</c:v>
                </c:pt>
                <c:pt idx="34">
                  <c:v>100.222975644898</c:v>
                </c:pt>
                <c:pt idx="35">
                  <c:v>100</c:v>
                </c:pt>
                <c:pt idx="36">
                  <c:v>101.292886815562</c:v>
                </c:pt>
                <c:pt idx="37">
                  <c:v>103.363483774397</c:v>
                </c:pt>
                <c:pt idx="38">
                  <c:v>104.80983558214</c:v>
                </c:pt>
                <c:pt idx="39">
                  <c:v>104.005317253258</c:v>
                </c:pt>
                <c:pt idx="40">
                  <c:v>102.980702068328</c:v>
                </c:pt>
                <c:pt idx="41">
                  <c:v>102.778355800516</c:v>
                </c:pt>
                <c:pt idx="42">
                  <c:v>104.85029034205201</c:v>
                </c:pt>
                <c:pt idx="43">
                  <c:v>107.294611016574</c:v>
                </c:pt>
                <c:pt idx="44">
                  <c:v>107.371903737119</c:v>
                </c:pt>
                <c:pt idx="45">
                  <c:v>103.816625247117</c:v>
                </c:pt>
                <c:pt idx="46">
                  <c:v>102.15340634492</c:v>
                </c:pt>
                <c:pt idx="47">
                  <c:v>101.76876104126799</c:v>
                </c:pt>
                <c:pt idx="48">
                  <c:v>103.63223832558801</c:v>
                </c:pt>
                <c:pt idx="49">
                  <c:v>102.852751722102</c:v>
                </c:pt>
                <c:pt idx="50">
                  <c:v>101.182332896616</c:v>
                </c:pt>
                <c:pt idx="51">
                  <c:v>99.692502919790101</c:v>
                </c:pt>
                <c:pt idx="52">
                  <c:v>99.031768617094301</c:v>
                </c:pt>
                <c:pt idx="53">
                  <c:v>99.794237008060094</c:v>
                </c:pt>
                <c:pt idx="54">
                  <c:v>101.35343975044</c:v>
                </c:pt>
                <c:pt idx="55">
                  <c:v>104.62738669923399</c:v>
                </c:pt>
                <c:pt idx="56">
                  <c:v>107.21820321058399</c:v>
                </c:pt>
                <c:pt idx="57">
                  <c:v>109.280070836471</c:v>
                </c:pt>
                <c:pt idx="58">
                  <c:v>108.845441654236</c:v>
                </c:pt>
                <c:pt idx="59">
                  <c:v>107.66183890892</c:v>
                </c:pt>
                <c:pt idx="60">
                  <c:v>106.308249418218</c:v>
                </c:pt>
                <c:pt idx="61">
                  <c:v>107.074358723095</c:v>
                </c:pt>
                <c:pt idx="62">
                  <c:v>109.654716783881</c:v>
                </c:pt>
                <c:pt idx="63">
                  <c:v>112.139356556153</c:v>
                </c:pt>
                <c:pt idx="64">
                  <c:v>113.398519152337</c:v>
                </c:pt>
                <c:pt idx="65">
                  <c:v>112.843367563473</c:v>
                </c:pt>
                <c:pt idx="66">
                  <c:v>112.31836819555799</c:v>
                </c:pt>
                <c:pt idx="67">
                  <c:v>112.137813020838</c:v>
                </c:pt>
                <c:pt idx="68">
                  <c:v>113.249578438181</c:v>
                </c:pt>
                <c:pt idx="69">
                  <c:v>114.70020633907301</c:v>
                </c:pt>
                <c:pt idx="70">
                  <c:v>115.707175110883</c:v>
                </c:pt>
                <c:pt idx="71">
                  <c:v>115.97586895901701</c:v>
                </c:pt>
                <c:pt idx="72">
                  <c:v>116.491903819527</c:v>
                </c:pt>
                <c:pt idx="73">
                  <c:v>118.836177060604</c:v>
                </c:pt>
                <c:pt idx="74">
                  <c:v>121.629399190143</c:v>
                </c:pt>
                <c:pt idx="75">
                  <c:v>123.726355976386</c:v>
                </c:pt>
                <c:pt idx="76">
                  <c:v>124.08980216414599</c:v>
                </c:pt>
                <c:pt idx="77">
                  <c:v>124.552062516871</c:v>
                </c:pt>
                <c:pt idx="78">
                  <c:v>125.289930035186</c:v>
                </c:pt>
                <c:pt idx="79">
                  <c:v>127.42154688094099</c:v>
                </c:pt>
                <c:pt idx="80">
                  <c:v>129.21469486255501</c:v>
                </c:pt>
                <c:pt idx="81">
                  <c:v>130.54770024667999</c:v>
                </c:pt>
                <c:pt idx="82">
                  <c:v>129.81979306051201</c:v>
                </c:pt>
                <c:pt idx="83">
                  <c:v>129.79894759637901</c:v>
                </c:pt>
                <c:pt idx="84">
                  <c:v>129.37448656181101</c:v>
                </c:pt>
                <c:pt idx="85">
                  <c:v>132.46588394619201</c:v>
                </c:pt>
                <c:pt idx="86">
                  <c:v>134.709740061113</c:v>
                </c:pt>
                <c:pt idx="87">
                  <c:v>137.90452147625999</c:v>
                </c:pt>
                <c:pt idx="88">
                  <c:v>139.47468575448499</c:v>
                </c:pt>
                <c:pt idx="89">
                  <c:v>140.324690240319</c:v>
                </c:pt>
                <c:pt idx="90">
                  <c:v>142.65729291042101</c:v>
                </c:pt>
                <c:pt idx="91">
                  <c:v>145.94777770361199</c:v>
                </c:pt>
                <c:pt idx="92">
                  <c:v>150.1684000324</c:v>
                </c:pt>
                <c:pt idx="93">
                  <c:v>151.72491862009201</c:v>
                </c:pt>
                <c:pt idx="94">
                  <c:v>151.11671182559701</c:v>
                </c:pt>
                <c:pt idx="95">
                  <c:v>150.47967198125201</c:v>
                </c:pt>
                <c:pt idx="96">
                  <c:v>150.52306604985799</c:v>
                </c:pt>
                <c:pt idx="97">
                  <c:v>152.28601064351099</c:v>
                </c:pt>
                <c:pt idx="98">
                  <c:v>152.47493353462301</c:v>
                </c:pt>
                <c:pt idx="99">
                  <c:v>154.093864383701</c:v>
                </c:pt>
                <c:pt idx="100">
                  <c:v>154.279560695865</c:v>
                </c:pt>
                <c:pt idx="101">
                  <c:v>155.76672797318901</c:v>
                </c:pt>
                <c:pt idx="102">
                  <c:v>155.21354536126699</c:v>
                </c:pt>
                <c:pt idx="103">
                  <c:v>155.966733138271</c:v>
                </c:pt>
                <c:pt idx="104">
                  <c:v>155.01134040640699</c:v>
                </c:pt>
                <c:pt idx="105">
                  <c:v>156.27850949950701</c:v>
                </c:pt>
                <c:pt idx="106">
                  <c:v>157.35879854900401</c:v>
                </c:pt>
                <c:pt idx="107">
                  <c:v>161.25164610215401</c:v>
                </c:pt>
                <c:pt idx="108">
                  <c:v>164.32143003059301</c:v>
                </c:pt>
                <c:pt idx="109">
                  <c:v>167.51460943841599</c:v>
                </c:pt>
                <c:pt idx="110">
                  <c:v>167.37623860085901</c:v>
                </c:pt>
                <c:pt idx="111">
                  <c:v>168.049925373777</c:v>
                </c:pt>
                <c:pt idx="112">
                  <c:v>167.27337866241299</c:v>
                </c:pt>
                <c:pt idx="113">
                  <c:v>168.85486437372299</c:v>
                </c:pt>
                <c:pt idx="114">
                  <c:v>168.841528271594</c:v>
                </c:pt>
                <c:pt idx="115">
                  <c:v>169.580300840289</c:v>
                </c:pt>
                <c:pt idx="116">
                  <c:v>165.95926919708199</c:v>
                </c:pt>
                <c:pt idx="117">
                  <c:v>161.417570037036</c:v>
                </c:pt>
                <c:pt idx="118">
                  <c:v>155.01858255404099</c:v>
                </c:pt>
                <c:pt idx="119">
                  <c:v>152.816398624979</c:v>
                </c:pt>
                <c:pt idx="120">
                  <c:v>153.09924537757101</c:v>
                </c:pt>
                <c:pt idx="121">
                  <c:v>158.06702046601501</c:v>
                </c:pt>
                <c:pt idx="122">
                  <c:v>160.51094307537301</c:v>
                </c:pt>
                <c:pt idx="123">
                  <c:v>160.490643020715</c:v>
                </c:pt>
                <c:pt idx="124">
                  <c:v>155.858456802425</c:v>
                </c:pt>
                <c:pt idx="125">
                  <c:v>153.05993648458201</c:v>
                </c:pt>
                <c:pt idx="126">
                  <c:v>152.53307518036499</c:v>
                </c:pt>
                <c:pt idx="127">
                  <c:v>154.23055754939199</c:v>
                </c:pt>
                <c:pt idx="128">
                  <c:v>151.228781255391</c:v>
                </c:pt>
                <c:pt idx="129">
                  <c:v>143.49178696984399</c:v>
                </c:pt>
                <c:pt idx="130">
                  <c:v>134.435493284963</c:v>
                </c:pt>
                <c:pt idx="131">
                  <c:v>131.83833147594001</c:v>
                </c:pt>
                <c:pt idx="132">
                  <c:v>130.54548504091699</c:v>
                </c:pt>
                <c:pt idx="133">
                  <c:v>127.507856983183</c:v>
                </c:pt>
                <c:pt idx="134">
                  <c:v>117.927779417463</c:v>
                </c:pt>
                <c:pt idx="135">
                  <c:v>112.62040463240901</c:v>
                </c:pt>
                <c:pt idx="136">
                  <c:v>109.207922912306</c:v>
                </c:pt>
                <c:pt idx="137">
                  <c:v>110.737098560641</c:v>
                </c:pt>
                <c:pt idx="138">
                  <c:v>110.12371108101399</c:v>
                </c:pt>
                <c:pt idx="139">
                  <c:v>108.16575617325501</c:v>
                </c:pt>
                <c:pt idx="140">
                  <c:v>103.966576049943</c:v>
                </c:pt>
                <c:pt idx="141">
                  <c:v>100.840320340867</c:v>
                </c:pt>
                <c:pt idx="142">
                  <c:v>100.871463598114</c:v>
                </c:pt>
                <c:pt idx="143">
                  <c:v>101.67528634341301</c:v>
                </c:pt>
                <c:pt idx="144">
                  <c:v>102.100841372734</c:v>
                </c:pt>
                <c:pt idx="145">
                  <c:v>100.73172771757901</c:v>
                </c:pt>
                <c:pt idx="146">
                  <c:v>101.33074543684</c:v>
                </c:pt>
                <c:pt idx="147">
                  <c:v>104.403047278804</c:v>
                </c:pt>
                <c:pt idx="148">
                  <c:v>106.820043634326</c:v>
                </c:pt>
                <c:pt idx="149">
                  <c:v>106.780260795405</c:v>
                </c:pt>
                <c:pt idx="150">
                  <c:v>103.872974261842</c:v>
                </c:pt>
                <c:pt idx="151">
                  <c:v>102.476411083857</c:v>
                </c:pt>
                <c:pt idx="152">
                  <c:v>102.55893682736099</c:v>
                </c:pt>
                <c:pt idx="153">
                  <c:v>105.457160471309</c:v>
                </c:pt>
                <c:pt idx="154">
                  <c:v>108.544692073245</c:v>
                </c:pt>
                <c:pt idx="155">
                  <c:v>111.438531619598</c:v>
                </c:pt>
                <c:pt idx="156">
                  <c:v>110.767685763491</c:v>
                </c:pt>
                <c:pt idx="157">
                  <c:v>106.292175639028</c:v>
                </c:pt>
                <c:pt idx="158">
                  <c:v>102.317948704391</c:v>
                </c:pt>
                <c:pt idx="159">
                  <c:v>101.392269108138</c:v>
                </c:pt>
                <c:pt idx="160">
                  <c:v>103.90431771997601</c:v>
                </c:pt>
                <c:pt idx="161">
                  <c:v>105.74639347094799</c:v>
                </c:pt>
                <c:pt idx="162">
                  <c:v>108.102458587139</c:v>
                </c:pt>
                <c:pt idx="163">
                  <c:v>109.614999333195</c:v>
                </c:pt>
                <c:pt idx="164">
                  <c:v>111.261588724787</c:v>
                </c:pt>
                <c:pt idx="165">
                  <c:v>113.27317287987501</c:v>
                </c:pt>
                <c:pt idx="166">
                  <c:v>113.52894130776799</c:v>
                </c:pt>
                <c:pt idx="167">
                  <c:v>113.771432103146</c:v>
                </c:pt>
                <c:pt idx="168">
                  <c:v>110.87444649768</c:v>
                </c:pt>
                <c:pt idx="169">
                  <c:v>108.669948211031</c:v>
                </c:pt>
                <c:pt idx="170">
                  <c:v>107.612114139531</c:v>
                </c:pt>
                <c:pt idx="171">
                  <c:v>109.328871151895</c:v>
                </c:pt>
                <c:pt idx="172">
                  <c:v>110.79250556493901</c:v>
                </c:pt>
                <c:pt idx="173">
                  <c:v>112.170743384216</c:v>
                </c:pt>
                <c:pt idx="174">
                  <c:v>114.32424494115099</c:v>
                </c:pt>
                <c:pt idx="175">
                  <c:v>116.421504491414</c:v>
                </c:pt>
                <c:pt idx="176">
                  <c:v>116.69715445597799</c:v>
                </c:pt>
                <c:pt idx="177">
                  <c:v>116.23509720897199</c:v>
                </c:pt>
                <c:pt idx="178">
                  <c:v>115.381806773444</c:v>
                </c:pt>
                <c:pt idx="179">
                  <c:v>115.99385733656</c:v>
                </c:pt>
                <c:pt idx="180">
                  <c:v>115.44116118471899</c:v>
                </c:pt>
                <c:pt idx="181">
                  <c:v>117.208713684484</c:v>
                </c:pt>
                <c:pt idx="182">
                  <c:v>118.879305563424</c:v>
                </c:pt>
                <c:pt idx="183">
                  <c:v>122.453778562298</c:v>
                </c:pt>
                <c:pt idx="184">
                  <c:v>123.030204685415</c:v>
                </c:pt>
                <c:pt idx="185">
                  <c:v>123.417947980684</c:v>
                </c:pt>
                <c:pt idx="186">
                  <c:v>122.469208474355</c:v>
                </c:pt>
                <c:pt idx="187">
                  <c:v>123.494258070039</c:v>
                </c:pt>
                <c:pt idx="188">
                  <c:v>124.435965557534</c:v>
                </c:pt>
                <c:pt idx="189">
                  <c:v>125.57532684575401</c:v>
                </c:pt>
                <c:pt idx="190">
                  <c:v>126.801734003118</c:v>
                </c:pt>
                <c:pt idx="191">
                  <c:v>127.665047469344</c:v>
                </c:pt>
                <c:pt idx="192">
                  <c:v>130.040623259157</c:v>
                </c:pt>
                <c:pt idx="193">
                  <c:v>131.466936311361</c:v>
                </c:pt>
                <c:pt idx="194">
                  <c:v>133.362191566132</c:v>
                </c:pt>
                <c:pt idx="195">
                  <c:v>134.35996386804899</c:v>
                </c:pt>
                <c:pt idx="196">
                  <c:v>135.86767893108799</c:v>
                </c:pt>
                <c:pt idx="197">
                  <c:v>136.629666135929</c:v>
                </c:pt>
                <c:pt idx="198">
                  <c:v>137.64879286702899</c:v>
                </c:pt>
                <c:pt idx="199">
                  <c:v>138.742802074536</c:v>
                </c:pt>
                <c:pt idx="200">
                  <c:v>140.15232060567899</c:v>
                </c:pt>
                <c:pt idx="201">
                  <c:v>141.28603590046399</c:v>
                </c:pt>
                <c:pt idx="202">
                  <c:v>143.604630088286</c:v>
                </c:pt>
                <c:pt idx="203">
                  <c:v>145.934461725305</c:v>
                </c:pt>
                <c:pt idx="204">
                  <c:v>148.71977330804</c:v>
                </c:pt>
                <c:pt idx="205">
                  <c:v>147.95580403052099</c:v>
                </c:pt>
                <c:pt idx="206">
                  <c:v>148.06918991259599</c:v>
                </c:pt>
                <c:pt idx="207">
                  <c:v>148.25832736564399</c:v>
                </c:pt>
                <c:pt idx="208">
                  <c:v>151.069587446329</c:v>
                </c:pt>
                <c:pt idx="209">
                  <c:v>152.056455152056</c:v>
                </c:pt>
                <c:pt idx="210">
                  <c:v>154.377261327453</c:v>
                </c:pt>
                <c:pt idx="211">
                  <c:v>155.62612933979901</c:v>
                </c:pt>
                <c:pt idx="212">
                  <c:v>155.935441469415</c:v>
                </c:pt>
                <c:pt idx="213">
                  <c:v>153.8110604574</c:v>
                </c:pt>
                <c:pt idx="214">
                  <c:v>152.944802397557</c:v>
                </c:pt>
                <c:pt idx="215">
                  <c:v>154.985234934202</c:v>
                </c:pt>
                <c:pt idx="216">
                  <c:v>159.718480714213</c:v>
                </c:pt>
                <c:pt idx="217">
                  <c:v>162.591714628885</c:v>
                </c:pt>
                <c:pt idx="218">
                  <c:v>162.05514516311499</c:v>
                </c:pt>
                <c:pt idx="219">
                  <c:v>159.73969344443</c:v>
                </c:pt>
                <c:pt idx="220">
                  <c:v>159.96272743767099</c:v>
                </c:pt>
                <c:pt idx="221">
                  <c:v>162.411158070856</c:v>
                </c:pt>
                <c:pt idx="222">
                  <c:v>165.69301234422801</c:v>
                </c:pt>
                <c:pt idx="223">
                  <c:v>168.353019304101</c:v>
                </c:pt>
                <c:pt idx="224">
                  <c:v>169.850862847369</c:v>
                </c:pt>
                <c:pt idx="225">
                  <c:v>169.83437237886099</c:v>
                </c:pt>
                <c:pt idx="226">
                  <c:v>169.11520986372</c:v>
                </c:pt>
                <c:pt idx="227">
                  <c:v>168.497508813189</c:v>
                </c:pt>
                <c:pt idx="228">
                  <c:v>169.154963735439</c:v>
                </c:pt>
                <c:pt idx="229">
                  <c:v>171.69927540658799</c:v>
                </c:pt>
                <c:pt idx="230">
                  <c:v>175.07496743344299</c:v>
                </c:pt>
                <c:pt idx="231">
                  <c:v>177.20923329770901</c:v>
                </c:pt>
                <c:pt idx="232">
                  <c:v>178.01992845249001</c:v>
                </c:pt>
                <c:pt idx="233">
                  <c:v>178.233213668118</c:v>
                </c:pt>
                <c:pt idx="234">
                  <c:v>178.49264344675899</c:v>
                </c:pt>
                <c:pt idx="235">
                  <c:v>180.57383467901599</c:v>
                </c:pt>
                <c:pt idx="236">
                  <c:v>181.472138809542</c:v>
                </c:pt>
                <c:pt idx="237">
                  <c:v>183.01510779282901</c:v>
                </c:pt>
                <c:pt idx="238">
                  <c:v>181.63662374244001</c:v>
                </c:pt>
                <c:pt idx="239">
                  <c:v>182.31376904865601</c:v>
                </c:pt>
                <c:pt idx="240">
                  <c:v>184.982987457387</c:v>
                </c:pt>
                <c:pt idx="241">
                  <c:v>190.923825895768</c:v>
                </c:pt>
                <c:pt idx="242">
                  <c:v>193.96208427494599</c:v>
                </c:pt>
                <c:pt idx="243">
                  <c:v>193.53830728717901</c:v>
                </c:pt>
                <c:pt idx="244">
                  <c:v>191.742436850199</c:v>
                </c:pt>
                <c:pt idx="245">
                  <c:v>192.04126860907999</c:v>
                </c:pt>
                <c:pt idx="246">
                  <c:v>194.68261185076199</c:v>
                </c:pt>
                <c:pt idx="247">
                  <c:v>198.89438561262199</c:v>
                </c:pt>
                <c:pt idx="248">
                  <c:v>201.89650532521901</c:v>
                </c:pt>
                <c:pt idx="249">
                  <c:v>202.346645569533</c:v>
                </c:pt>
                <c:pt idx="250">
                  <c:v>200.669802888324</c:v>
                </c:pt>
                <c:pt idx="251">
                  <c:v>199.334205537961</c:v>
                </c:pt>
                <c:pt idx="252">
                  <c:v>200.797199859485</c:v>
                </c:pt>
                <c:pt idx="253">
                  <c:v>204.684773532489</c:v>
                </c:pt>
                <c:pt idx="254">
                  <c:v>208.74945432116701</c:v>
                </c:pt>
                <c:pt idx="255">
                  <c:v>208.297332732379</c:v>
                </c:pt>
                <c:pt idx="256">
                  <c:v>209.31389462164401</c:v>
                </c:pt>
                <c:pt idx="257">
                  <c:v>210.72112723439099</c:v>
                </c:pt>
                <c:pt idx="258">
                  <c:v>212.132207591445</c:v>
                </c:pt>
                <c:pt idx="259">
                  <c:v>211.02152731167101</c:v>
                </c:pt>
                <c:pt idx="260">
                  <c:v>209.43334692093899</c:v>
                </c:pt>
                <c:pt idx="261">
                  <c:v>208.09211881712801</c:v>
                </c:pt>
                <c:pt idx="262">
                  <c:v>211.27151384871999</c:v>
                </c:pt>
                <c:pt idx="263">
                  <c:v>217.31723671061201</c:v>
                </c:pt>
                <c:pt idx="264">
                  <c:v>226.709882136662</c:v>
                </c:pt>
                <c:pt idx="265">
                  <c:v>233.714128202344</c:v>
                </c:pt>
                <c:pt idx="266">
                  <c:v>233.363576795825</c:v>
                </c:pt>
                <c:pt idx="267">
                  <c:v>222.59777067425699</c:v>
                </c:pt>
                <c:pt idx="268">
                  <c:v>211.98446809915899</c:v>
                </c:pt>
                <c:pt idx="269">
                  <c:v>212.33692968778499</c:v>
                </c:pt>
                <c:pt idx="270">
                  <c:v>217.52611580272301</c:v>
                </c:pt>
                <c:pt idx="271">
                  <c:v>225.78005103952299</c:v>
                </c:pt>
                <c:pt idx="272">
                  <c:v>231.238726819932</c:v>
                </c:pt>
                <c:pt idx="273">
                  <c:v>236.24479003205499</c:v>
                </c:pt>
                <c:pt idx="274">
                  <c:v>239.79461939987101</c:v>
                </c:pt>
                <c:pt idx="275">
                  <c:v>241.67100876127901</c:v>
                </c:pt>
                <c:pt idx="276">
                  <c:v>241.127142979751</c:v>
                </c:pt>
                <c:pt idx="277">
                  <c:v>239.96146743683499</c:v>
                </c:pt>
                <c:pt idx="278">
                  <c:v>243.187783980305</c:v>
                </c:pt>
                <c:pt idx="279">
                  <c:v>247.61596165316701</c:v>
                </c:pt>
                <c:pt idx="280">
                  <c:v>251.10275473381901</c:v>
                </c:pt>
                <c:pt idx="281">
                  <c:v>250.916621697089</c:v>
                </c:pt>
                <c:pt idx="282">
                  <c:v>254.395808739621</c:v>
                </c:pt>
                <c:pt idx="283">
                  <c:v>258.22590222737699</c:v>
                </c:pt>
                <c:pt idx="284">
                  <c:v>267.96850077187497</c:v>
                </c:pt>
                <c:pt idx="285">
                  <c:v>275.13846169165902</c:v>
                </c:pt>
                <c:pt idx="286">
                  <c:v>280.86770832561399</c:v>
                </c:pt>
                <c:pt idx="287">
                  <c:v>283.29791121825599</c:v>
                </c:pt>
                <c:pt idx="288">
                  <c:v>282.03207281203902</c:v>
                </c:pt>
                <c:pt idx="289">
                  <c:v>278.335416413308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70-43EF-A322-C4A7CA3917FF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Segment'!$K$6:$K$295</c:f>
              <c:numCache>
                <c:formatCode>[$-409]mmm\-yy;@</c:formatCode>
                <c:ptCount val="29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</c:numCache>
            </c:numRef>
          </c:xVal>
          <c:yVal>
            <c:numRef>
              <c:f>'U.S. EW - By Segment'!$N$6:$N$295</c:f>
              <c:numCache>
                <c:formatCode>#,##0_);[Red]\(#,##0\)</c:formatCode>
                <c:ptCount val="290"/>
                <c:pt idx="0">
                  <c:v>76.1947405065754</c:v>
                </c:pt>
                <c:pt idx="1">
                  <c:v>76.290701294761803</c:v>
                </c:pt>
                <c:pt idx="2">
                  <c:v>76.256295658680102</c:v>
                </c:pt>
                <c:pt idx="3">
                  <c:v>77.144226469995502</c:v>
                </c:pt>
                <c:pt idx="4">
                  <c:v>78.180894130246401</c:v>
                </c:pt>
                <c:pt idx="5">
                  <c:v>79.614574046593404</c:v>
                </c:pt>
                <c:pt idx="6">
                  <c:v>79.419858867743699</c:v>
                </c:pt>
                <c:pt idx="7">
                  <c:v>78.921253677396905</c:v>
                </c:pt>
                <c:pt idx="8">
                  <c:v>78.280338401207501</c:v>
                </c:pt>
                <c:pt idx="9">
                  <c:v>79.361954884762298</c:v>
                </c:pt>
                <c:pt idx="10">
                  <c:v>80.924777595744601</c:v>
                </c:pt>
                <c:pt idx="11">
                  <c:v>82.380790910118506</c:v>
                </c:pt>
                <c:pt idx="12">
                  <c:v>82.675456765411596</c:v>
                </c:pt>
                <c:pt idx="13">
                  <c:v>82.788559038813901</c:v>
                </c:pt>
                <c:pt idx="14">
                  <c:v>83.228146113220603</c:v>
                </c:pt>
                <c:pt idx="15">
                  <c:v>84.429564550069102</c:v>
                </c:pt>
                <c:pt idx="16">
                  <c:v>85.532143281296598</c:v>
                </c:pt>
                <c:pt idx="17">
                  <c:v>86.607303419027204</c:v>
                </c:pt>
                <c:pt idx="18">
                  <c:v>86.866014360685497</c:v>
                </c:pt>
                <c:pt idx="19">
                  <c:v>87.170023441207107</c:v>
                </c:pt>
                <c:pt idx="20">
                  <c:v>87.317305617089104</c:v>
                </c:pt>
                <c:pt idx="21">
                  <c:v>87.940092758546001</c:v>
                </c:pt>
                <c:pt idx="22">
                  <c:v>88.967745155585206</c:v>
                </c:pt>
                <c:pt idx="23">
                  <c:v>89.961661500610106</c:v>
                </c:pt>
                <c:pt idx="24">
                  <c:v>91.147244802014299</c:v>
                </c:pt>
                <c:pt idx="25">
                  <c:v>91.743327592575696</c:v>
                </c:pt>
                <c:pt idx="26">
                  <c:v>92.3671292891283</c:v>
                </c:pt>
                <c:pt idx="27">
                  <c:v>93.315060100192696</c:v>
                </c:pt>
                <c:pt idx="28">
                  <c:v>95.2235952748361</c:v>
                </c:pt>
                <c:pt idx="29">
                  <c:v>97.064916347718196</c:v>
                </c:pt>
                <c:pt idx="30">
                  <c:v>96.990075017288007</c:v>
                </c:pt>
                <c:pt idx="31">
                  <c:v>96.038687259289404</c:v>
                </c:pt>
                <c:pt idx="32">
                  <c:v>95.527780596531798</c:v>
                </c:pt>
                <c:pt idx="33">
                  <c:v>97.0139525559417</c:v>
                </c:pt>
                <c:pt idx="34">
                  <c:v>98.851569576728707</c:v>
                </c:pt>
                <c:pt idx="35">
                  <c:v>100</c:v>
                </c:pt>
                <c:pt idx="36">
                  <c:v>100.20884195524199</c:v>
                </c:pt>
                <c:pt idx="37">
                  <c:v>99.973028190771998</c:v>
                </c:pt>
                <c:pt idx="38">
                  <c:v>99.758015775052002</c:v>
                </c:pt>
                <c:pt idx="39">
                  <c:v>99.728063898285896</c:v>
                </c:pt>
                <c:pt idx="40">
                  <c:v>100.33299349846899</c:v>
                </c:pt>
                <c:pt idx="41">
                  <c:v>101.834518857323</c:v>
                </c:pt>
                <c:pt idx="42">
                  <c:v>103.579013545263</c:v>
                </c:pt>
                <c:pt idx="43">
                  <c:v>105.432231704717</c:v>
                </c:pt>
                <c:pt idx="44">
                  <c:v>106.572139866566</c:v>
                </c:pt>
                <c:pt idx="45">
                  <c:v>106.434120671554</c:v>
                </c:pt>
                <c:pt idx="46">
                  <c:v>105.494175889283</c:v>
                </c:pt>
                <c:pt idx="47">
                  <c:v>104.165922109349</c:v>
                </c:pt>
                <c:pt idx="48">
                  <c:v>104.695959518552</c:v>
                </c:pt>
                <c:pt idx="49">
                  <c:v>106.341430292</c:v>
                </c:pt>
                <c:pt idx="50">
                  <c:v>108.715038901887</c:v>
                </c:pt>
                <c:pt idx="51">
                  <c:v>109.80511038439499</c:v>
                </c:pt>
                <c:pt idx="52">
                  <c:v>110.583233146514</c:v>
                </c:pt>
                <c:pt idx="53">
                  <c:v>111.012924072326</c:v>
                </c:pt>
                <c:pt idx="54">
                  <c:v>111.970233169594</c:v>
                </c:pt>
                <c:pt idx="55">
                  <c:v>112.91549696895601</c:v>
                </c:pt>
                <c:pt idx="56">
                  <c:v>114.215848240357</c:v>
                </c:pt>
                <c:pt idx="57">
                  <c:v>115.959314950541</c:v>
                </c:pt>
                <c:pt idx="58">
                  <c:v>118.11709452961</c:v>
                </c:pt>
                <c:pt idx="59">
                  <c:v>119.65364848252899</c:v>
                </c:pt>
                <c:pt idx="60">
                  <c:v>119.80340184439</c:v>
                </c:pt>
                <c:pt idx="61">
                  <c:v>119.46594608727401</c:v>
                </c:pt>
                <c:pt idx="62">
                  <c:v>119.86709279693299</c:v>
                </c:pt>
                <c:pt idx="63">
                  <c:v>121.32735997138001</c:v>
                </c:pt>
                <c:pt idx="64">
                  <c:v>123.004909704425</c:v>
                </c:pt>
                <c:pt idx="65">
                  <c:v>124.24855200548301</c:v>
                </c:pt>
                <c:pt idx="66">
                  <c:v>125.617988165144</c:v>
                </c:pt>
                <c:pt idx="67">
                  <c:v>127.133785706569</c:v>
                </c:pt>
                <c:pt idx="68">
                  <c:v>128.807247133495</c:v>
                </c:pt>
                <c:pt idx="69">
                  <c:v>129.75152300878199</c:v>
                </c:pt>
                <c:pt idx="70">
                  <c:v>130.24936736254</c:v>
                </c:pt>
                <c:pt idx="71">
                  <c:v>131.01199319572899</c:v>
                </c:pt>
                <c:pt idx="72">
                  <c:v>132.305940772664</c:v>
                </c:pt>
                <c:pt idx="73">
                  <c:v>134.76570955726999</c:v>
                </c:pt>
                <c:pt idx="74">
                  <c:v>137.09473077212101</c:v>
                </c:pt>
                <c:pt idx="75">
                  <c:v>139.832328777697</c:v>
                </c:pt>
                <c:pt idx="76">
                  <c:v>141.68074596407499</c:v>
                </c:pt>
                <c:pt idx="77">
                  <c:v>144.12572212751701</c:v>
                </c:pt>
                <c:pt idx="78">
                  <c:v>146.23485757535801</c:v>
                </c:pt>
                <c:pt idx="79">
                  <c:v>148.60826955570599</c:v>
                </c:pt>
                <c:pt idx="80">
                  <c:v>149.29969099173701</c:v>
                </c:pt>
                <c:pt idx="81">
                  <c:v>148.68015003904799</c:v>
                </c:pt>
                <c:pt idx="82">
                  <c:v>148.49412413683501</c:v>
                </c:pt>
                <c:pt idx="83">
                  <c:v>149.94487078650701</c:v>
                </c:pt>
                <c:pt idx="84">
                  <c:v>153.66707997597999</c:v>
                </c:pt>
                <c:pt idx="85">
                  <c:v>157.63019391032699</c:v>
                </c:pt>
                <c:pt idx="86">
                  <c:v>161.32774134650299</c:v>
                </c:pt>
                <c:pt idx="87">
                  <c:v>163.653506782069</c:v>
                </c:pt>
                <c:pt idx="88">
                  <c:v>165.615147105804</c:v>
                </c:pt>
                <c:pt idx="89">
                  <c:v>167.36399824760699</c:v>
                </c:pt>
                <c:pt idx="90">
                  <c:v>168.867323852526</c:v>
                </c:pt>
                <c:pt idx="91">
                  <c:v>170.92491707049399</c:v>
                </c:pt>
                <c:pt idx="92">
                  <c:v>171.88960340943899</c:v>
                </c:pt>
                <c:pt idx="93">
                  <c:v>173.10733182129499</c:v>
                </c:pt>
                <c:pt idx="94">
                  <c:v>173.20355275719501</c:v>
                </c:pt>
                <c:pt idx="95">
                  <c:v>175.32894289798401</c:v>
                </c:pt>
                <c:pt idx="96">
                  <c:v>177.238875081506</c:v>
                </c:pt>
                <c:pt idx="97">
                  <c:v>179.89690368161499</c:v>
                </c:pt>
                <c:pt idx="98">
                  <c:v>180.32068327375501</c:v>
                </c:pt>
                <c:pt idx="99">
                  <c:v>181.38017674518099</c:v>
                </c:pt>
                <c:pt idx="100">
                  <c:v>182.14883141030299</c:v>
                </c:pt>
                <c:pt idx="101">
                  <c:v>184.03797369399999</c:v>
                </c:pt>
                <c:pt idx="102">
                  <c:v>184.19393659104799</c:v>
                </c:pt>
                <c:pt idx="103">
                  <c:v>183.476727838627</c:v>
                </c:pt>
                <c:pt idx="104">
                  <c:v>181.21676516557099</c:v>
                </c:pt>
                <c:pt idx="105">
                  <c:v>178.958782315337</c:v>
                </c:pt>
                <c:pt idx="106">
                  <c:v>178.76332284547399</c:v>
                </c:pt>
                <c:pt idx="107">
                  <c:v>179.627901995374</c:v>
                </c:pt>
                <c:pt idx="108">
                  <c:v>182.58258100314001</c:v>
                </c:pt>
                <c:pt idx="109">
                  <c:v>184.725818318726</c:v>
                </c:pt>
                <c:pt idx="110">
                  <c:v>186.8457526466</c:v>
                </c:pt>
                <c:pt idx="111">
                  <c:v>188.44940306903399</c:v>
                </c:pt>
                <c:pt idx="112">
                  <c:v>188.809117847598</c:v>
                </c:pt>
                <c:pt idx="113">
                  <c:v>189.669800707229</c:v>
                </c:pt>
                <c:pt idx="114">
                  <c:v>189.43751259135399</c:v>
                </c:pt>
                <c:pt idx="115">
                  <c:v>190.68366774129501</c:v>
                </c:pt>
                <c:pt idx="116">
                  <c:v>189.24326221637099</c:v>
                </c:pt>
                <c:pt idx="117">
                  <c:v>186.47806171677601</c:v>
                </c:pt>
                <c:pt idx="118">
                  <c:v>183.92318377305401</c:v>
                </c:pt>
                <c:pt idx="119">
                  <c:v>183.553437618744</c:v>
                </c:pt>
                <c:pt idx="120">
                  <c:v>185.239779345937</c:v>
                </c:pt>
                <c:pt idx="121">
                  <c:v>184.65299609557101</c:v>
                </c:pt>
                <c:pt idx="122">
                  <c:v>181.998631570664</c:v>
                </c:pt>
                <c:pt idx="123">
                  <c:v>178.51388978691901</c:v>
                </c:pt>
                <c:pt idx="124">
                  <c:v>177.045217319063</c:v>
                </c:pt>
                <c:pt idx="125">
                  <c:v>177.032018035036</c:v>
                </c:pt>
                <c:pt idx="126">
                  <c:v>176.803262665434</c:v>
                </c:pt>
                <c:pt idx="127">
                  <c:v>175.78228528607599</c:v>
                </c:pt>
                <c:pt idx="128">
                  <c:v>171.92431072872</c:v>
                </c:pt>
                <c:pt idx="129">
                  <c:v>168.18318105814399</c:v>
                </c:pt>
                <c:pt idx="130">
                  <c:v>162.41797721168501</c:v>
                </c:pt>
                <c:pt idx="131">
                  <c:v>159.46572187794399</c:v>
                </c:pt>
                <c:pt idx="132">
                  <c:v>155.30082222538201</c:v>
                </c:pt>
                <c:pt idx="133">
                  <c:v>153.04485192620101</c:v>
                </c:pt>
                <c:pt idx="134">
                  <c:v>148.87979416100401</c:v>
                </c:pt>
                <c:pt idx="135">
                  <c:v>146.063783102494</c:v>
                </c:pt>
                <c:pt idx="136">
                  <c:v>144.157055510991</c:v>
                </c:pt>
                <c:pt idx="137">
                  <c:v>144.64432649035101</c:v>
                </c:pt>
                <c:pt idx="138">
                  <c:v>145.576588417919</c:v>
                </c:pt>
                <c:pt idx="139">
                  <c:v>145.38069041212401</c:v>
                </c:pt>
                <c:pt idx="140">
                  <c:v>141.921074264173</c:v>
                </c:pt>
                <c:pt idx="141">
                  <c:v>137.30908110353801</c:v>
                </c:pt>
                <c:pt idx="142">
                  <c:v>134.842510085687</c:v>
                </c:pt>
                <c:pt idx="143">
                  <c:v>135.05174390228601</c:v>
                </c:pt>
                <c:pt idx="144">
                  <c:v>137.107175824406</c:v>
                </c:pt>
                <c:pt idx="145">
                  <c:v>138.57205525025</c:v>
                </c:pt>
                <c:pt idx="146">
                  <c:v>137.69424556726599</c:v>
                </c:pt>
                <c:pt idx="147">
                  <c:v>134.24699782817399</c:v>
                </c:pt>
                <c:pt idx="148">
                  <c:v>129.781964578307</c:v>
                </c:pt>
                <c:pt idx="149">
                  <c:v>127.674587802913</c:v>
                </c:pt>
                <c:pt idx="150">
                  <c:v>128.43242804537999</c:v>
                </c:pt>
                <c:pt idx="151">
                  <c:v>130.042564746772</c:v>
                </c:pt>
                <c:pt idx="152">
                  <c:v>129.34168717497499</c:v>
                </c:pt>
                <c:pt idx="153">
                  <c:v>126.950938564133</c:v>
                </c:pt>
                <c:pt idx="154">
                  <c:v>124.942517346165</c:v>
                </c:pt>
                <c:pt idx="155">
                  <c:v>125.072553656034</c:v>
                </c:pt>
                <c:pt idx="156">
                  <c:v>124.575634280382</c:v>
                </c:pt>
                <c:pt idx="157">
                  <c:v>124.135345353421</c:v>
                </c:pt>
                <c:pt idx="158">
                  <c:v>123.266642153717</c:v>
                </c:pt>
                <c:pt idx="159">
                  <c:v>123.982838510105</c:v>
                </c:pt>
                <c:pt idx="160">
                  <c:v>124.155004802486</c:v>
                </c:pt>
                <c:pt idx="161">
                  <c:v>123.78983405000101</c:v>
                </c:pt>
                <c:pt idx="162">
                  <c:v>123.08973472193399</c:v>
                </c:pt>
                <c:pt idx="163">
                  <c:v>123.84465682354001</c:v>
                </c:pt>
                <c:pt idx="164">
                  <c:v>125.211740226926</c:v>
                </c:pt>
                <c:pt idx="165">
                  <c:v>126.13749512176901</c:v>
                </c:pt>
                <c:pt idx="166">
                  <c:v>126.01705481378499</c:v>
                </c:pt>
                <c:pt idx="167">
                  <c:v>125.262759151456</c:v>
                </c:pt>
                <c:pt idx="168">
                  <c:v>124.126992520478</c:v>
                </c:pt>
                <c:pt idx="169">
                  <c:v>122.56459329897601</c:v>
                </c:pt>
                <c:pt idx="170">
                  <c:v>122.948114029658</c:v>
                </c:pt>
                <c:pt idx="171">
                  <c:v>123.53434665378801</c:v>
                </c:pt>
                <c:pt idx="172">
                  <c:v>125.09890058636999</c:v>
                </c:pt>
                <c:pt idx="173">
                  <c:v>125.52983977748001</c:v>
                </c:pt>
                <c:pt idx="174">
                  <c:v>126.344100573459</c:v>
                </c:pt>
                <c:pt idx="175">
                  <c:v>127.182779714086</c:v>
                </c:pt>
                <c:pt idx="176">
                  <c:v>128.46096794154201</c:v>
                </c:pt>
                <c:pt idx="177">
                  <c:v>130.699700991584</c:v>
                </c:pt>
                <c:pt idx="178">
                  <c:v>132.327229038236</c:v>
                </c:pt>
                <c:pt idx="179">
                  <c:v>133.28777781614301</c:v>
                </c:pt>
                <c:pt idx="180">
                  <c:v>131.907016707922</c:v>
                </c:pt>
                <c:pt idx="181">
                  <c:v>129.76645132191899</c:v>
                </c:pt>
                <c:pt idx="182">
                  <c:v>129.05901432771</c:v>
                </c:pt>
                <c:pt idx="183">
                  <c:v>130.680455185211</c:v>
                </c:pt>
                <c:pt idx="184">
                  <c:v>133.582561345421</c:v>
                </c:pt>
                <c:pt idx="185">
                  <c:v>136.339101071595</c:v>
                </c:pt>
                <c:pt idx="186">
                  <c:v>137.97370489512701</c:v>
                </c:pt>
                <c:pt idx="187">
                  <c:v>138.94144447503399</c:v>
                </c:pt>
                <c:pt idx="188">
                  <c:v>139.61244081616201</c:v>
                </c:pt>
                <c:pt idx="189">
                  <c:v>139.88225758793101</c:v>
                </c:pt>
                <c:pt idx="190">
                  <c:v>140.56548370348401</c:v>
                </c:pt>
                <c:pt idx="191">
                  <c:v>141.711343130042</c:v>
                </c:pt>
                <c:pt idx="192">
                  <c:v>144.07557864981101</c:v>
                </c:pt>
                <c:pt idx="193">
                  <c:v>144.96377092693999</c:v>
                </c:pt>
                <c:pt idx="194">
                  <c:v>145.230107766705</c:v>
                </c:pt>
                <c:pt idx="195">
                  <c:v>145.338845111605</c:v>
                </c:pt>
                <c:pt idx="196">
                  <c:v>147.51728245194101</c:v>
                </c:pt>
                <c:pt idx="197">
                  <c:v>150.18084810027599</c:v>
                </c:pt>
                <c:pt idx="198">
                  <c:v>153.166641166369</c:v>
                </c:pt>
                <c:pt idx="199">
                  <c:v>154.545001404354</c:v>
                </c:pt>
                <c:pt idx="200">
                  <c:v>155.722478624845</c:v>
                </c:pt>
                <c:pt idx="201">
                  <c:v>156.06728548463801</c:v>
                </c:pt>
                <c:pt idx="202">
                  <c:v>157.10258551179001</c:v>
                </c:pt>
                <c:pt idx="203">
                  <c:v>157.673803773158</c:v>
                </c:pt>
                <c:pt idx="204">
                  <c:v>158.98447552397599</c:v>
                </c:pt>
                <c:pt idx="205">
                  <c:v>159.649270046786</c:v>
                </c:pt>
                <c:pt idx="206">
                  <c:v>160.88252611765901</c:v>
                </c:pt>
                <c:pt idx="207">
                  <c:v>161.930353113124</c:v>
                </c:pt>
                <c:pt idx="208">
                  <c:v>164.329683939446</c:v>
                </c:pt>
                <c:pt idx="209">
                  <c:v>166.82557145275101</c:v>
                </c:pt>
                <c:pt idx="210">
                  <c:v>169.21066236197399</c:v>
                </c:pt>
                <c:pt idx="211">
                  <c:v>170.21647337062501</c:v>
                </c:pt>
                <c:pt idx="212">
                  <c:v>169.821714538435</c:v>
                </c:pt>
                <c:pt idx="213">
                  <c:v>168.79995361382299</c:v>
                </c:pt>
                <c:pt idx="214">
                  <c:v>169.17534739190401</c:v>
                </c:pt>
                <c:pt idx="215">
                  <c:v>170.886202793671</c:v>
                </c:pt>
                <c:pt idx="216">
                  <c:v>174.35101237305099</c:v>
                </c:pt>
                <c:pt idx="217">
                  <c:v>175.922148179168</c:v>
                </c:pt>
                <c:pt idx="218">
                  <c:v>176.10319503843999</c:v>
                </c:pt>
                <c:pt idx="219">
                  <c:v>174.77349649096899</c:v>
                </c:pt>
                <c:pt idx="220">
                  <c:v>175.96315143110201</c:v>
                </c:pt>
                <c:pt idx="221">
                  <c:v>178.27714413357501</c:v>
                </c:pt>
                <c:pt idx="222">
                  <c:v>182.58945879082901</c:v>
                </c:pt>
                <c:pt idx="223">
                  <c:v>184.84385700204399</c:v>
                </c:pt>
                <c:pt idx="224">
                  <c:v>186.36936813976499</c:v>
                </c:pt>
                <c:pt idx="225">
                  <c:v>185.592590612609</c:v>
                </c:pt>
                <c:pt idx="226">
                  <c:v>185.86653269506201</c:v>
                </c:pt>
                <c:pt idx="227">
                  <c:v>187.67435876219</c:v>
                </c:pt>
                <c:pt idx="228">
                  <c:v>191.944626399914</c:v>
                </c:pt>
                <c:pt idx="229">
                  <c:v>196.604397670228</c:v>
                </c:pt>
                <c:pt idx="230">
                  <c:v>198.64513871467301</c:v>
                </c:pt>
                <c:pt idx="231">
                  <c:v>200.04176408181999</c:v>
                </c:pt>
                <c:pt idx="232">
                  <c:v>203.372519857518</c:v>
                </c:pt>
                <c:pt idx="233">
                  <c:v>209.83910157552199</c:v>
                </c:pt>
                <c:pt idx="234">
                  <c:v>214.54988259536</c:v>
                </c:pt>
                <c:pt idx="235">
                  <c:v>214.47584064610399</c:v>
                </c:pt>
                <c:pt idx="236">
                  <c:v>210.754909981574</c:v>
                </c:pt>
                <c:pt idx="237">
                  <c:v>208.08673776099101</c:v>
                </c:pt>
                <c:pt idx="238">
                  <c:v>210.321170233348</c:v>
                </c:pt>
                <c:pt idx="239">
                  <c:v>214.55634438771699</c:v>
                </c:pt>
                <c:pt idx="240">
                  <c:v>218.76895059709199</c:v>
                </c:pt>
                <c:pt idx="241">
                  <c:v>216.24497922675999</c:v>
                </c:pt>
                <c:pt idx="242">
                  <c:v>212.246495264347</c:v>
                </c:pt>
                <c:pt idx="243">
                  <c:v>210.77579865256001</c:v>
                </c:pt>
                <c:pt idx="244">
                  <c:v>214.53653131649</c:v>
                </c:pt>
                <c:pt idx="245">
                  <c:v>220.82792667942101</c:v>
                </c:pt>
                <c:pt idx="246">
                  <c:v>223.56635731172</c:v>
                </c:pt>
                <c:pt idx="247">
                  <c:v>223.27438992206501</c:v>
                </c:pt>
                <c:pt idx="248">
                  <c:v>220.693949175076</c:v>
                </c:pt>
                <c:pt idx="249">
                  <c:v>221.69365529055</c:v>
                </c:pt>
                <c:pt idx="250">
                  <c:v>224.427670876462</c:v>
                </c:pt>
                <c:pt idx="251">
                  <c:v>227.860855027562</c:v>
                </c:pt>
                <c:pt idx="252">
                  <c:v>228.75233615912401</c:v>
                </c:pt>
                <c:pt idx="253">
                  <c:v>227.53022490276399</c:v>
                </c:pt>
                <c:pt idx="254">
                  <c:v>226.573953904006</c:v>
                </c:pt>
                <c:pt idx="255">
                  <c:v>227.129808691818</c:v>
                </c:pt>
                <c:pt idx="256">
                  <c:v>229.05803061612201</c:v>
                </c:pt>
                <c:pt idx="257">
                  <c:v>230.976883883281</c:v>
                </c:pt>
                <c:pt idx="258">
                  <c:v>233.810738348662</c:v>
                </c:pt>
                <c:pt idx="259">
                  <c:v>238.16054181129999</c:v>
                </c:pt>
                <c:pt idx="260">
                  <c:v>240.453695168861</c:v>
                </c:pt>
                <c:pt idx="261">
                  <c:v>239.381676795299</c:v>
                </c:pt>
                <c:pt idx="262">
                  <c:v>236.05423439520499</c:v>
                </c:pt>
                <c:pt idx="263">
                  <c:v>235.459221366713</c:v>
                </c:pt>
                <c:pt idx="264">
                  <c:v>237.31596132490401</c:v>
                </c:pt>
                <c:pt idx="265">
                  <c:v>241.27249092382201</c:v>
                </c:pt>
                <c:pt idx="266">
                  <c:v>244.07940981474999</c:v>
                </c:pt>
                <c:pt idx="267">
                  <c:v>244.86201611435899</c:v>
                </c:pt>
                <c:pt idx="268">
                  <c:v>243.722856059658</c:v>
                </c:pt>
                <c:pt idx="269">
                  <c:v>241.820498402043</c:v>
                </c:pt>
                <c:pt idx="270">
                  <c:v>241.30885799493501</c:v>
                </c:pt>
                <c:pt idx="271">
                  <c:v>243.108636013774</c:v>
                </c:pt>
                <c:pt idx="272">
                  <c:v>247.94099094895901</c:v>
                </c:pt>
                <c:pt idx="273">
                  <c:v>253.785660787415</c:v>
                </c:pt>
                <c:pt idx="274">
                  <c:v>257.69506130182401</c:v>
                </c:pt>
                <c:pt idx="275">
                  <c:v>258.27686099283301</c:v>
                </c:pt>
                <c:pt idx="276">
                  <c:v>257.84176583608303</c:v>
                </c:pt>
                <c:pt idx="277">
                  <c:v>257.39256360224903</c:v>
                </c:pt>
                <c:pt idx="278">
                  <c:v>260.332718451885</c:v>
                </c:pt>
                <c:pt idx="279">
                  <c:v>264.11243060410402</c:v>
                </c:pt>
                <c:pt idx="280">
                  <c:v>268.558033310177</c:v>
                </c:pt>
                <c:pt idx="281">
                  <c:v>272.90000828199601</c:v>
                </c:pt>
                <c:pt idx="282">
                  <c:v>276.588984227379</c:v>
                </c:pt>
                <c:pt idx="283">
                  <c:v>280.75107180333902</c:v>
                </c:pt>
                <c:pt idx="284">
                  <c:v>283.50137302474099</c:v>
                </c:pt>
                <c:pt idx="285">
                  <c:v>287.96472904467601</c:v>
                </c:pt>
                <c:pt idx="286">
                  <c:v>293.070734498842</c:v>
                </c:pt>
                <c:pt idx="287">
                  <c:v>298.15138234475501</c:v>
                </c:pt>
                <c:pt idx="288">
                  <c:v>302.31297747056902</c:v>
                </c:pt>
                <c:pt idx="289">
                  <c:v>299.27114033251098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70-43EF-A322-C4A7CA39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6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TransactionActivity!$R$2:$R$267</c:f>
              <c:numCache>
                <c:formatCode>"$"#,##0</c:formatCode>
                <c:ptCount val="266"/>
                <c:pt idx="0">
                  <c:v>488101943</c:v>
                </c:pt>
                <c:pt idx="1">
                  <c:v>563296598</c:v>
                </c:pt>
                <c:pt idx="2">
                  <c:v>660592934</c:v>
                </c:pt>
                <c:pt idx="3">
                  <c:v>492001242</c:v>
                </c:pt>
                <c:pt idx="4">
                  <c:v>1056764629</c:v>
                </c:pt>
                <c:pt idx="5">
                  <c:v>812109941</c:v>
                </c:pt>
                <c:pt idx="6">
                  <c:v>731513959</c:v>
                </c:pt>
                <c:pt idx="7">
                  <c:v>1037222538</c:v>
                </c:pt>
                <c:pt idx="8">
                  <c:v>1247501097</c:v>
                </c:pt>
                <c:pt idx="9">
                  <c:v>765253651</c:v>
                </c:pt>
                <c:pt idx="10">
                  <c:v>1503670583</c:v>
                </c:pt>
                <c:pt idx="11">
                  <c:v>2086826798</c:v>
                </c:pt>
                <c:pt idx="12">
                  <c:v>1216105455</c:v>
                </c:pt>
                <c:pt idx="13">
                  <c:v>781798056</c:v>
                </c:pt>
                <c:pt idx="14">
                  <c:v>903092463</c:v>
                </c:pt>
                <c:pt idx="15">
                  <c:v>1131012861</c:v>
                </c:pt>
                <c:pt idx="16">
                  <c:v>1119466728</c:v>
                </c:pt>
                <c:pt idx="17">
                  <c:v>1219283967</c:v>
                </c:pt>
                <c:pt idx="18">
                  <c:v>906301445</c:v>
                </c:pt>
                <c:pt idx="19">
                  <c:v>1126665832</c:v>
                </c:pt>
                <c:pt idx="20">
                  <c:v>910550459</c:v>
                </c:pt>
                <c:pt idx="21">
                  <c:v>826129643</c:v>
                </c:pt>
                <c:pt idx="22">
                  <c:v>880092477</c:v>
                </c:pt>
                <c:pt idx="23">
                  <c:v>1577692980</c:v>
                </c:pt>
                <c:pt idx="24">
                  <c:v>837552000</c:v>
                </c:pt>
                <c:pt idx="25">
                  <c:v>728279559</c:v>
                </c:pt>
                <c:pt idx="26">
                  <c:v>1149129740</c:v>
                </c:pt>
                <c:pt idx="27">
                  <c:v>884330792</c:v>
                </c:pt>
                <c:pt idx="28">
                  <c:v>1423804346</c:v>
                </c:pt>
                <c:pt idx="29">
                  <c:v>1677055112</c:v>
                </c:pt>
                <c:pt idx="30">
                  <c:v>1202652572</c:v>
                </c:pt>
                <c:pt idx="31">
                  <c:v>1620495153</c:v>
                </c:pt>
                <c:pt idx="32">
                  <c:v>1605756444</c:v>
                </c:pt>
                <c:pt idx="33">
                  <c:v>1474009991</c:v>
                </c:pt>
                <c:pt idx="34">
                  <c:v>1429339151</c:v>
                </c:pt>
                <c:pt idx="35">
                  <c:v>2633116238</c:v>
                </c:pt>
                <c:pt idx="36">
                  <c:v>1529685700</c:v>
                </c:pt>
                <c:pt idx="37">
                  <c:v>1931870516</c:v>
                </c:pt>
                <c:pt idx="38">
                  <c:v>1637968250</c:v>
                </c:pt>
                <c:pt idx="39">
                  <c:v>2012676835</c:v>
                </c:pt>
                <c:pt idx="40">
                  <c:v>2222563762</c:v>
                </c:pt>
                <c:pt idx="41">
                  <c:v>2116339308</c:v>
                </c:pt>
                <c:pt idx="42">
                  <c:v>2420510900</c:v>
                </c:pt>
                <c:pt idx="43">
                  <c:v>2478805005</c:v>
                </c:pt>
                <c:pt idx="44">
                  <c:v>2361515655</c:v>
                </c:pt>
                <c:pt idx="45">
                  <c:v>2411664782</c:v>
                </c:pt>
                <c:pt idx="46">
                  <c:v>1790630651</c:v>
                </c:pt>
                <c:pt idx="47">
                  <c:v>5232097047</c:v>
                </c:pt>
                <c:pt idx="48">
                  <c:v>2294004345</c:v>
                </c:pt>
                <c:pt idx="49">
                  <c:v>2438372868</c:v>
                </c:pt>
                <c:pt idx="50">
                  <c:v>2974280739</c:v>
                </c:pt>
                <c:pt idx="51">
                  <c:v>3827572341</c:v>
                </c:pt>
                <c:pt idx="52">
                  <c:v>2706083236</c:v>
                </c:pt>
                <c:pt idx="53">
                  <c:v>3553419423</c:v>
                </c:pt>
                <c:pt idx="54">
                  <c:v>3672884633</c:v>
                </c:pt>
                <c:pt idx="55">
                  <c:v>4697646405</c:v>
                </c:pt>
                <c:pt idx="56">
                  <c:v>4152293004</c:v>
                </c:pt>
                <c:pt idx="57">
                  <c:v>3883774599</c:v>
                </c:pt>
                <c:pt idx="58">
                  <c:v>3964211342</c:v>
                </c:pt>
                <c:pt idx="59">
                  <c:v>6005980888</c:v>
                </c:pt>
                <c:pt idx="60">
                  <c:v>3799524518</c:v>
                </c:pt>
                <c:pt idx="61">
                  <c:v>3339563538</c:v>
                </c:pt>
                <c:pt idx="62">
                  <c:v>4682773312</c:v>
                </c:pt>
                <c:pt idx="63">
                  <c:v>4946257863</c:v>
                </c:pt>
                <c:pt idx="64">
                  <c:v>5207572392</c:v>
                </c:pt>
                <c:pt idx="65">
                  <c:v>5869796255</c:v>
                </c:pt>
                <c:pt idx="66">
                  <c:v>5796273914</c:v>
                </c:pt>
                <c:pt idx="67">
                  <c:v>5673998170</c:v>
                </c:pt>
                <c:pt idx="68">
                  <c:v>8172933912</c:v>
                </c:pt>
                <c:pt idx="69">
                  <c:v>5350042950</c:v>
                </c:pt>
                <c:pt idx="70">
                  <c:v>7241653951</c:v>
                </c:pt>
                <c:pt idx="71">
                  <c:v>7661840303</c:v>
                </c:pt>
                <c:pt idx="72">
                  <c:v>5533058607</c:v>
                </c:pt>
                <c:pt idx="73">
                  <c:v>4825274234</c:v>
                </c:pt>
                <c:pt idx="74">
                  <c:v>6397537787</c:v>
                </c:pt>
                <c:pt idx="75">
                  <c:v>6070393583</c:v>
                </c:pt>
                <c:pt idx="76">
                  <c:v>5579952437</c:v>
                </c:pt>
                <c:pt idx="77">
                  <c:v>7156769938</c:v>
                </c:pt>
                <c:pt idx="78">
                  <c:v>5202523350</c:v>
                </c:pt>
                <c:pt idx="79">
                  <c:v>6955751499</c:v>
                </c:pt>
                <c:pt idx="80">
                  <c:v>7495092518</c:v>
                </c:pt>
                <c:pt idx="81">
                  <c:v>4748950435</c:v>
                </c:pt>
                <c:pt idx="82">
                  <c:v>5167879262</c:v>
                </c:pt>
                <c:pt idx="83">
                  <c:v>9018111340</c:v>
                </c:pt>
                <c:pt idx="84">
                  <c:v>7733259615</c:v>
                </c:pt>
                <c:pt idx="85">
                  <c:v>5188119822</c:v>
                </c:pt>
                <c:pt idx="86">
                  <c:v>6852520364</c:v>
                </c:pt>
                <c:pt idx="87">
                  <c:v>6276321352</c:v>
                </c:pt>
                <c:pt idx="88">
                  <c:v>7600036241</c:v>
                </c:pt>
                <c:pt idx="89">
                  <c:v>8228716994</c:v>
                </c:pt>
                <c:pt idx="90">
                  <c:v>8191877973</c:v>
                </c:pt>
                <c:pt idx="91">
                  <c:v>7188536282</c:v>
                </c:pt>
                <c:pt idx="92">
                  <c:v>5361807819</c:v>
                </c:pt>
                <c:pt idx="93">
                  <c:v>4917795944</c:v>
                </c:pt>
                <c:pt idx="94">
                  <c:v>4725192017</c:v>
                </c:pt>
                <c:pt idx="95">
                  <c:v>7241472424</c:v>
                </c:pt>
                <c:pt idx="96">
                  <c:v>3624942994</c:v>
                </c:pt>
                <c:pt idx="97">
                  <c:v>3422267885</c:v>
                </c:pt>
                <c:pt idx="98">
                  <c:v>3173149993</c:v>
                </c:pt>
                <c:pt idx="99">
                  <c:v>3318803707</c:v>
                </c:pt>
                <c:pt idx="100">
                  <c:v>3222618659</c:v>
                </c:pt>
                <c:pt idx="101">
                  <c:v>6624647506</c:v>
                </c:pt>
                <c:pt idx="102">
                  <c:v>3046630624</c:v>
                </c:pt>
                <c:pt idx="103">
                  <c:v>2898911706</c:v>
                </c:pt>
                <c:pt idx="104">
                  <c:v>3373615993</c:v>
                </c:pt>
                <c:pt idx="105">
                  <c:v>2712721722</c:v>
                </c:pt>
                <c:pt idx="106">
                  <c:v>1270708629</c:v>
                </c:pt>
                <c:pt idx="107">
                  <c:v>2651856689</c:v>
                </c:pt>
                <c:pt idx="108">
                  <c:v>1198866105</c:v>
                </c:pt>
                <c:pt idx="109">
                  <c:v>1285193519</c:v>
                </c:pt>
                <c:pt idx="110">
                  <c:v>1826147385</c:v>
                </c:pt>
                <c:pt idx="111">
                  <c:v>1238413187</c:v>
                </c:pt>
                <c:pt idx="112">
                  <c:v>1062199889</c:v>
                </c:pt>
                <c:pt idx="113">
                  <c:v>1910831579</c:v>
                </c:pt>
                <c:pt idx="114">
                  <c:v>1891844737</c:v>
                </c:pt>
                <c:pt idx="115">
                  <c:v>1200187291</c:v>
                </c:pt>
                <c:pt idx="116">
                  <c:v>1547262437</c:v>
                </c:pt>
                <c:pt idx="117">
                  <c:v>1692039482</c:v>
                </c:pt>
                <c:pt idx="118">
                  <c:v>1450942689</c:v>
                </c:pt>
                <c:pt idx="119">
                  <c:v>3266235343</c:v>
                </c:pt>
                <c:pt idx="120">
                  <c:v>1630784784</c:v>
                </c:pt>
                <c:pt idx="121">
                  <c:v>1977305398</c:v>
                </c:pt>
                <c:pt idx="122">
                  <c:v>2253485443</c:v>
                </c:pt>
                <c:pt idx="123">
                  <c:v>1813455806</c:v>
                </c:pt>
                <c:pt idx="124">
                  <c:v>2278708511</c:v>
                </c:pt>
                <c:pt idx="125">
                  <c:v>3356961884</c:v>
                </c:pt>
                <c:pt idx="126">
                  <c:v>2433840928</c:v>
                </c:pt>
                <c:pt idx="127">
                  <c:v>2785503437</c:v>
                </c:pt>
                <c:pt idx="128">
                  <c:v>4171351464</c:v>
                </c:pt>
                <c:pt idx="129">
                  <c:v>3324155492</c:v>
                </c:pt>
                <c:pt idx="130">
                  <c:v>3750001037</c:v>
                </c:pt>
                <c:pt idx="131">
                  <c:v>6136978783</c:v>
                </c:pt>
                <c:pt idx="132">
                  <c:v>2576197173</c:v>
                </c:pt>
                <c:pt idx="133">
                  <c:v>3529774683</c:v>
                </c:pt>
                <c:pt idx="134">
                  <c:v>3307526366</c:v>
                </c:pt>
                <c:pt idx="135">
                  <c:v>3569002471</c:v>
                </c:pt>
                <c:pt idx="136">
                  <c:v>5204102180</c:v>
                </c:pt>
                <c:pt idx="137">
                  <c:v>5668888907</c:v>
                </c:pt>
                <c:pt idx="138">
                  <c:v>4208302596</c:v>
                </c:pt>
                <c:pt idx="139">
                  <c:v>4842081307</c:v>
                </c:pt>
                <c:pt idx="140">
                  <c:v>4702981534</c:v>
                </c:pt>
                <c:pt idx="141">
                  <c:v>4840685173</c:v>
                </c:pt>
                <c:pt idx="142">
                  <c:v>3978132576</c:v>
                </c:pt>
                <c:pt idx="143">
                  <c:v>7369258204</c:v>
                </c:pt>
                <c:pt idx="144">
                  <c:v>3624392855</c:v>
                </c:pt>
                <c:pt idx="145">
                  <c:v>3831663601</c:v>
                </c:pt>
                <c:pt idx="146">
                  <c:v>5250009861</c:v>
                </c:pt>
                <c:pt idx="147">
                  <c:v>3986409220</c:v>
                </c:pt>
                <c:pt idx="148">
                  <c:v>4996476038</c:v>
                </c:pt>
                <c:pt idx="149">
                  <c:v>5826003730</c:v>
                </c:pt>
                <c:pt idx="150">
                  <c:v>5476180912</c:v>
                </c:pt>
                <c:pt idx="151">
                  <c:v>5949562291</c:v>
                </c:pt>
                <c:pt idx="152">
                  <c:v>4874938757</c:v>
                </c:pt>
                <c:pt idx="153">
                  <c:v>5054875826</c:v>
                </c:pt>
                <c:pt idx="154">
                  <c:v>6082585656</c:v>
                </c:pt>
                <c:pt idx="155">
                  <c:v>11308294574</c:v>
                </c:pt>
                <c:pt idx="156">
                  <c:v>3553790587</c:v>
                </c:pt>
                <c:pt idx="157">
                  <c:v>3184960181</c:v>
                </c:pt>
                <c:pt idx="158">
                  <c:v>5616028057</c:v>
                </c:pt>
                <c:pt idx="159">
                  <c:v>6044660596</c:v>
                </c:pt>
                <c:pt idx="160">
                  <c:v>6523708079</c:v>
                </c:pt>
                <c:pt idx="161">
                  <c:v>9143614753</c:v>
                </c:pt>
                <c:pt idx="162">
                  <c:v>6036514856</c:v>
                </c:pt>
                <c:pt idx="163">
                  <c:v>7390397861</c:v>
                </c:pt>
                <c:pt idx="164">
                  <c:v>7041413845</c:v>
                </c:pt>
                <c:pt idx="165">
                  <c:v>8767893656</c:v>
                </c:pt>
                <c:pt idx="166">
                  <c:v>6269033513</c:v>
                </c:pt>
                <c:pt idx="167">
                  <c:v>11379012891</c:v>
                </c:pt>
                <c:pt idx="168">
                  <c:v>5128031767</c:v>
                </c:pt>
                <c:pt idx="169">
                  <c:v>4979947029</c:v>
                </c:pt>
                <c:pt idx="170">
                  <c:v>7126002221</c:v>
                </c:pt>
                <c:pt idx="171">
                  <c:v>6456001325</c:v>
                </c:pt>
                <c:pt idx="172">
                  <c:v>7964091021</c:v>
                </c:pt>
                <c:pt idx="173">
                  <c:v>13206511513</c:v>
                </c:pt>
                <c:pt idx="174">
                  <c:v>10271815527</c:v>
                </c:pt>
                <c:pt idx="175">
                  <c:v>8665097949</c:v>
                </c:pt>
                <c:pt idx="176">
                  <c:v>8830236442</c:v>
                </c:pt>
                <c:pt idx="177">
                  <c:v>11040114196</c:v>
                </c:pt>
                <c:pt idx="178">
                  <c:v>8539320998</c:v>
                </c:pt>
                <c:pt idx="179">
                  <c:v>14015398442</c:v>
                </c:pt>
                <c:pt idx="180">
                  <c:v>11579492335</c:v>
                </c:pt>
                <c:pt idx="181">
                  <c:v>7791346409</c:v>
                </c:pt>
                <c:pt idx="182">
                  <c:v>8969445360</c:v>
                </c:pt>
                <c:pt idx="183">
                  <c:v>7637673482</c:v>
                </c:pt>
                <c:pt idx="184">
                  <c:v>11891127157</c:v>
                </c:pt>
                <c:pt idx="185">
                  <c:v>12516763931</c:v>
                </c:pt>
                <c:pt idx="186">
                  <c:v>9947201500</c:v>
                </c:pt>
                <c:pt idx="187">
                  <c:v>10975800740</c:v>
                </c:pt>
                <c:pt idx="188">
                  <c:v>10106623606</c:v>
                </c:pt>
                <c:pt idx="189">
                  <c:v>11513352749</c:v>
                </c:pt>
                <c:pt idx="190">
                  <c:v>8758513969</c:v>
                </c:pt>
                <c:pt idx="191">
                  <c:v>20185585975</c:v>
                </c:pt>
                <c:pt idx="192">
                  <c:v>8758895648</c:v>
                </c:pt>
                <c:pt idx="193">
                  <c:v>8090755000</c:v>
                </c:pt>
                <c:pt idx="194">
                  <c:v>9871235175</c:v>
                </c:pt>
                <c:pt idx="195">
                  <c:v>7323785227</c:v>
                </c:pt>
                <c:pt idx="196">
                  <c:v>8871664524</c:v>
                </c:pt>
                <c:pt idx="197">
                  <c:v>16466700343</c:v>
                </c:pt>
                <c:pt idx="198">
                  <c:v>10789178697</c:v>
                </c:pt>
                <c:pt idx="199">
                  <c:v>11174401868</c:v>
                </c:pt>
                <c:pt idx="200">
                  <c:v>12338019613</c:v>
                </c:pt>
                <c:pt idx="201">
                  <c:v>11197865925</c:v>
                </c:pt>
                <c:pt idx="202">
                  <c:v>12387854293</c:v>
                </c:pt>
                <c:pt idx="203">
                  <c:v>14591152276</c:v>
                </c:pt>
                <c:pt idx="204">
                  <c:v>11037305413</c:v>
                </c:pt>
                <c:pt idx="205">
                  <c:v>7976328728</c:v>
                </c:pt>
                <c:pt idx="206">
                  <c:v>10314708304</c:v>
                </c:pt>
                <c:pt idx="207">
                  <c:v>9263227258</c:v>
                </c:pt>
                <c:pt idx="208">
                  <c:v>9135586097</c:v>
                </c:pt>
                <c:pt idx="209">
                  <c:v>13173309381</c:v>
                </c:pt>
                <c:pt idx="210">
                  <c:v>10160099083</c:v>
                </c:pt>
                <c:pt idx="211">
                  <c:v>11104705277</c:v>
                </c:pt>
                <c:pt idx="212">
                  <c:v>11177403566</c:v>
                </c:pt>
                <c:pt idx="213">
                  <c:v>12166359799</c:v>
                </c:pt>
                <c:pt idx="214">
                  <c:v>11650188129</c:v>
                </c:pt>
                <c:pt idx="215">
                  <c:v>14095486456</c:v>
                </c:pt>
                <c:pt idx="216">
                  <c:v>11353681570</c:v>
                </c:pt>
                <c:pt idx="217">
                  <c:v>9219233672</c:v>
                </c:pt>
                <c:pt idx="218">
                  <c:v>13142603820</c:v>
                </c:pt>
                <c:pt idx="219">
                  <c:v>9589301402</c:v>
                </c:pt>
                <c:pt idx="220">
                  <c:v>11347956446</c:v>
                </c:pt>
                <c:pt idx="221">
                  <c:v>13731303224</c:v>
                </c:pt>
                <c:pt idx="222">
                  <c:v>11445584718</c:v>
                </c:pt>
                <c:pt idx="223">
                  <c:v>13551974887</c:v>
                </c:pt>
                <c:pt idx="224">
                  <c:v>11447084102</c:v>
                </c:pt>
                <c:pt idx="225">
                  <c:v>13791770924</c:v>
                </c:pt>
                <c:pt idx="226">
                  <c:v>13737466732</c:v>
                </c:pt>
                <c:pt idx="227">
                  <c:v>17053578830</c:v>
                </c:pt>
                <c:pt idx="228">
                  <c:v>9420383557</c:v>
                </c:pt>
                <c:pt idx="229" formatCode="#,##0">
                  <c:v>9409082845</c:v>
                </c:pt>
                <c:pt idx="230" formatCode="#,##0">
                  <c:v>10322576313</c:v>
                </c:pt>
                <c:pt idx="231" formatCode="#,##0">
                  <c:v>8604942989</c:v>
                </c:pt>
                <c:pt idx="232" formatCode="#,##0">
                  <c:v>13781056290</c:v>
                </c:pt>
                <c:pt idx="233" formatCode="#,##0">
                  <c:v>15790659021</c:v>
                </c:pt>
                <c:pt idx="234" formatCode="#,##0">
                  <c:v>14004061545</c:v>
                </c:pt>
                <c:pt idx="235" formatCode="#,##0">
                  <c:v>13608831222</c:v>
                </c:pt>
                <c:pt idx="236" formatCode="#,##0">
                  <c:v>15406770145</c:v>
                </c:pt>
                <c:pt idx="237" formatCode="#,##0">
                  <c:v>13696076551</c:v>
                </c:pt>
                <c:pt idx="238" formatCode="#,##0">
                  <c:v>12901763943</c:v>
                </c:pt>
                <c:pt idx="239" formatCode="#,##0">
                  <c:v>20209559578</c:v>
                </c:pt>
                <c:pt idx="240" formatCode="#,##0">
                  <c:v>11782550357</c:v>
                </c:pt>
                <c:pt idx="241" formatCode="#,##0">
                  <c:v>10489914136</c:v>
                </c:pt>
                <c:pt idx="242" formatCode="#,##0">
                  <c:v>9551993798</c:v>
                </c:pt>
                <c:pt idx="243" formatCode="#,##0">
                  <c:v>5436338714</c:v>
                </c:pt>
                <c:pt idx="244" formatCode="#,##0">
                  <c:v>4013984355</c:v>
                </c:pt>
                <c:pt idx="245" formatCode="#,##0">
                  <c:v>4841910855</c:v>
                </c:pt>
                <c:pt idx="246" formatCode="#,##0">
                  <c:v>5649894841</c:v>
                </c:pt>
                <c:pt idx="247" formatCode="#,##0">
                  <c:v>5323004709</c:v>
                </c:pt>
                <c:pt idx="248" formatCode="#,##0">
                  <c:v>10176470667</c:v>
                </c:pt>
                <c:pt idx="249" formatCode="#,##0">
                  <c:v>10959781522</c:v>
                </c:pt>
                <c:pt idx="250" formatCode="#,##0">
                  <c:v>9743273260</c:v>
                </c:pt>
                <c:pt idx="251" formatCode="#,##0">
                  <c:v>20464064633</c:v>
                </c:pt>
                <c:pt idx="252" formatCode="#,##0">
                  <c:v>9581879228</c:v>
                </c:pt>
                <c:pt idx="253" formatCode="#,##0">
                  <c:v>7569616739</c:v>
                </c:pt>
                <c:pt idx="254" formatCode="#,##0">
                  <c:v>11211293589</c:v>
                </c:pt>
                <c:pt idx="255" formatCode="#,##0">
                  <c:v>13763216486</c:v>
                </c:pt>
                <c:pt idx="256" formatCode="#,##0">
                  <c:v>12164245987</c:v>
                </c:pt>
                <c:pt idx="257" formatCode="#,##0">
                  <c:v>17129750729</c:v>
                </c:pt>
                <c:pt idx="258" formatCode="#,##0">
                  <c:v>17809569702</c:v>
                </c:pt>
                <c:pt idx="259" formatCode="#,##0">
                  <c:v>19735997975</c:v>
                </c:pt>
                <c:pt idx="260" formatCode="#,##0">
                  <c:v>20538472391</c:v>
                </c:pt>
                <c:pt idx="261" formatCode="#,##0">
                  <c:v>20538692714</c:v>
                </c:pt>
                <c:pt idx="262" formatCode="#,##0">
                  <c:v>19887498247</c:v>
                </c:pt>
                <c:pt idx="263" formatCode="#,##0">
                  <c:v>38547483110</c:v>
                </c:pt>
                <c:pt idx="264" formatCode="#,##0">
                  <c:v>14333792884</c:v>
                </c:pt>
                <c:pt idx="265" formatCode="#,##0">
                  <c:v>11079152584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0-4E06-A932-27319C807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37055"/>
        <c:axId val="163362015"/>
      </c:lineChart>
      <c:catAx>
        <c:axId val="1633370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62015"/>
        <c:crosses val="autoZero"/>
        <c:auto val="1"/>
        <c:lblAlgn val="ctr"/>
        <c:lblOffset val="100"/>
        <c:noMultiLvlLbl val="0"/>
      </c:catAx>
      <c:valAx>
        <c:axId val="16336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3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TransactionActivity!$R$254:$R$265</c:f>
              <c:numCache>
                <c:formatCode>#,##0</c:formatCode>
                <c:ptCount val="12"/>
                <c:pt idx="0">
                  <c:v>9581879228</c:v>
                </c:pt>
                <c:pt idx="1">
                  <c:v>7569616739</c:v>
                </c:pt>
                <c:pt idx="2">
                  <c:v>11211293589</c:v>
                </c:pt>
                <c:pt idx="3">
                  <c:v>13763216486</c:v>
                </c:pt>
                <c:pt idx="4">
                  <c:v>12164245987</c:v>
                </c:pt>
                <c:pt idx="5">
                  <c:v>17129750729</c:v>
                </c:pt>
                <c:pt idx="6">
                  <c:v>17809569702</c:v>
                </c:pt>
                <c:pt idx="7">
                  <c:v>19735997975</c:v>
                </c:pt>
                <c:pt idx="8">
                  <c:v>20538472391</c:v>
                </c:pt>
                <c:pt idx="9">
                  <c:v>20538692714</c:v>
                </c:pt>
                <c:pt idx="10">
                  <c:v>19887498247</c:v>
                </c:pt>
                <c:pt idx="11">
                  <c:v>38547483110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7-4CC8-AE76-A9E9B004A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029456"/>
        <c:axId val="1089028208"/>
      </c:lineChart>
      <c:catAx>
        <c:axId val="1089029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028208"/>
        <c:crosses val="autoZero"/>
        <c:auto val="1"/>
        <c:lblAlgn val="ctr"/>
        <c:lblOffset val="100"/>
        <c:noMultiLvlLbl val="0"/>
      </c:catAx>
      <c:valAx>
        <c:axId val="10890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0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TransactionActivity!$R$242:$R$253</c:f>
              <c:numCache>
                <c:formatCode>#,##0</c:formatCode>
                <c:ptCount val="12"/>
                <c:pt idx="0">
                  <c:v>11782550357</c:v>
                </c:pt>
                <c:pt idx="1">
                  <c:v>10489914136</c:v>
                </c:pt>
                <c:pt idx="2">
                  <c:v>9551993798</c:v>
                </c:pt>
                <c:pt idx="3">
                  <c:v>5436338714</c:v>
                </c:pt>
                <c:pt idx="4">
                  <c:v>4013984355</c:v>
                </c:pt>
                <c:pt idx="5">
                  <c:v>4841910855</c:v>
                </c:pt>
                <c:pt idx="6">
                  <c:v>5649894841</c:v>
                </c:pt>
                <c:pt idx="7">
                  <c:v>5323004709</c:v>
                </c:pt>
                <c:pt idx="8">
                  <c:v>10176470667</c:v>
                </c:pt>
                <c:pt idx="9">
                  <c:v>10959781522</c:v>
                </c:pt>
                <c:pt idx="10">
                  <c:v>9743273260</c:v>
                </c:pt>
                <c:pt idx="11">
                  <c:v>20464064633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F-4C18-B9A5-3EA82B3D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98879"/>
        <c:axId val="177785983"/>
      </c:lineChart>
      <c:catAx>
        <c:axId val="1777988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85983"/>
        <c:crosses val="autoZero"/>
        <c:auto val="1"/>
        <c:lblAlgn val="ctr"/>
        <c:lblOffset val="100"/>
        <c:noMultiLvlLbl val="0"/>
      </c:catAx>
      <c:valAx>
        <c:axId val="17778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9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TransactionActivity!$R$230:$R$241</c:f>
              <c:numCache>
                <c:formatCode>#,##0</c:formatCode>
                <c:ptCount val="12"/>
                <c:pt idx="0" formatCode="&quot;$&quot;#,##0">
                  <c:v>9420383557</c:v>
                </c:pt>
                <c:pt idx="1">
                  <c:v>9409082845</c:v>
                </c:pt>
                <c:pt idx="2">
                  <c:v>10322576313</c:v>
                </c:pt>
                <c:pt idx="3">
                  <c:v>8604942989</c:v>
                </c:pt>
                <c:pt idx="4">
                  <c:v>13781056290</c:v>
                </c:pt>
                <c:pt idx="5">
                  <c:v>15790659021</c:v>
                </c:pt>
                <c:pt idx="6">
                  <c:v>14004061545</c:v>
                </c:pt>
                <c:pt idx="7">
                  <c:v>13608831222</c:v>
                </c:pt>
                <c:pt idx="8">
                  <c:v>15406770145</c:v>
                </c:pt>
                <c:pt idx="9">
                  <c:v>13696076551</c:v>
                </c:pt>
                <c:pt idx="10">
                  <c:v>12901763943</c:v>
                </c:pt>
                <c:pt idx="11">
                  <c:v>20209559578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2-4C67-83EA-B6418738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039039"/>
        <c:axId val="277027807"/>
      </c:lineChart>
      <c:catAx>
        <c:axId val="27703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27807"/>
        <c:crosses val="autoZero"/>
        <c:auto val="1"/>
        <c:lblAlgn val="ctr"/>
        <c:lblOffset val="100"/>
        <c:noMultiLvlLbl val="0"/>
      </c:catAx>
      <c:valAx>
        <c:axId val="27702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03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TransactionActivity!$R$218:$R$229</c:f>
              <c:numCache>
                <c:formatCode>"$"#,##0</c:formatCode>
                <c:ptCount val="12"/>
                <c:pt idx="0">
                  <c:v>11353681570</c:v>
                </c:pt>
                <c:pt idx="1">
                  <c:v>9219233672</c:v>
                </c:pt>
                <c:pt idx="2">
                  <c:v>13142603820</c:v>
                </c:pt>
                <c:pt idx="3">
                  <c:v>9589301402</c:v>
                </c:pt>
                <c:pt idx="4">
                  <c:v>11347956446</c:v>
                </c:pt>
                <c:pt idx="5">
                  <c:v>13731303224</c:v>
                </c:pt>
                <c:pt idx="6">
                  <c:v>11445584718</c:v>
                </c:pt>
                <c:pt idx="7">
                  <c:v>13551974887</c:v>
                </c:pt>
                <c:pt idx="8">
                  <c:v>11447084102</c:v>
                </c:pt>
                <c:pt idx="9">
                  <c:v>13791770924</c:v>
                </c:pt>
                <c:pt idx="10">
                  <c:v>13737466732</c:v>
                </c:pt>
                <c:pt idx="11">
                  <c:v>17053578830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5-4C45-AB5A-083FCA7F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33887"/>
        <c:axId val="173123071"/>
      </c:lineChart>
      <c:catAx>
        <c:axId val="173133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23071"/>
        <c:crosses val="autoZero"/>
        <c:auto val="1"/>
        <c:lblAlgn val="ctr"/>
        <c:lblOffset val="100"/>
        <c:noMultiLvlLbl val="0"/>
      </c:catAx>
      <c:valAx>
        <c:axId val="17312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13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'National-NonDistress'!$P$6:$P$295</c:f>
              <c:numCache>
                <c:formatCode>[$-409]mmm\-yy;@</c:formatCode>
                <c:ptCount val="29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</c:numCache>
            </c:numRef>
          </c:xVal>
          <c:yVal>
            <c:numRef>
              <c:f>'National-NonDistress'!$Q$6:$Q$295</c:f>
              <c:numCache>
                <c:formatCode>_(* #,##0_);_(* \(#,##0\);_(* "-"??_);_(@_)</c:formatCode>
                <c:ptCount val="290"/>
                <c:pt idx="0">
                  <c:v>78.356306934782296</c:v>
                </c:pt>
                <c:pt idx="1">
                  <c:v>77.996411991597</c:v>
                </c:pt>
                <c:pt idx="2">
                  <c:v>77.835073448717395</c:v>
                </c:pt>
                <c:pt idx="3">
                  <c:v>78.7110868252215</c:v>
                </c:pt>
                <c:pt idx="4">
                  <c:v>79.853413133995105</c:v>
                </c:pt>
                <c:pt idx="5">
                  <c:v>81.012495793021898</c:v>
                </c:pt>
                <c:pt idx="6">
                  <c:v>80.755041095381301</c:v>
                </c:pt>
                <c:pt idx="7">
                  <c:v>79.990001168173904</c:v>
                </c:pt>
                <c:pt idx="8">
                  <c:v>79.610007671676996</c:v>
                </c:pt>
                <c:pt idx="9">
                  <c:v>80.613137982960794</c:v>
                </c:pt>
                <c:pt idx="10">
                  <c:v>82.513999581048097</c:v>
                </c:pt>
                <c:pt idx="11">
                  <c:v>83.946037800858306</c:v>
                </c:pt>
                <c:pt idx="12">
                  <c:v>84.248014009769904</c:v>
                </c:pt>
                <c:pt idx="13">
                  <c:v>83.767540000610893</c:v>
                </c:pt>
                <c:pt idx="14">
                  <c:v>83.8376461582491</c:v>
                </c:pt>
                <c:pt idx="15">
                  <c:v>84.906531815058102</c:v>
                </c:pt>
                <c:pt idx="16">
                  <c:v>86.559429780450003</c:v>
                </c:pt>
                <c:pt idx="17">
                  <c:v>87.956050630538599</c:v>
                </c:pt>
                <c:pt idx="18">
                  <c:v>88.633118362955301</c:v>
                </c:pt>
                <c:pt idx="19">
                  <c:v>88.724902570468402</c:v>
                </c:pt>
                <c:pt idx="20">
                  <c:v>88.969762476309</c:v>
                </c:pt>
                <c:pt idx="21">
                  <c:v>89.395269488790902</c:v>
                </c:pt>
                <c:pt idx="22">
                  <c:v>90.532001476032605</c:v>
                </c:pt>
                <c:pt idx="23">
                  <c:v>91.138223440496901</c:v>
                </c:pt>
                <c:pt idx="24">
                  <c:v>92.228418196454598</c:v>
                </c:pt>
                <c:pt idx="25">
                  <c:v>92.542973699246204</c:v>
                </c:pt>
                <c:pt idx="26">
                  <c:v>93.204305245889103</c:v>
                </c:pt>
                <c:pt idx="27">
                  <c:v>93.914903509263297</c:v>
                </c:pt>
                <c:pt idx="28">
                  <c:v>95.786318089945993</c:v>
                </c:pt>
                <c:pt idx="29">
                  <c:v>97.834776589776894</c:v>
                </c:pt>
                <c:pt idx="30">
                  <c:v>98.2765239845439</c:v>
                </c:pt>
                <c:pt idx="31">
                  <c:v>97.767597583198196</c:v>
                </c:pt>
                <c:pt idx="32">
                  <c:v>97.132114940253203</c:v>
                </c:pt>
                <c:pt idx="33">
                  <c:v>98.133414175268996</c:v>
                </c:pt>
                <c:pt idx="34">
                  <c:v>99.270646693871996</c:v>
                </c:pt>
                <c:pt idx="35">
                  <c:v>100</c:v>
                </c:pt>
                <c:pt idx="36">
                  <c:v>100.22744381613499</c:v>
                </c:pt>
                <c:pt idx="37">
                  <c:v>100.35631316991</c:v>
                </c:pt>
                <c:pt idx="38">
                  <c:v>100.48216845808599</c:v>
                </c:pt>
                <c:pt idx="39">
                  <c:v>100.50442898229799</c:v>
                </c:pt>
                <c:pt idx="40">
                  <c:v>100.851466570751</c:v>
                </c:pt>
                <c:pt idx="41">
                  <c:v>102.089345274782</c:v>
                </c:pt>
                <c:pt idx="42">
                  <c:v>103.731556307226</c:v>
                </c:pt>
                <c:pt idx="43">
                  <c:v>105.67943555127</c:v>
                </c:pt>
                <c:pt idx="44">
                  <c:v>106.738000155552</c:v>
                </c:pt>
                <c:pt idx="45">
                  <c:v>106.367539953467</c:v>
                </c:pt>
                <c:pt idx="46">
                  <c:v>105.250501118866</c:v>
                </c:pt>
                <c:pt idx="47">
                  <c:v>103.96512382813</c:v>
                </c:pt>
                <c:pt idx="48">
                  <c:v>104.40602711979299</c:v>
                </c:pt>
                <c:pt idx="49">
                  <c:v>105.767776813762</c:v>
                </c:pt>
                <c:pt idx="50">
                  <c:v>107.688841344981</c:v>
                </c:pt>
                <c:pt idx="51">
                  <c:v>108.517750935935</c:v>
                </c:pt>
                <c:pt idx="52">
                  <c:v>109.09649288034799</c:v>
                </c:pt>
                <c:pt idx="53">
                  <c:v>109.532899042667</c:v>
                </c:pt>
                <c:pt idx="54">
                  <c:v>110.59878880542</c:v>
                </c:pt>
                <c:pt idx="55">
                  <c:v>111.85736190289801</c:v>
                </c:pt>
                <c:pt idx="56">
                  <c:v>113.358982695093</c:v>
                </c:pt>
                <c:pt idx="57">
                  <c:v>115.061103333768</c:v>
                </c:pt>
                <c:pt idx="58">
                  <c:v>116.766211514723</c:v>
                </c:pt>
                <c:pt idx="59">
                  <c:v>117.775053530294</c:v>
                </c:pt>
                <c:pt idx="60">
                  <c:v>117.672855930433</c:v>
                </c:pt>
                <c:pt idx="61">
                  <c:v>117.539443247329</c:v>
                </c:pt>
                <c:pt idx="62">
                  <c:v>118.407508405898</c:v>
                </c:pt>
                <c:pt idx="63">
                  <c:v>120.128049812641</c:v>
                </c:pt>
                <c:pt idx="64">
                  <c:v>121.762420320437</c:v>
                </c:pt>
                <c:pt idx="65">
                  <c:v>122.660340467053</c:v>
                </c:pt>
                <c:pt idx="66">
                  <c:v>123.614094165325</c:v>
                </c:pt>
                <c:pt idx="67">
                  <c:v>124.764607131804</c:v>
                </c:pt>
                <c:pt idx="68">
                  <c:v>126.30321715254701</c:v>
                </c:pt>
                <c:pt idx="69">
                  <c:v>127.328879932737</c:v>
                </c:pt>
                <c:pt idx="70">
                  <c:v>127.85845630523499</c:v>
                </c:pt>
                <c:pt idx="71">
                  <c:v>128.48609580021201</c:v>
                </c:pt>
                <c:pt idx="72">
                  <c:v>129.663741165907</c:v>
                </c:pt>
                <c:pt idx="73">
                  <c:v>132.17026539239299</c:v>
                </c:pt>
                <c:pt idx="74">
                  <c:v>134.62563837725801</c:v>
                </c:pt>
                <c:pt idx="75">
                  <c:v>137.28812853616199</c:v>
                </c:pt>
                <c:pt idx="76">
                  <c:v>138.82506053912701</c:v>
                </c:pt>
                <c:pt idx="77">
                  <c:v>140.91300320438901</c:v>
                </c:pt>
                <c:pt idx="78">
                  <c:v>142.77576307869401</c:v>
                </c:pt>
                <c:pt idx="79">
                  <c:v>145.08232427963401</c:v>
                </c:pt>
                <c:pt idx="80">
                  <c:v>145.91753015904499</c:v>
                </c:pt>
                <c:pt idx="81">
                  <c:v>145.51134401765501</c:v>
                </c:pt>
                <c:pt idx="82">
                  <c:v>145.15117384935601</c:v>
                </c:pt>
                <c:pt idx="83">
                  <c:v>146.286640339933</c:v>
                </c:pt>
                <c:pt idx="84">
                  <c:v>149.416150105924</c:v>
                </c:pt>
                <c:pt idx="85">
                  <c:v>153.29994261870601</c:v>
                </c:pt>
                <c:pt idx="86">
                  <c:v>156.737051973972</c:v>
                </c:pt>
                <c:pt idx="87">
                  <c:v>159.10391648641399</c:v>
                </c:pt>
                <c:pt idx="88">
                  <c:v>160.80634540359199</c:v>
                </c:pt>
                <c:pt idx="89">
                  <c:v>162.20281427147199</c:v>
                </c:pt>
                <c:pt idx="90">
                  <c:v>163.744553422786</c:v>
                </c:pt>
                <c:pt idx="91">
                  <c:v>166.02535216966601</c:v>
                </c:pt>
                <c:pt idx="92">
                  <c:v>167.802621486676</c:v>
                </c:pt>
                <c:pt idx="93">
                  <c:v>169.16460243296501</c:v>
                </c:pt>
                <c:pt idx="94">
                  <c:v>169.14396686791201</c:v>
                </c:pt>
                <c:pt idx="95">
                  <c:v>170.632661368616</c:v>
                </c:pt>
                <c:pt idx="96">
                  <c:v>172.25434975163299</c:v>
                </c:pt>
                <c:pt idx="97">
                  <c:v>174.909356520693</c:v>
                </c:pt>
                <c:pt idx="98">
                  <c:v>175.45533296097901</c:v>
                </c:pt>
                <c:pt idx="99">
                  <c:v>176.69588471647299</c:v>
                </c:pt>
                <c:pt idx="100">
                  <c:v>177.30780353028101</c:v>
                </c:pt>
                <c:pt idx="101">
                  <c:v>179.021043691399</c:v>
                </c:pt>
                <c:pt idx="102">
                  <c:v>178.86234757380001</c:v>
                </c:pt>
                <c:pt idx="103">
                  <c:v>178.36632911143701</c:v>
                </c:pt>
                <c:pt idx="104">
                  <c:v>176.41667203209201</c:v>
                </c:pt>
                <c:pt idx="105">
                  <c:v>175.00731506628301</c:v>
                </c:pt>
                <c:pt idx="106">
                  <c:v>175.162448331451</c:v>
                </c:pt>
                <c:pt idx="107">
                  <c:v>176.70037315149699</c:v>
                </c:pt>
                <c:pt idx="108">
                  <c:v>179.616730771764</c:v>
                </c:pt>
                <c:pt idx="109">
                  <c:v>181.933299808117</c:v>
                </c:pt>
                <c:pt idx="110">
                  <c:v>183.55877578371701</c:v>
                </c:pt>
                <c:pt idx="111">
                  <c:v>185.04883304785599</c:v>
                </c:pt>
                <c:pt idx="112">
                  <c:v>185.212552530338</c:v>
                </c:pt>
                <c:pt idx="113">
                  <c:v>186.261240191177</c:v>
                </c:pt>
                <c:pt idx="114">
                  <c:v>186.11846950300799</c:v>
                </c:pt>
                <c:pt idx="115">
                  <c:v>187.25409254093</c:v>
                </c:pt>
                <c:pt idx="116">
                  <c:v>185.395630526205</c:v>
                </c:pt>
                <c:pt idx="117">
                  <c:v>182.19907525750301</c:v>
                </c:pt>
                <c:pt idx="118">
                  <c:v>178.93876984023399</c:v>
                </c:pt>
                <c:pt idx="119">
                  <c:v>178.33070751867899</c:v>
                </c:pt>
                <c:pt idx="120">
                  <c:v>179.97768897582799</c:v>
                </c:pt>
                <c:pt idx="121">
                  <c:v>180.386115690444</c:v>
                </c:pt>
                <c:pt idx="122">
                  <c:v>178.478638567346</c:v>
                </c:pt>
                <c:pt idx="123">
                  <c:v>175.42319612109699</c:v>
                </c:pt>
                <c:pt idx="124">
                  <c:v>173.505923407708</c:v>
                </c:pt>
                <c:pt idx="125">
                  <c:v>173.07786125077601</c:v>
                </c:pt>
                <c:pt idx="126">
                  <c:v>172.82350463891299</c:v>
                </c:pt>
                <c:pt idx="127">
                  <c:v>172.201177140151</c:v>
                </c:pt>
                <c:pt idx="128">
                  <c:v>168.501670157642</c:v>
                </c:pt>
                <c:pt idx="129">
                  <c:v>164.3285475879</c:v>
                </c:pt>
                <c:pt idx="130">
                  <c:v>158.23433507261501</c:v>
                </c:pt>
                <c:pt idx="131">
                  <c:v>155.44182046690599</c:v>
                </c:pt>
                <c:pt idx="132">
                  <c:v>151.68550045007899</c:v>
                </c:pt>
                <c:pt idx="133">
                  <c:v>149.24750359721199</c:v>
                </c:pt>
                <c:pt idx="134">
                  <c:v>144.405799754507</c:v>
                </c:pt>
                <c:pt idx="135">
                  <c:v>141.25947332937699</c:v>
                </c:pt>
                <c:pt idx="136">
                  <c:v>139.23925448677201</c:v>
                </c:pt>
                <c:pt idx="137">
                  <c:v>139.76208698477899</c:v>
                </c:pt>
                <c:pt idx="138">
                  <c:v>140.20862764566701</c:v>
                </c:pt>
                <c:pt idx="139">
                  <c:v>139.23739120637001</c:v>
                </c:pt>
                <c:pt idx="140">
                  <c:v>135.18511816788299</c:v>
                </c:pt>
                <c:pt idx="141">
                  <c:v>130.66634098274</c:v>
                </c:pt>
                <c:pt idx="142">
                  <c:v>128.84297948304399</c:v>
                </c:pt>
                <c:pt idx="143">
                  <c:v>129.49379310173299</c:v>
                </c:pt>
                <c:pt idx="144">
                  <c:v>131.63474887362401</c:v>
                </c:pt>
                <c:pt idx="145">
                  <c:v>132.746560017798</c:v>
                </c:pt>
                <c:pt idx="146">
                  <c:v>131.96263099254901</c:v>
                </c:pt>
                <c:pt idx="147">
                  <c:v>129.398124414129</c:v>
                </c:pt>
                <c:pt idx="148">
                  <c:v>125.954405688139</c:v>
                </c:pt>
                <c:pt idx="149">
                  <c:v>124.17129348850401</c:v>
                </c:pt>
                <c:pt idx="150">
                  <c:v>124.170521653275</c:v>
                </c:pt>
                <c:pt idx="151">
                  <c:v>125.175088210243</c:v>
                </c:pt>
                <c:pt idx="152">
                  <c:v>124.529479131361</c:v>
                </c:pt>
                <c:pt idx="153">
                  <c:v>123.280050141232</c:v>
                </c:pt>
                <c:pt idx="154">
                  <c:v>122.354243836169</c:v>
                </c:pt>
                <c:pt idx="155">
                  <c:v>123.130032762535</c:v>
                </c:pt>
                <c:pt idx="156">
                  <c:v>122.60643914707801</c:v>
                </c:pt>
                <c:pt idx="157">
                  <c:v>121.298223027126</c:v>
                </c:pt>
                <c:pt idx="158">
                  <c:v>119.78213345617</c:v>
                </c:pt>
                <c:pt idx="159">
                  <c:v>120.113171143195</c:v>
                </c:pt>
                <c:pt idx="160">
                  <c:v>120.803044618751</c:v>
                </c:pt>
                <c:pt idx="161">
                  <c:v>120.84742282813799</c:v>
                </c:pt>
                <c:pt idx="162">
                  <c:v>120.679494446391</c:v>
                </c:pt>
                <c:pt idx="163">
                  <c:v>121.54317378577601</c:v>
                </c:pt>
                <c:pt idx="164">
                  <c:v>123.03120221547</c:v>
                </c:pt>
                <c:pt idx="165">
                  <c:v>124.20553183013099</c:v>
                </c:pt>
                <c:pt idx="166">
                  <c:v>124.211873132663</c:v>
                </c:pt>
                <c:pt idx="167">
                  <c:v>123.673065395761</c:v>
                </c:pt>
                <c:pt idx="168">
                  <c:v>122.220373310979</c:v>
                </c:pt>
                <c:pt idx="169">
                  <c:v>120.504458714584</c:v>
                </c:pt>
                <c:pt idx="170">
                  <c:v>120.549688125812</c:v>
                </c:pt>
                <c:pt idx="171">
                  <c:v>121.284061394213</c:v>
                </c:pt>
                <c:pt idx="172">
                  <c:v>122.778226945166</c:v>
                </c:pt>
                <c:pt idx="173">
                  <c:v>123.382404139062</c:v>
                </c:pt>
                <c:pt idx="174">
                  <c:v>124.462619980678</c:v>
                </c:pt>
                <c:pt idx="175">
                  <c:v>125.59211540334</c:v>
                </c:pt>
                <c:pt idx="176">
                  <c:v>126.70153638375</c:v>
                </c:pt>
                <c:pt idx="177">
                  <c:v>128.49017740310401</c:v>
                </c:pt>
                <c:pt idx="178">
                  <c:v>129.660599709259</c:v>
                </c:pt>
                <c:pt idx="179">
                  <c:v>130.58412137924</c:v>
                </c:pt>
                <c:pt idx="180">
                  <c:v>129.36631459900099</c:v>
                </c:pt>
                <c:pt idx="181">
                  <c:v>127.874682575516</c:v>
                </c:pt>
                <c:pt idx="182">
                  <c:v>127.58224267832399</c:v>
                </c:pt>
                <c:pt idx="183">
                  <c:v>129.59981367042701</c:v>
                </c:pt>
                <c:pt idx="184">
                  <c:v>132.180105485984</c:v>
                </c:pt>
                <c:pt idx="185">
                  <c:v>134.52087207301301</c:v>
                </c:pt>
                <c:pt idx="186">
                  <c:v>135.61913793918501</c:v>
                </c:pt>
                <c:pt idx="187">
                  <c:v>136.533049585025</c:v>
                </c:pt>
                <c:pt idx="188">
                  <c:v>137.27047559931901</c:v>
                </c:pt>
                <c:pt idx="189">
                  <c:v>137.76893048709101</c:v>
                </c:pt>
                <c:pt idx="190">
                  <c:v>138.607380028959</c:v>
                </c:pt>
                <c:pt idx="191">
                  <c:v>139.67122704876499</c:v>
                </c:pt>
                <c:pt idx="192">
                  <c:v>142.01415954883299</c:v>
                </c:pt>
                <c:pt idx="193">
                  <c:v>142.95234358796401</c:v>
                </c:pt>
                <c:pt idx="194">
                  <c:v>143.53028590890901</c:v>
                </c:pt>
                <c:pt idx="195">
                  <c:v>143.83302471930901</c:v>
                </c:pt>
                <c:pt idx="196">
                  <c:v>145.947417435879</c:v>
                </c:pt>
                <c:pt idx="197">
                  <c:v>148.292455648752</c:v>
                </c:pt>
                <c:pt idx="198">
                  <c:v>150.92063669369099</c:v>
                </c:pt>
                <c:pt idx="199">
                  <c:v>152.218353647757</c:v>
                </c:pt>
                <c:pt idx="200">
                  <c:v>153.46387727268799</c:v>
                </c:pt>
                <c:pt idx="201">
                  <c:v>153.99892261407899</c:v>
                </c:pt>
                <c:pt idx="202">
                  <c:v>155.332027693464</c:v>
                </c:pt>
                <c:pt idx="203">
                  <c:v>156.23626745263601</c:v>
                </c:pt>
                <c:pt idx="204">
                  <c:v>157.785321475025</c:v>
                </c:pt>
                <c:pt idx="205">
                  <c:v>158.08620008756901</c:v>
                </c:pt>
                <c:pt idx="206">
                  <c:v>159.06451876786599</c:v>
                </c:pt>
                <c:pt idx="207">
                  <c:v>159.898800687278</c:v>
                </c:pt>
                <c:pt idx="208">
                  <c:v>162.453927437327</c:v>
                </c:pt>
                <c:pt idx="209">
                  <c:v>164.745017789343</c:v>
                </c:pt>
                <c:pt idx="210">
                  <c:v>167.16699527097799</c:v>
                </c:pt>
                <c:pt idx="211">
                  <c:v>168.19536691578401</c:v>
                </c:pt>
                <c:pt idx="212">
                  <c:v>167.89069800921999</c:v>
                </c:pt>
                <c:pt idx="213">
                  <c:v>166.62752565571901</c:v>
                </c:pt>
                <c:pt idx="214">
                  <c:v>166.754577640403</c:v>
                </c:pt>
                <c:pt idx="215">
                  <c:v>168.58072118909601</c:v>
                </c:pt>
                <c:pt idx="216">
                  <c:v>172.32753864105999</c:v>
                </c:pt>
                <c:pt idx="217">
                  <c:v>174.133303439766</c:v>
                </c:pt>
                <c:pt idx="218">
                  <c:v>174.03827078139801</c:v>
                </c:pt>
                <c:pt idx="219">
                  <c:v>172.490857212686</c:v>
                </c:pt>
                <c:pt idx="220">
                  <c:v>173.50199624021701</c:v>
                </c:pt>
                <c:pt idx="221">
                  <c:v>175.91196550528201</c:v>
                </c:pt>
                <c:pt idx="222">
                  <c:v>180.095335899139</c:v>
                </c:pt>
                <c:pt idx="223">
                  <c:v>182.50852208706499</c:v>
                </c:pt>
                <c:pt idx="224">
                  <c:v>184.025296247885</c:v>
                </c:pt>
                <c:pt idx="225">
                  <c:v>183.38962895846399</c:v>
                </c:pt>
                <c:pt idx="226">
                  <c:v>183.441391080839</c:v>
                </c:pt>
                <c:pt idx="227">
                  <c:v>184.73283951487599</c:v>
                </c:pt>
                <c:pt idx="228">
                  <c:v>188.30305208245201</c:v>
                </c:pt>
                <c:pt idx="229">
                  <c:v>192.56092542851499</c:v>
                </c:pt>
                <c:pt idx="230">
                  <c:v>194.86227450104099</c:v>
                </c:pt>
                <c:pt idx="231">
                  <c:v>196.351924386485</c:v>
                </c:pt>
                <c:pt idx="232">
                  <c:v>198.886921092335</c:v>
                </c:pt>
                <c:pt idx="233">
                  <c:v>203.664034555179</c:v>
                </c:pt>
                <c:pt idx="234">
                  <c:v>207.107571341088</c:v>
                </c:pt>
                <c:pt idx="235">
                  <c:v>207.714193134608</c:v>
                </c:pt>
                <c:pt idx="236">
                  <c:v>205.17434579195299</c:v>
                </c:pt>
                <c:pt idx="237">
                  <c:v>203.65950537743501</c:v>
                </c:pt>
                <c:pt idx="238">
                  <c:v>205.05436750559801</c:v>
                </c:pt>
                <c:pt idx="239">
                  <c:v>208.529645034899</c:v>
                </c:pt>
                <c:pt idx="240">
                  <c:v>212.52438720874699</c:v>
                </c:pt>
                <c:pt idx="241">
                  <c:v>212.082281948554</c:v>
                </c:pt>
                <c:pt idx="242">
                  <c:v>209.637759301616</c:v>
                </c:pt>
                <c:pt idx="243">
                  <c:v>208.30915694506601</c:v>
                </c:pt>
                <c:pt idx="244">
                  <c:v>210.97595799289201</c:v>
                </c:pt>
                <c:pt idx="245">
                  <c:v>215.958970435792</c:v>
                </c:pt>
                <c:pt idx="246">
                  <c:v>218.61939242540001</c:v>
                </c:pt>
                <c:pt idx="247">
                  <c:v>219.303055684822</c:v>
                </c:pt>
                <c:pt idx="248">
                  <c:v>217.86110500408</c:v>
                </c:pt>
                <c:pt idx="249">
                  <c:v>218.74221616802501</c:v>
                </c:pt>
                <c:pt idx="250">
                  <c:v>220.52645393543801</c:v>
                </c:pt>
                <c:pt idx="251">
                  <c:v>222.877226799911</c:v>
                </c:pt>
                <c:pt idx="252">
                  <c:v>224.074643116206</c:v>
                </c:pt>
                <c:pt idx="253">
                  <c:v>224.06321717176101</c:v>
                </c:pt>
                <c:pt idx="254">
                  <c:v>224.21910193784001</c:v>
                </c:pt>
                <c:pt idx="255">
                  <c:v>224.49679181882499</c:v>
                </c:pt>
                <c:pt idx="256">
                  <c:v>226.27638508525499</c:v>
                </c:pt>
                <c:pt idx="257">
                  <c:v>228.06637639859801</c:v>
                </c:pt>
                <c:pt idx="258">
                  <c:v>230.70519722596899</c:v>
                </c:pt>
                <c:pt idx="259">
                  <c:v>233.77293667319699</c:v>
                </c:pt>
                <c:pt idx="260">
                  <c:v>235.21343886138399</c:v>
                </c:pt>
                <c:pt idx="261">
                  <c:v>234.06566845959799</c:v>
                </c:pt>
                <c:pt idx="262">
                  <c:v>232.259878465258</c:v>
                </c:pt>
                <c:pt idx="263">
                  <c:v>233.070078743354</c:v>
                </c:pt>
                <c:pt idx="264">
                  <c:v>236.41487596033099</c:v>
                </c:pt>
                <c:pt idx="265">
                  <c:v>240.86541080614199</c:v>
                </c:pt>
                <c:pt idx="266">
                  <c:v>242.95958569752099</c:v>
                </c:pt>
                <c:pt idx="267">
                  <c:v>241.594265916886</c:v>
                </c:pt>
                <c:pt idx="268">
                  <c:v>238.804512140642</c:v>
                </c:pt>
                <c:pt idx="269">
                  <c:v>237.33505493649699</c:v>
                </c:pt>
                <c:pt idx="270">
                  <c:v>237.85824263720701</c:v>
                </c:pt>
                <c:pt idx="271">
                  <c:v>240.82242037037</c:v>
                </c:pt>
                <c:pt idx="272">
                  <c:v>245.880158196107</c:v>
                </c:pt>
                <c:pt idx="273">
                  <c:v>251.70799499859001</c:v>
                </c:pt>
                <c:pt idx="274">
                  <c:v>255.63356090838801</c:v>
                </c:pt>
                <c:pt idx="275">
                  <c:v>256.38868405800503</c:v>
                </c:pt>
                <c:pt idx="276">
                  <c:v>255.76500034146801</c:v>
                </c:pt>
                <c:pt idx="277">
                  <c:v>255.01127066362301</c:v>
                </c:pt>
                <c:pt idx="278">
                  <c:v>257.99531371153699</c:v>
                </c:pt>
                <c:pt idx="279">
                  <c:v>261.93651474342101</c:v>
                </c:pt>
                <c:pt idx="280">
                  <c:v>266.31582349338902</c:v>
                </c:pt>
                <c:pt idx="281">
                  <c:v>269.87183530244698</c:v>
                </c:pt>
                <c:pt idx="282">
                  <c:v>273.514647709776</c:v>
                </c:pt>
                <c:pt idx="283">
                  <c:v>277.68714310910502</c:v>
                </c:pt>
                <c:pt idx="284">
                  <c:v>281.79092964298599</c:v>
                </c:pt>
                <c:pt idx="285">
                  <c:v>286.956226085737</c:v>
                </c:pt>
                <c:pt idx="286">
                  <c:v>292.24954046970998</c:v>
                </c:pt>
                <c:pt idx="287">
                  <c:v>297.14938917014302</c:v>
                </c:pt>
                <c:pt idx="288">
                  <c:v>300.64896069476498</c:v>
                </c:pt>
                <c:pt idx="289">
                  <c:v>296.85104269635298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E-4F52-AFF8-98526BBA57C4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'National-NonDistress'!$U$6:$U$109</c:f>
              <c:numCache>
                <c:formatCode>#,##0_);[Red]\(#,##0\)</c:formatCode>
                <c:ptCount val="104"/>
                <c:pt idx="0">
                  <c:v>63.745135419935401</c:v>
                </c:pt>
                <c:pt idx="1">
                  <c:v>64.050741909939802</c:v>
                </c:pt>
                <c:pt idx="2">
                  <c:v>66.211040064061095</c:v>
                </c:pt>
                <c:pt idx="3">
                  <c:v>68.668581461229905</c:v>
                </c:pt>
                <c:pt idx="4">
                  <c:v>69.042849678952706</c:v>
                </c:pt>
                <c:pt idx="5">
                  <c:v>71.533580005179303</c:v>
                </c:pt>
                <c:pt idx="6">
                  <c:v>73.375717767368798</c:v>
                </c:pt>
                <c:pt idx="7">
                  <c:v>78.257623305190194</c:v>
                </c:pt>
                <c:pt idx="8">
                  <c:v>77.278961751278004</c:v>
                </c:pt>
                <c:pt idx="9">
                  <c:v>80.628067594855906</c:v>
                </c:pt>
                <c:pt idx="10">
                  <c:v>79.482192002725498</c:v>
                </c:pt>
                <c:pt idx="11">
                  <c:v>84.152769107798903</c:v>
                </c:pt>
                <c:pt idx="12">
                  <c:v>83.265127458328394</c:v>
                </c:pt>
                <c:pt idx="13">
                  <c:v>87.421535062496403</c:v>
                </c:pt>
                <c:pt idx="14">
                  <c:v>88.794162078883204</c:v>
                </c:pt>
                <c:pt idx="15">
                  <c:v>90.514459154045198</c:v>
                </c:pt>
                <c:pt idx="16">
                  <c:v>92.684088956861501</c:v>
                </c:pt>
                <c:pt idx="17">
                  <c:v>97.107914173924897</c:v>
                </c:pt>
                <c:pt idx="18">
                  <c:v>96.682902311822303</c:v>
                </c:pt>
                <c:pt idx="19">
                  <c:v>100</c:v>
                </c:pt>
                <c:pt idx="20">
                  <c:v>99.966517535182305</c:v>
                </c:pt>
                <c:pt idx="21">
                  <c:v>101.46699869074401</c:v>
                </c:pt>
                <c:pt idx="22">
                  <c:v>106.25425759811399</c:v>
                </c:pt>
                <c:pt idx="23">
                  <c:v>103.082184923065</c:v>
                </c:pt>
                <c:pt idx="24">
                  <c:v>107.233961180565</c:v>
                </c:pt>
                <c:pt idx="25">
                  <c:v>109.01871673549201</c:v>
                </c:pt>
                <c:pt idx="26">
                  <c:v>112.964524891575</c:v>
                </c:pt>
                <c:pt idx="27">
                  <c:v>116.85062523497101</c:v>
                </c:pt>
                <c:pt idx="28">
                  <c:v>118.118719662682</c:v>
                </c:pt>
                <c:pt idx="29">
                  <c:v>122.09186553397799</c:v>
                </c:pt>
                <c:pt idx="30">
                  <c:v>125.64221796275601</c:v>
                </c:pt>
                <c:pt idx="31">
                  <c:v>128.40258827878301</c:v>
                </c:pt>
                <c:pt idx="32">
                  <c:v>133.55615519298399</c:v>
                </c:pt>
                <c:pt idx="33">
                  <c:v>140.44751435944801</c:v>
                </c:pt>
                <c:pt idx="34">
                  <c:v>144.56785041789601</c:v>
                </c:pt>
                <c:pt idx="35">
                  <c:v>144.89063282136399</c:v>
                </c:pt>
                <c:pt idx="36">
                  <c:v>155.108561145187</c:v>
                </c:pt>
                <c:pt idx="37">
                  <c:v>160.480968529932</c:v>
                </c:pt>
                <c:pt idx="38">
                  <c:v>164.73033590492901</c:v>
                </c:pt>
                <c:pt idx="39">
                  <c:v>167.370737696665</c:v>
                </c:pt>
                <c:pt idx="40">
                  <c:v>171.526310742221</c:v>
                </c:pt>
                <c:pt idx="41">
                  <c:v>175.84677747740699</c:v>
                </c:pt>
                <c:pt idx="42">
                  <c:v>175.700551609565</c:v>
                </c:pt>
                <c:pt idx="43">
                  <c:v>174.93605135488201</c:v>
                </c:pt>
                <c:pt idx="44">
                  <c:v>181.31452076660599</c:v>
                </c:pt>
                <c:pt idx="45">
                  <c:v>184.367037631546</c:v>
                </c:pt>
                <c:pt idx="46">
                  <c:v>185.333861601942</c:v>
                </c:pt>
                <c:pt idx="47">
                  <c:v>177.896424486797</c:v>
                </c:pt>
                <c:pt idx="48">
                  <c:v>180.180162926565</c:v>
                </c:pt>
                <c:pt idx="49">
                  <c:v>175.330687613501</c:v>
                </c:pt>
                <c:pt idx="50">
                  <c:v>172.996537582814</c:v>
                </c:pt>
                <c:pt idx="51">
                  <c:v>160.247635911738</c:v>
                </c:pt>
                <c:pt idx="52">
                  <c:v>147.69395403132199</c:v>
                </c:pt>
                <c:pt idx="53">
                  <c:v>146.27521141752899</c:v>
                </c:pt>
                <c:pt idx="54">
                  <c:v>139.53106162185699</c:v>
                </c:pt>
                <c:pt idx="55">
                  <c:v>136.051604419266</c:v>
                </c:pt>
                <c:pt idx="56">
                  <c:v>137.67028416386501</c:v>
                </c:pt>
                <c:pt idx="57">
                  <c:v>130.598533094733</c:v>
                </c:pt>
                <c:pt idx="58">
                  <c:v>131.59872162670101</c:v>
                </c:pt>
                <c:pt idx="59">
                  <c:v>131.41110098151</c:v>
                </c:pt>
                <c:pt idx="60">
                  <c:v>127.23643758132199</c:v>
                </c:pt>
                <c:pt idx="61">
                  <c:v>129.46032427906499</c:v>
                </c:pt>
                <c:pt idx="62">
                  <c:v>131.86846281853701</c:v>
                </c:pt>
                <c:pt idx="63">
                  <c:v>132.612576404908</c:v>
                </c:pt>
                <c:pt idx="64">
                  <c:v>129.63075218000699</c:v>
                </c:pt>
                <c:pt idx="65">
                  <c:v>133.693926325056</c:v>
                </c:pt>
                <c:pt idx="66">
                  <c:v>135.86170915006099</c:v>
                </c:pt>
                <c:pt idx="67">
                  <c:v>141.476698992416</c:v>
                </c:pt>
                <c:pt idx="68">
                  <c:v>136.00607143033901</c:v>
                </c:pt>
                <c:pt idx="69">
                  <c:v>145.971483372688</c:v>
                </c:pt>
                <c:pt idx="70">
                  <c:v>147.55903450986099</c:v>
                </c:pt>
                <c:pt idx="71">
                  <c:v>152.019294842341</c:v>
                </c:pt>
                <c:pt idx="72">
                  <c:v>155.33554948074399</c:v>
                </c:pt>
                <c:pt idx="73">
                  <c:v>159.85725049853801</c:v>
                </c:pt>
                <c:pt idx="74">
                  <c:v>164.44300722929299</c:v>
                </c:pt>
                <c:pt idx="75">
                  <c:v>167.890918816842</c:v>
                </c:pt>
                <c:pt idx="76">
                  <c:v>171.35765318858699</c:v>
                </c:pt>
                <c:pt idx="77">
                  <c:v>176.20313855581799</c:v>
                </c:pt>
                <c:pt idx="78">
                  <c:v>179.85212784055599</c:v>
                </c:pt>
                <c:pt idx="79">
                  <c:v>180.73826525465</c:v>
                </c:pt>
                <c:pt idx="80">
                  <c:v>186.026480451856</c:v>
                </c:pt>
                <c:pt idx="81">
                  <c:v>188.66774267722201</c:v>
                </c:pt>
                <c:pt idx="82">
                  <c:v>195.61228289631899</c:v>
                </c:pt>
                <c:pt idx="83">
                  <c:v>197.636494386951</c:v>
                </c:pt>
                <c:pt idx="84">
                  <c:v>206.33583237698099</c:v>
                </c:pt>
                <c:pt idx="85">
                  <c:v>216.236005535483</c:v>
                </c:pt>
                <c:pt idx="86">
                  <c:v>217.48458858457701</c:v>
                </c:pt>
                <c:pt idx="87">
                  <c:v>222.08130724796899</c:v>
                </c:pt>
                <c:pt idx="88">
                  <c:v>222.688005921084</c:v>
                </c:pt>
                <c:pt idx="89">
                  <c:v>229.410889837116</c:v>
                </c:pt>
                <c:pt idx="90">
                  <c:v>231.001642469942</c:v>
                </c:pt>
                <c:pt idx="91">
                  <c:v>235.92507706264101</c:v>
                </c:pt>
                <c:pt idx="92">
                  <c:v>238.20397493720401</c:v>
                </c:pt>
                <c:pt idx="93">
                  <c:v>242.30553731994499</c:v>
                </c:pt>
                <c:pt idx="94">
                  <c:v>249.843659230508</c:v>
                </c:pt>
                <c:pt idx="95">
                  <c:v>247.142858033832</c:v>
                </c:pt>
                <c:pt idx="96">
                  <c:v>257.97837960100401</c:v>
                </c:pt>
                <c:pt idx="97">
                  <c:v>252.33371655024101</c:v>
                </c:pt>
                <c:pt idx="98">
                  <c:v>260.68768946751999</c:v>
                </c:pt>
                <c:pt idx="99">
                  <c:v>272.90954679300199</c:v>
                </c:pt>
                <c:pt idx="100">
                  <c:v>273.850253099018</c:v>
                </c:pt>
                <c:pt idx="101">
                  <c:v>286.15604230371298</c:v>
                </c:pt>
                <c:pt idx="102">
                  <c:v>297.97718577216102</c:v>
                </c:pt>
                <c:pt idx="103">
                  <c:v>315.10398683529399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E-4F52-AFF8-98526BBA5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6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'National-NonDistress'!$P$6:$P$295</c:f>
              <c:numCache>
                <c:formatCode>[$-409]mmm\-yy;@</c:formatCode>
                <c:ptCount val="29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</c:numCache>
            </c:numRef>
          </c:xVal>
          <c:yVal>
            <c:numRef>
              <c:f>'National-NonDistress'!$R$6:$R$295</c:f>
              <c:numCache>
                <c:formatCode>#,##0_);[Red]\(#,##0\)</c:formatCode>
                <c:ptCount val="290"/>
                <c:pt idx="0">
                  <c:v>84.250290823960697</c:v>
                </c:pt>
                <c:pt idx="1">
                  <c:v>83.253105298524503</c:v>
                </c:pt>
                <c:pt idx="2">
                  <c:v>82.899209131935905</c:v>
                </c:pt>
                <c:pt idx="3">
                  <c:v>83.669930003413597</c:v>
                </c:pt>
                <c:pt idx="4">
                  <c:v>84.8588557848243</c:v>
                </c:pt>
                <c:pt idx="5">
                  <c:v>84.8961111137437</c:v>
                </c:pt>
                <c:pt idx="6">
                  <c:v>84.793062834845401</c:v>
                </c:pt>
                <c:pt idx="7">
                  <c:v>83.581124671426394</c:v>
                </c:pt>
                <c:pt idx="8">
                  <c:v>84.859797418383906</c:v>
                </c:pt>
                <c:pt idx="9">
                  <c:v>85.882245816354697</c:v>
                </c:pt>
                <c:pt idx="10">
                  <c:v>89.559303076937596</c:v>
                </c:pt>
                <c:pt idx="11">
                  <c:v>91.334897589329302</c:v>
                </c:pt>
                <c:pt idx="12">
                  <c:v>91.772630020334901</c:v>
                </c:pt>
                <c:pt idx="13">
                  <c:v>88.190281586581193</c:v>
                </c:pt>
                <c:pt idx="14">
                  <c:v>86.130496107278901</c:v>
                </c:pt>
                <c:pt idx="15">
                  <c:v>86.123999871122706</c:v>
                </c:pt>
                <c:pt idx="16">
                  <c:v>90.557497509940205</c:v>
                </c:pt>
                <c:pt idx="17">
                  <c:v>93.040821837082305</c:v>
                </c:pt>
                <c:pt idx="18">
                  <c:v>95.820666763591404</c:v>
                </c:pt>
                <c:pt idx="19">
                  <c:v>94.490137604627094</c:v>
                </c:pt>
                <c:pt idx="20">
                  <c:v>94.940762409141399</c:v>
                </c:pt>
                <c:pt idx="21">
                  <c:v>93.770938460102997</c:v>
                </c:pt>
                <c:pt idx="22">
                  <c:v>95.870322212067094</c:v>
                </c:pt>
                <c:pt idx="23">
                  <c:v>95.627619386149803</c:v>
                </c:pt>
                <c:pt idx="24">
                  <c:v>97.309800841199603</c:v>
                </c:pt>
                <c:pt idx="25">
                  <c:v>96.320312103966401</c:v>
                </c:pt>
                <c:pt idx="26">
                  <c:v>96.853216615491107</c:v>
                </c:pt>
                <c:pt idx="27">
                  <c:v>96.132656524376102</c:v>
                </c:pt>
                <c:pt idx="28">
                  <c:v>98.251128352132596</c:v>
                </c:pt>
                <c:pt idx="29">
                  <c:v>101.537041325587</c:v>
                </c:pt>
                <c:pt idx="30">
                  <c:v>105.112862093803</c:v>
                </c:pt>
                <c:pt idx="31">
                  <c:v>105.688691502886</c:v>
                </c:pt>
                <c:pt idx="32">
                  <c:v>103.66347654696099</c:v>
                </c:pt>
                <c:pt idx="33">
                  <c:v>101.49442594272401</c:v>
                </c:pt>
                <c:pt idx="34">
                  <c:v>100.222975644898</c:v>
                </c:pt>
                <c:pt idx="35">
                  <c:v>100</c:v>
                </c:pt>
                <c:pt idx="36">
                  <c:v>101.292886815562</c:v>
                </c:pt>
                <c:pt idx="37">
                  <c:v>103.363483774397</c:v>
                </c:pt>
                <c:pt idx="38">
                  <c:v>104.80983558214</c:v>
                </c:pt>
                <c:pt idx="39">
                  <c:v>104.005317253258</c:v>
                </c:pt>
                <c:pt idx="40">
                  <c:v>102.980702068328</c:v>
                </c:pt>
                <c:pt idx="41">
                  <c:v>102.778355800516</c:v>
                </c:pt>
                <c:pt idx="42">
                  <c:v>104.85029034205201</c:v>
                </c:pt>
                <c:pt idx="43">
                  <c:v>107.294611016574</c:v>
                </c:pt>
                <c:pt idx="44">
                  <c:v>107.371903737119</c:v>
                </c:pt>
                <c:pt idx="45">
                  <c:v>103.816625247117</c:v>
                </c:pt>
                <c:pt idx="46">
                  <c:v>102.15340634492</c:v>
                </c:pt>
                <c:pt idx="47">
                  <c:v>101.76876104126799</c:v>
                </c:pt>
                <c:pt idx="48">
                  <c:v>103.63223832558801</c:v>
                </c:pt>
                <c:pt idx="49">
                  <c:v>102.852751722102</c:v>
                </c:pt>
                <c:pt idx="50">
                  <c:v>101.182332896616</c:v>
                </c:pt>
                <c:pt idx="51">
                  <c:v>99.692502919790101</c:v>
                </c:pt>
                <c:pt idx="52">
                  <c:v>99.031768617094301</c:v>
                </c:pt>
                <c:pt idx="53">
                  <c:v>99.794237008060094</c:v>
                </c:pt>
                <c:pt idx="54">
                  <c:v>101.35343975044</c:v>
                </c:pt>
                <c:pt idx="55">
                  <c:v>104.62738669923399</c:v>
                </c:pt>
                <c:pt idx="56">
                  <c:v>107.21820321058399</c:v>
                </c:pt>
                <c:pt idx="57">
                  <c:v>109.280070836471</c:v>
                </c:pt>
                <c:pt idx="58">
                  <c:v>108.845441654236</c:v>
                </c:pt>
                <c:pt idx="59">
                  <c:v>107.66183890892</c:v>
                </c:pt>
                <c:pt idx="60">
                  <c:v>106.308249418218</c:v>
                </c:pt>
                <c:pt idx="61">
                  <c:v>107.074358723095</c:v>
                </c:pt>
                <c:pt idx="62">
                  <c:v>109.654716783881</c:v>
                </c:pt>
                <c:pt idx="63">
                  <c:v>112.139356556153</c:v>
                </c:pt>
                <c:pt idx="64">
                  <c:v>113.398519152337</c:v>
                </c:pt>
                <c:pt idx="65">
                  <c:v>112.843367563473</c:v>
                </c:pt>
                <c:pt idx="66">
                  <c:v>112.31836819555799</c:v>
                </c:pt>
                <c:pt idx="67">
                  <c:v>112.137813020838</c:v>
                </c:pt>
                <c:pt idx="68">
                  <c:v>113.249578438181</c:v>
                </c:pt>
                <c:pt idx="69">
                  <c:v>114.70020633907301</c:v>
                </c:pt>
                <c:pt idx="70">
                  <c:v>115.707175110883</c:v>
                </c:pt>
                <c:pt idx="71">
                  <c:v>115.97586895901701</c:v>
                </c:pt>
                <c:pt idx="72">
                  <c:v>116.491903819527</c:v>
                </c:pt>
                <c:pt idx="73">
                  <c:v>118.836177060604</c:v>
                </c:pt>
                <c:pt idx="74">
                  <c:v>121.629399190143</c:v>
                </c:pt>
                <c:pt idx="75">
                  <c:v>123.726355976386</c:v>
                </c:pt>
                <c:pt idx="76">
                  <c:v>124.08980216414599</c:v>
                </c:pt>
                <c:pt idx="77">
                  <c:v>124.552062516871</c:v>
                </c:pt>
                <c:pt idx="78">
                  <c:v>125.289930035186</c:v>
                </c:pt>
                <c:pt idx="79">
                  <c:v>127.42154688094099</c:v>
                </c:pt>
                <c:pt idx="80">
                  <c:v>129.21469486255501</c:v>
                </c:pt>
                <c:pt idx="81">
                  <c:v>130.54770024667999</c:v>
                </c:pt>
                <c:pt idx="82">
                  <c:v>129.81979306051201</c:v>
                </c:pt>
                <c:pt idx="83">
                  <c:v>129.79894759637901</c:v>
                </c:pt>
                <c:pt idx="84">
                  <c:v>129.37448656181101</c:v>
                </c:pt>
                <c:pt idx="85">
                  <c:v>132.46588394619201</c:v>
                </c:pt>
                <c:pt idx="86">
                  <c:v>134.709740061113</c:v>
                </c:pt>
                <c:pt idx="87">
                  <c:v>137.90452147625999</c:v>
                </c:pt>
                <c:pt idx="88">
                  <c:v>139.47468575448499</c:v>
                </c:pt>
                <c:pt idx="89">
                  <c:v>140.324690240319</c:v>
                </c:pt>
                <c:pt idx="90">
                  <c:v>142.65729291042101</c:v>
                </c:pt>
                <c:pt idx="91">
                  <c:v>145.94777770361199</c:v>
                </c:pt>
                <c:pt idx="92">
                  <c:v>150.1684000324</c:v>
                </c:pt>
                <c:pt idx="93">
                  <c:v>151.72491862009201</c:v>
                </c:pt>
                <c:pt idx="94">
                  <c:v>151.11671182559701</c:v>
                </c:pt>
                <c:pt idx="95">
                  <c:v>150.47967198125201</c:v>
                </c:pt>
                <c:pt idx="96">
                  <c:v>150.52306604985799</c:v>
                </c:pt>
                <c:pt idx="97">
                  <c:v>152.28601064351099</c:v>
                </c:pt>
                <c:pt idx="98">
                  <c:v>152.47493353462301</c:v>
                </c:pt>
                <c:pt idx="99">
                  <c:v>154.093864383701</c:v>
                </c:pt>
                <c:pt idx="100">
                  <c:v>154.279560695865</c:v>
                </c:pt>
                <c:pt idx="101">
                  <c:v>155.76672797318901</c:v>
                </c:pt>
                <c:pt idx="102">
                  <c:v>155.21354536126699</c:v>
                </c:pt>
                <c:pt idx="103">
                  <c:v>155.966733138271</c:v>
                </c:pt>
                <c:pt idx="104">
                  <c:v>155.01134040640699</c:v>
                </c:pt>
                <c:pt idx="105">
                  <c:v>156.27850949950701</c:v>
                </c:pt>
                <c:pt idx="106">
                  <c:v>157.35879854900401</c:v>
                </c:pt>
                <c:pt idx="107">
                  <c:v>161.25164610215401</c:v>
                </c:pt>
                <c:pt idx="108">
                  <c:v>164.32143003059301</c:v>
                </c:pt>
                <c:pt idx="109">
                  <c:v>167.51460943841599</c:v>
                </c:pt>
                <c:pt idx="110">
                  <c:v>167.37623860085901</c:v>
                </c:pt>
                <c:pt idx="111">
                  <c:v>168.049925373777</c:v>
                </c:pt>
                <c:pt idx="112">
                  <c:v>167.27337866241299</c:v>
                </c:pt>
                <c:pt idx="113">
                  <c:v>168.85486437372299</c:v>
                </c:pt>
                <c:pt idx="114">
                  <c:v>168.841528271594</c:v>
                </c:pt>
                <c:pt idx="115">
                  <c:v>169.580300840289</c:v>
                </c:pt>
                <c:pt idx="116">
                  <c:v>165.95926919708199</c:v>
                </c:pt>
                <c:pt idx="117">
                  <c:v>161.417570037036</c:v>
                </c:pt>
                <c:pt idx="118">
                  <c:v>155.01858255404099</c:v>
                </c:pt>
                <c:pt idx="119">
                  <c:v>152.816398624979</c:v>
                </c:pt>
                <c:pt idx="120">
                  <c:v>153.09924537757101</c:v>
                </c:pt>
                <c:pt idx="121">
                  <c:v>158.06702046601501</c:v>
                </c:pt>
                <c:pt idx="122">
                  <c:v>160.51094307537301</c:v>
                </c:pt>
                <c:pt idx="123">
                  <c:v>160.490643020715</c:v>
                </c:pt>
                <c:pt idx="124">
                  <c:v>155.858456802425</c:v>
                </c:pt>
                <c:pt idx="125">
                  <c:v>153.05993648458201</c:v>
                </c:pt>
                <c:pt idx="126">
                  <c:v>152.53307518036499</c:v>
                </c:pt>
                <c:pt idx="127">
                  <c:v>154.23055754939199</c:v>
                </c:pt>
                <c:pt idx="128">
                  <c:v>151.228781255391</c:v>
                </c:pt>
                <c:pt idx="129">
                  <c:v>143.49178696984399</c:v>
                </c:pt>
                <c:pt idx="130">
                  <c:v>134.435493284963</c:v>
                </c:pt>
                <c:pt idx="131">
                  <c:v>131.83833147594001</c:v>
                </c:pt>
                <c:pt idx="132">
                  <c:v>130.54548504091699</c:v>
                </c:pt>
                <c:pt idx="133">
                  <c:v>127.507856983183</c:v>
                </c:pt>
                <c:pt idx="134">
                  <c:v>117.927779417463</c:v>
                </c:pt>
                <c:pt idx="135">
                  <c:v>112.62040463240901</c:v>
                </c:pt>
                <c:pt idx="136">
                  <c:v>109.207922912306</c:v>
                </c:pt>
                <c:pt idx="137">
                  <c:v>110.737098560641</c:v>
                </c:pt>
                <c:pt idx="138">
                  <c:v>110.12371108101399</c:v>
                </c:pt>
                <c:pt idx="139">
                  <c:v>108.16575617325501</c:v>
                </c:pt>
                <c:pt idx="140">
                  <c:v>103.966576049943</c:v>
                </c:pt>
                <c:pt idx="141">
                  <c:v>100.840320340867</c:v>
                </c:pt>
                <c:pt idx="142">
                  <c:v>100.871463598114</c:v>
                </c:pt>
                <c:pt idx="143">
                  <c:v>101.67528634341301</c:v>
                </c:pt>
                <c:pt idx="144">
                  <c:v>102.100841372734</c:v>
                </c:pt>
                <c:pt idx="145">
                  <c:v>100.73172771757901</c:v>
                </c:pt>
                <c:pt idx="146">
                  <c:v>101.33074543684</c:v>
                </c:pt>
                <c:pt idx="147">
                  <c:v>104.403047278804</c:v>
                </c:pt>
                <c:pt idx="148">
                  <c:v>106.820043634326</c:v>
                </c:pt>
                <c:pt idx="149">
                  <c:v>106.780260795405</c:v>
                </c:pt>
                <c:pt idx="150">
                  <c:v>103.872974261842</c:v>
                </c:pt>
                <c:pt idx="151">
                  <c:v>102.476411083857</c:v>
                </c:pt>
                <c:pt idx="152">
                  <c:v>102.55893682736099</c:v>
                </c:pt>
                <c:pt idx="153">
                  <c:v>105.457160471309</c:v>
                </c:pt>
                <c:pt idx="154">
                  <c:v>108.544692073245</c:v>
                </c:pt>
                <c:pt idx="155">
                  <c:v>111.438531619598</c:v>
                </c:pt>
                <c:pt idx="156">
                  <c:v>110.767685763491</c:v>
                </c:pt>
                <c:pt idx="157">
                  <c:v>106.292175639028</c:v>
                </c:pt>
                <c:pt idx="158">
                  <c:v>102.317948704391</c:v>
                </c:pt>
                <c:pt idx="159">
                  <c:v>101.392269108138</c:v>
                </c:pt>
                <c:pt idx="160">
                  <c:v>103.90431771997601</c:v>
                </c:pt>
                <c:pt idx="161">
                  <c:v>105.74639347094799</c:v>
                </c:pt>
                <c:pt idx="162">
                  <c:v>108.102458587139</c:v>
                </c:pt>
                <c:pt idx="163">
                  <c:v>109.614999333195</c:v>
                </c:pt>
                <c:pt idx="164">
                  <c:v>111.261588724787</c:v>
                </c:pt>
                <c:pt idx="165">
                  <c:v>113.27317287987501</c:v>
                </c:pt>
                <c:pt idx="166">
                  <c:v>113.52894130776799</c:v>
                </c:pt>
                <c:pt idx="167">
                  <c:v>113.771432103146</c:v>
                </c:pt>
                <c:pt idx="168">
                  <c:v>110.87444649768</c:v>
                </c:pt>
                <c:pt idx="169">
                  <c:v>108.669948211031</c:v>
                </c:pt>
                <c:pt idx="170">
                  <c:v>107.612114139531</c:v>
                </c:pt>
                <c:pt idx="171">
                  <c:v>109.328871151895</c:v>
                </c:pt>
                <c:pt idx="172">
                  <c:v>110.79250556493901</c:v>
                </c:pt>
                <c:pt idx="173">
                  <c:v>112.170743384216</c:v>
                </c:pt>
                <c:pt idx="174">
                  <c:v>114.32424494115099</c:v>
                </c:pt>
                <c:pt idx="175">
                  <c:v>116.421504491414</c:v>
                </c:pt>
                <c:pt idx="176">
                  <c:v>116.69715445597799</c:v>
                </c:pt>
                <c:pt idx="177">
                  <c:v>116.23509720897199</c:v>
                </c:pt>
                <c:pt idx="178">
                  <c:v>115.381806773444</c:v>
                </c:pt>
                <c:pt idx="179">
                  <c:v>115.99385733656</c:v>
                </c:pt>
                <c:pt idx="180">
                  <c:v>115.44116118471899</c:v>
                </c:pt>
                <c:pt idx="181">
                  <c:v>117.208713684484</c:v>
                </c:pt>
                <c:pt idx="182">
                  <c:v>118.879305563424</c:v>
                </c:pt>
                <c:pt idx="183">
                  <c:v>122.453778562298</c:v>
                </c:pt>
                <c:pt idx="184">
                  <c:v>123.030204685415</c:v>
                </c:pt>
                <c:pt idx="185">
                  <c:v>123.417947980684</c:v>
                </c:pt>
                <c:pt idx="186">
                  <c:v>122.469208474355</c:v>
                </c:pt>
                <c:pt idx="187">
                  <c:v>123.494258070039</c:v>
                </c:pt>
                <c:pt idx="188">
                  <c:v>124.435965557534</c:v>
                </c:pt>
                <c:pt idx="189">
                  <c:v>125.57532684575401</c:v>
                </c:pt>
                <c:pt idx="190">
                  <c:v>126.801734003118</c:v>
                </c:pt>
                <c:pt idx="191">
                  <c:v>127.665047469344</c:v>
                </c:pt>
                <c:pt idx="192">
                  <c:v>130.040623259157</c:v>
                </c:pt>
                <c:pt idx="193">
                  <c:v>131.466936311361</c:v>
                </c:pt>
                <c:pt idx="194">
                  <c:v>133.362191566132</c:v>
                </c:pt>
                <c:pt idx="195">
                  <c:v>134.35996386804899</c:v>
                </c:pt>
                <c:pt idx="196">
                  <c:v>135.86767893108799</c:v>
                </c:pt>
                <c:pt idx="197">
                  <c:v>136.629666135929</c:v>
                </c:pt>
                <c:pt idx="198">
                  <c:v>137.64879286702899</c:v>
                </c:pt>
                <c:pt idx="199">
                  <c:v>138.742802074536</c:v>
                </c:pt>
                <c:pt idx="200">
                  <c:v>140.15232060567899</c:v>
                </c:pt>
                <c:pt idx="201">
                  <c:v>141.28603590046399</c:v>
                </c:pt>
                <c:pt idx="202">
                  <c:v>143.604630088286</c:v>
                </c:pt>
                <c:pt idx="203">
                  <c:v>145.934461725305</c:v>
                </c:pt>
                <c:pt idx="204">
                  <c:v>148.71977330804</c:v>
                </c:pt>
                <c:pt idx="205">
                  <c:v>147.95580403052099</c:v>
                </c:pt>
                <c:pt idx="206">
                  <c:v>148.06918991259599</c:v>
                </c:pt>
                <c:pt idx="207">
                  <c:v>148.25832736564399</c:v>
                </c:pt>
                <c:pt idx="208">
                  <c:v>151.069587446329</c:v>
                </c:pt>
                <c:pt idx="209">
                  <c:v>152.056455152056</c:v>
                </c:pt>
                <c:pt idx="210">
                  <c:v>154.377261327453</c:v>
                </c:pt>
                <c:pt idx="211">
                  <c:v>155.62612933979901</c:v>
                </c:pt>
                <c:pt idx="212">
                  <c:v>155.935441469415</c:v>
                </c:pt>
                <c:pt idx="213">
                  <c:v>153.8110604574</c:v>
                </c:pt>
                <c:pt idx="214">
                  <c:v>152.944802397557</c:v>
                </c:pt>
                <c:pt idx="215">
                  <c:v>154.985234934202</c:v>
                </c:pt>
                <c:pt idx="216">
                  <c:v>159.718480714213</c:v>
                </c:pt>
                <c:pt idx="217">
                  <c:v>162.591714628885</c:v>
                </c:pt>
                <c:pt idx="218">
                  <c:v>162.05514516311499</c:v>
                </c:pt>
                <c:pt idx="219">
                  <c:v>159.73969344443</c:v>
                </c:pt>
                <c:pt idx="220">
                  <c:v>159.96272743767099</c:v>
                </c:pt>
                <c:pt idx="221">
                  <c:v>162.411158070856</c:v>
                </c:pt>
                <c:pt idx="222">
                  <c:v>165.69301234422801</c:v>
                </c:pt>
                <c:pt idx="223">
                  <c:v>168.353019304101</c:v>
                </c:pt>
                <c:pt idx="224">
                  <c:v>169.850862847369</c:v>
                </c:pt>
                <c:pt idx="225">
                  <c:v>169.83437237886099</c:v>
                </c:pt>
                <c:pt idx="226">
                  <c:v>169.11520986372</c:v>
                </c:pt>
                <c:pt idx="227">
                  <c:v>168.497508813189</c:v>
                </c:pt>
                <c:pt idx="228">
                  <c:v>169.154963735439</c:v>
                </c:pt>
                <c:pt idx="229">
                  <c:v>171.69927540658799</c:v>
                </c:pt>
                <c:pt idx="230">
                  <c:v>175.07496743344299</c:v>
                </c:pt>
                <c:pt idx="231">
                  <c:v>177.20923329770901</c:v>
                </c:pt>
                <c:pt idx="232">
                  <c:v>178.01992845249001</c:v>
                </c:pt>
                <c:pt idx="233">
                  <c:v>178.233213668118</c:v>
                </c:pt>
                <c:pt idx="234">
                  <c:v>178.49264344675899</c:v>
                </c:pt>
                <c:pt idx="235">
                  <c:v>180.57383467901599</c:v>
                </c:pt>
                <c:pt idx="236">
                  <c:v>181.472138809542</c:v>
                </c:pt>
                <c:pt idx="237">
                  <c:v>183.01510779282901</c:v>
                </c:pt>
                <c:pt idx="238">
                  <c:v>181.63662374244001</c:v>
                </c:pt>
                <c:pt idx="239">
                  <c:v>182.31376904865601</c:v>
                </c:pt>
                <c:pt idx="240">
                  <c:v>184.982987457387</c:v>
                </c:pt>
                <c:pt idx="241">
                  <c:v>190.923825895768</c:v>
                </c:pt>
                <c:pt idx="242">
                  <c:v>193.96208427494599</c:v>
                </c:pt>
                <c:pt idx="243">
                  <c:v>193.53830728717901</c:v>
                </c:pt>
                <c:pt idx="244">
                  <c:v>191.742436850199</c:v>
                </c:pt>
                <c:pt idx="245">
                  <c:v>192.04126860907999</c:v>
                </c:pt>
                <c:pt idx="246">
                  <c:v>194.68261185076199</c:v>
                </c:pt>
                <c:pt idx="247">
                  <c:v>198.89438561262199</c:v>
                </c:pt>
                <c:pt idx="248">
                  <c:v>201.89650532521901</c:v>
                </c:pt>
                <c:pt idx="249">
                  <c:v>202.346645569533</c:v>
                </c:pt>
                <c:pt idx="250">
                  <c:v>200.669802888324</c:v>
                </c:pt>
                <c:pt idx="251">
                  <c:v>199.334205537961</c:v>
                </c:pt>
                <c:pt idx="252">
                  <c:v>200.797199859485</c:v>
                </c:pt>
                <c:pt idx="253">
                  <c:v>204.684773532489</c:v>
                </c:pt>
                <c:pt idx="254">
                  <c:v>208.74945432116701</c:v>
                </c:pt>
                <c:pt idx="255">
                  <c:v>208.297332732379</c:v>
                </c:pt>
                <c:pt idx="256">
                  <c:v>209.31389462164401</c:v>
                </c:pt>
                <c:pt idx="257">
                  <c:v>210.72112723439099</c:v>
                </c:pt>
                <c:pt idx="258">
                  <c:v>212.132207591445</c:v>
                </c:pt>
                <c:pt idx="259">
                  <c:v>211.02152731167101</c:v>
                </c:pt>
                <c:pt idx="260">
                  <c:v>209.43334692093899</c:v>
                </c:pt>
                <c:pt idx="261">
                  <c:v>208.09211881712801</c:v>
                </c:pt>
                <c:pt idx="262">
                  <c:v>211.27151384871999</c:v>
                </c:pt>
                <c:pt idx="263">
                  <c:v>217.31723671061201</c:v>
                </c:pt>
                <c:pt idx="264">
                  <c:v>226.709882136662</c:v>
                </c:pt>
                <c:pt idx="265">
                  <c:v>233.714128202344</c:v>
                </c:pt>
                <c:pt idx="266">
                  <c:v>233.363576795825</c:v>
                </c:pt>
                <c:pt idx="267">
                  <c:v>222.59777067425699</c:v>
                </c:pt>
                <c:pt idx="268">
                  <c:v>211.98446809915899</c:v>
                </c:pt>
                <c:pt idx="269">
                  <c:v>212.33692968778499</c:v>
                </c:pt>
                <c:pt idx="270">
                  <c:v>217.52611580272301</c:v>
                </c:pt>
                <c:pt idx="271">
                  <c:v>225.78005103952299</c:v>
                </c:pt>
                <c:pt idx="272">
                  <c:v>231.238726819932</c:v>
                </c:pt>
                <c:pt idx="273">
                  <c:v>236.24479003205499</c:v>
                </c:pt>
                <c:pt idx="274">
                  <c:v>239.79461939987101</c:v>
                </c:pt>
                <c:pt idx="275">
                  <c:v>241.67100876127901</c:v>
                </c:pt>
                <c:pt idx="276">
                  <c:v>241.127142979751</c:v>
                </c:pt>
                <c:pt idx="277">
                  <c:v>239.96146743683499</c:v>
                </c:pt>
                <c:pt idx="278">
                  <c:v>243.187783980305</c:v>
                </c:pt>
                <c:pt idx="279">
                  <c:v>247.61596165316701</c:v>
                </c:pt>
                <c:pt idx="280">
                  <c:v>251.10275473381901</c:v>
                </c:pt>
                <c:pt idx="281">
                  <c:v>250.916621697089</c:v>
                </c:pt>
                <c:pt idx="282">
                  <c:v>254.395808739621</c:v>
                </c:pt>
                <c:pt idx="283">
                  <c:v>258.22590222737699</c:v>
                </c:pt>
                <c:pt idx="284">
                  <c:v>267.96850077187497</c:v>
                </c:pt>
                <c:pt idx="285">
                  <c:v>275.13846169165902</c:v>
                </c:pt>
                <c:pt idx="286">
                  <c:v>280.86770832561399</c:v>
                </c:pt>
                <c:pt idx="287">
                  <c:v>283.29791121825599</c:v>
                </c:pt>
                <c:pt idx="288">
                  <c:v>282.03207281203902</c:v>
                </c:pt>
                <c:pt idx="289">
                  <c:v>278.335416413308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CA-4CE4-B435-1B9FB75A2B32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'National-NonDistress'!$T$6:$T$109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'National-NonDistress'!$V$6:$V$109</c:f>
              <c:numCache>
                <c:formatCode>#,##0_);[Red]\(#,##0\)</c:formatCode>
                <c:ptCount val="104"/>
                <c:pt idx="0">
                  <c:v>64.109564849730702</c:v>
                </c:pt>
                <c:pt idx="1">
                  <c:v>62.6573637269559</c:v>
                </c:pt>
                <c:pt idx="2">
                  <c:v>69.043114461207097</c:v>
                </c:pt>
                <c:pt idx="3">
                  <c:v>71.812200468405507</c:v>
                </c:pt>
                <c:pt idx="4">
                  <c:v>71.174871210474393</c:v>
                </c:pt>
                <c:pt idx="5">
                  <c:v>74.327290649636197</c:v>
                </c:pt>
                <c:pt idx="6">
                  <c:v>78.8886823133994</c:v>
                </c:pt>
                <c:pt idx="7">
                  <c:v>83.645820313517305</c:v>
                </c:pt>
                <c:pt idx="8">
                  <c:v>82.518765739335507</c:v>
                </c:pt>
                <c:pt idx="9">
                  <c:v>84.575485534167399</c:v>
                </c:pt>
                <c:pt idx="10">
                  <c:v>84.371152645931502</c:v>
                </c:pt>
                <c:pt idx="11">
                  <c:v>91.799868797389493</c:v>
                </c:pt>
                <c:pt idx="12">
                  <c:v>85.784440359520502</c:v>
                </c:pt>
                <c:pt idx="13">
                  <c:v>92.0659642486264</c:v>
                </c:pt>
                <c:pt idx="14">
                  <c:v>94.991278148270496</c:v>
                </c:pt>
                <c:pt idx="15">
                  <c:v>94.579881493003597</c:v>
                </c:pt>
                <c:pt idx="16">
                  <c:v>95.634314625815307</c:v>
                </c:pt>
                <c:pt idx="17">
                  <c:v>101.30498793232201</c:v>
                </c:pt>
                <c:pt idx="18">
                  <c:v>102.26632632737299</c:v>
                </c:pt>
                <c:pt idx="19">
                  <c:v>100</c:v>
                </c:pt>
                <c:pt idx="20">
                  <c:v>104.21367530389099</c:v>
                </c:pt>
                <c:pt idx="21">
                  <c:v>101.559627249054</c:v>
                </c:pt>
                <c:pt idx="22">
                  <c:v>106.915084270855</c:v>
                </c:pt>
                <c:pt idx="23">
                  <c:v>100.933589711238</c:v>
                </c:pt>
                <c:pt idx="24">
                  <c:v>100.902696731991</c:v>
                </c:pt>
                <c:pt idx="25">
                  <c:v>99.114457183118702</c:v>
                </c:pt>
                <c:pt idx="26">
                  <c:v>107.064390854134</c:v>
                </c:pt>
                <c:pt idx="27">
                  <c:v>106.937354414876</c:v>
                </c:pt>
                <c:pt idx="28">
                  <c:v>110.185244161933</c:v>
                </c:pt>
                <c:pt idx="29">
                  <c:v>112.530293828314</c:v>
                </c:pt>
                <c:pt idx="30">
                  <c:v>113.254454345799</c:v>
                </c:pt>
                <c:pt idx="31">
                  <c:v>115.602896726452</c:v>
                </c:pt>
                <c:pt idx="32">
                  <c:v>121.04485476586299</c:v>
                </c:pt>
                <c:pt idx="33">
                  <c:v>124.32261569857501</c:v>
                </c:pt>
                <c:pt idx="34">
                  <c:v>128.932053630723</c:v>
                </c:pt>
                <c:pt idx="35">
                  <c:v>128.635691474693</c:v>
                </c:pt>
                <c:pt idx="36">
                  <c:v>134.150236329655</c:v>
                </c:pt>
                <c:pt idx="37">
                  <c:v>138.91120672643399</c:v>
                </c:pt>
                <c:pt idx="38">
                  <c:v>148.39889762408799</c:v>
                </c:pt>
                <c:pt idx="39">
                  <c:v>148.962561881391</c:v>
                </c:pt>
                <c:pt idx="40">
                  <c:v>150.052691028033</c:v>
                </c:pt>
                <c:pt idx="41">
                  <c:v>153.43023320824599</c:v>
                </c:pt>
                <c:pt idx="42">
                  <c:v>156.024482270221</c:v>
                </c:pt>
                <c:pt idx="43">
                  <c:v>160.55458247137199</c:v>
                </c:pt>
                <c:pt idx="44">
                  <c:v>166.678583791504</c:v>
                </c:pt>
                <c:pt idx="45">
                  <c:v>169.78745121091799</c:v>
                </c:pt>
                <c:pt idx="46">
                  <c:v>168.116379622404</c:v>
                </c:pt>
                <c:pt idx="47">
                  <c:v>156.88272117745501</c:v>
                </c:pt>
                <c:pt idx="48">
                  <c:v>162.14599564828501</c:v>
                </c:pt>
                <c:pt idx="49">
                  <c:v>158.165990732431</c:v>
                </c:pt>
                <c:pt idx="50">
                  <c:v>161.182223517518</c:v>
                </c:pt>
                <c:pt idx="51">
                  <c:v>137.20292394335601</c:v>
                </c:pt>
                <c:pt idx="52">
                  <c:v>119.177666578253</c:v>
                </c:pt>
                <c:pt idx="53">
                  <c:v>116.02753925793</c:v>
                </c:pt>
                <c:pt idx="54">
                  <c:v>103.661190401148</c:v>
                </c:pt>
                <c:pt idx="55">
                  <c:v>109.46748712234</c:v>
                </c:pt>
                <c:pt idx="56">
                  <c:v>105.537560347161</c:v>
                </c:pt>
                <c:pt idx="57">
                  <c:v>115.703264373802</c:v>
                </c:pt>
                <c:pt idx="58">
                  <c:v>110.248012610446</c:v>
                </c:pt>
                <c:pt idx="59">
                  <c:v>123.327377888627</c:v>
                </c:pt>
                <c:pt idx="60">
                  <c:v>111.52184710273301</c:v>
                </c:pt>
                <c:pt idx="61">
                  <c:v>116.49906643089</c:v>
                </c:pt>
                <c:pt idx="62">
                  <c:v>121.013039448071</c:v>
                </c:pt>
                <c:pt idx="63">
                  <c:v>123.089571405827</c:v>
                </c:pt>
                <c:pt idx="64">
                  <c:v>116.67625508972</c:v>
                </c:pt>
                <c:pt idx="65">
                  <c:v>124.311646123724</c:v>
                </c:pt>
                <c:pt idx="66">
                  <c:v>127.079262151959</c:v>
                </c:pt>
                <c:pt idx="67">
                  <c:v>129.681078962128</c:v>
                </c:pt>
                <c:pt idx="68">
                  <c:v>130.20597429763299</c:v>
                </c:pt>
                <c:pt idx="69">
                  <c:v>136.143855388639</c:v>
                </c:pt>
                <c:pt idx="70">
                  <c:v>136.214207187032</c:v>
                </c:pt>
                <c:pt idx="71">
                  <c:v>143.12264290308201</c:v>
                </c:pt>
                <c:pt idx="72">
                  <c:v>146.557257666048</c:v>
                </c:pt>
                <c:pt idx="73">
                  <c:v>151.47261777409199</c:v>
                </c:pt>
                <c:pt idx="74">
                  <c:v>153.24747813772299</c:v>
                </c:pt>
                <c:pt idx="75">
                  <c:v>159.74258382025101</c:v>
                </c:pt>
                <c:pt idx="76">
                  <c:v>162.082801353273</c:v>
                </c:pt>
                <c:pt idx="77">
                  <c:v>166.994047691399</c:v>
                </c:pt>
                <c:pt idx="78">
                  <c:v>170.13793915526301</c:v>
                </c:pt>
                <c:pt idx="79">
                  <c:v>171.092603042083</c:v>
                </c:pt>
                <c:pt idx="80">
                  <c:v>177.60816800648999</c:v>
                </c:pt>
                <c:pt idx="81">
                  <c:v>179.36050176840399</c:v>
                </c:pt>
                <c:pt idx="82">
                  <c:v>186.45306372179201</c:v>
                </c:pt>
                <c:pt idx="83">
                  <c:v>185.500770332305</c:v>
                </c:pt>
                <c:pt idx="84">
                  <c:v>191.30265017073901</c:v>
                </c:pt>
                <c:pt idx="85">
                  <c:v>195.54194171787299</c:v>
                </c:pt>
                <c:pt idx="86">
                  <c:v>200.816056129369</c:v>
                </c:pt>
                <c:pt idx="87">
                  <c:v>199.703204508939</c:v>
                </c:pt>
                <c:pt idx="88">
                  <c:v>212.63894184161501</c:v>
                </c:pt>
                <c:pt idx="89">
                  <c:v>212.10255034648901</c:v>
                </c:pt>
                <c:pt idx="90">
                  <c:v>222.54447809142101</c:v>
                </c:pt>
                <c:pt idx="91">
                  <c:v>219.46572354039299</c:v>
                </c:pt>
                <c:pt idx="92">
                  <c:v>231.16474576556399</c:v>
                </c:pt>
                <c:pt idx="93">
                  <c:v>231.62701218788999</c:v>
                </c:pt>
                <c:pt idx="94">
                  <c:v>231.105520524003</c:v>
                </c:pt>
                <c:pt idx="95">
                  <c:v>238.04984641236999</c:v>
                </c:pt>
                <c:pt idx="96">
                  <c:v>257.54127937661002</c:v>
                </c:pt>
                <c:pt idx="97">
                  <c:v>233.94736297709301</c:v>
                </c:pt>
                <c:pt idx="98">
                  <c:v>256.17903988176698</c:v>
                </c:pt>
                <c:pt idx="99">
                  <c:v>269.46666981494599</c:v>
                </c:pt>
                <c:pt idx="100">
                  <c:v>267.68661002383197</c:v>
                </c:pt>
                <c:pt idx="101">
                  <c:v>275.07066040785998</c:v>
                </c:pt>
                <c:pt idx="102">
                  <c:v>294.91024404121401</c:v>
                </c:pt>
                <c:pt idx="103">
                  <c:v>312.853861829457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CA-4CE4-B435-1B9FB75A2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620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Segment'!$K$6:$K$319</c:f>
              <c:numCache>
                <c:formatCode>[$-409]mmm\-yy;@</c:formatCode>
                <c:ptCount val="31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</c:numCache>
            </c:numRef>
          </c:xVal>
          <c:yVal>
            <c:numRef>
              <c:f>'U.S. VW - By Segment'!$L$6:$L$319</c:f>
              <c:numCache>
                <c:formatCode>0</c:formatCode>
                <c:ptCount val="314"/>
                <c:pt idx="0">
                  <c:v>64.667492974094301</c:v>
                </c:pt>
                <c:pt idx="1">
                  <c:v>63.809987746514203</c:v>
                </c:pt>
                <c:pt idx="2">
                  <c:v>63.593627619976097</c:v>
                </c:pt>
                <c:pt idx="3">
                  <c:v>63.707754935496197</c:v>
                </c:pt>
                <c:pt idx="4">
                  <c:v>63.557649847909701</c:v>
                </c:pt>
                <c:pt idx="5">
                  <c:v>63.688332964518203</c:v>
                </c:pt>
                <c:pt idx="6">
                  <c:v>63.7784299307053</c:v>
                </c:pt>
                <c:pt idx="7">
                  <c:v>63.4486924179608</c:v>
                </c:pt>
                <c:pt idx="8">
                  <c:v>63.153451394465499</c:v>
                </c:pt>
                <c:pt idx="9">
                  <c:v>62.6117178174215</c:v>
                </c:pt>
                <c:pt idx="10">
                  <c:v>64.284742640375995</c:v>
                </c:pt>
                <c:pt idx="11">
                  <c:v>67.004068983901206</c:v>
                </c:pt>
                <c:pt idx="12">
                  <c:v>70.677419251198202</c:v>
                </c:pt>
                <c:pt idx="13">
                  <c:v>72.160869384070693</c:v>
                </c:pt>
                <c:pt idx="14">
                  <c:v>72.341308255742405</c:v>
                </c:pt>
                <c:pt idx="15">
                  <c:v>71.486180940743495</c:v>
                </c:pt>
                <c:pt idx="16">
                  <c:v>71.649069462372395</c:v>
                </c:pt>
                <c:pt idx="17">
                  <c:v>72.515711803921405</c:v>
                </c:pt>
                <c:pt idx="18">
                  <c:v>73.771497802999207</c:v>
                </c:pt>
                <c:pt idx="19">
                  <c:v>74.051758313681205</c:v>
                </c:pt>
                <c:pt idx="20">
                  <c:v>75.057125575665196</c:v>
                </c:pt>
                <c:pt idx="21">
                  <c:v>75.645707689215598</c:v>
                </c:pt>
                <c:pt idx="22">
                  <c:v>79.0124172351114</c:v>
                </c:pt>
                <c:pt idx="23">
                  <c:v>81.280019305376996</c:v>
                </c:pt>
                <c:pt idx="24">
                  <c:v>85.603223734291007</c:v>
                </c:pt>
                <c:pt idx="25">
                  <c:v>84.4160823066468</c:v>
                </c:pt>
                <c:pt idx="26">
                  <c:v>83.0167888112491</c:v>
                </c:pt>
                <c:pt idx="27">
                  <c:v>81.095499301948394</c:v>
                </c:pt>
                <c:pt idx="28">
                  <c:v>83.184691341025498</c:v>
                </c:pt>
                <c:pt idx="29">
                  <c:v>86.094235145337805</c:v>
                </c:pt>
                <c:pt idx="30">
                  <c:v>86.678398081801006</c:v>
                </c:pt>
                <c:pt idx="31">
                  <c:v>86.930922693402394</c:v>
                </c:pt>
                <c:pt idx="32">
                  <c:v>86.749124089317903</c:v>
                </c:pt>
                <c:pt idx="33">
                  <c:v>88.088364830595197</c:v>
                </c:pt>
                <c:pt idx="34">
                  <c:v>88.283629473669507</c:v>
                </c:pt>
                <c:pt idx="35">
                  <c:v>88.107494926575697</c:v>
                </c:pt>
                <c:pt idx="36">
                  <c:v>87.672502335238505</c:v>
                </c:pt>
                <c:pt idx="37">
                  <c:v>86.775045782947302</c:v>
                </c:pt>
                <c:pt idx="38">
                  <c:v>85.307628686504202</c:v>
                </c:pt>
                <c:pt idx="39">
                  <c:v>84.015920562677493</c:v>
                </c:pt>
                <c:pt idx="40">
                  <c:v>83.819980903102206</c:v>
                </c:pt>
                <c:pt idx="41">
                  <c:v>85.201385847825406</c:v>
                </c:pt>
                <c:pt idx="42">
                  <c:v>86.698481105404298</c:v>
                </c:pt>
                <c:pt idx="43">
                  <c:v>88.409399102638304</c:v>
                </c:pt>
                <c:pt idx="44">
                  <c:v>89.129246520505504</c:v>
                </c:pt>
                <c:pt idx="45">
                  <c:v>89.983173415399406</c:v>
                </c:pt>
                <c:pt idx="46">
                  <c:v>90.265387215388998</c:v>
                </c:pt>
                <c:pt idx="47">
                  <c:v>90.496250974895204</c:v>
                </c:pt>
                <c:pt idx="48">
                  <c:v>91.091037913701896</c:v>
                </c:pt>
                <c:pt idx="49">
                  <c:v>88.237983726914507</c:v>
                </c:pt>
                <c:pt idx="50">
                  <c:v>85.920213784640296</c:v>
                </c:pt>
                <c:pt idx="51">
                  <c:v>83.9201241267711</c:v>
                </c:pt>
                <c:pt idx="52">
                  <c:v>87.298512845843206</c:v>
                </c:pt>
                <c:pt idx="53">
                  <c:v>91.516355685756494</c:v>
                </c:pt>
                <c:pt idx="54">
                  <c:v>95.014564373155906</c:v>
                </c:pt>
                <c:pt idx="55">
                  <c:v>96.875479911785604</c:v>
                </c:pt>
                <c:pt idx="56">
                  <c:v>98.348868755544402</c:v>
                </c:pt>
                <c:pt idx="57">
                  <c:v>99.548344101018401</c:v>
                </c:pt>
                <c:pt idx="58">
                  <c:v>100.287984906758</c:v>
                </c:pt>
                <c:pt idx="59">
                  <c:v>100</c:v>
                </c:pt>
                <c:pt idx="60">
                  <c:v>99.969838936662498</c:v>
                </c:pt>
                <c:pt idx="61">
                  <c:v>99.329184257438698</c:v>
                </c:pt>
                <c:pt idx="62">
                  <c:v>99.181258122025994</c:v>
                </c:pt>
                <c:pt idx="63">
                  <c:v>98.811592675145803</c:v>
                </c:pt>
                <c:pt idx="64">
                  <c:v>98.932498821400998</c:v>
                </c:pt>
                <c:pt idx="65">
                  <c:v>99.271788614005004</c:v>
                </c:pt>
                <c:pt idx="66">
                  <c:v>100.324289496791</c:v>
                </c:pt>
                <c:pt idx="67">
                  <c:v>100.523792004055</c:v>
                </c:pt>
                <c:pt idx="68">
                  <c:v>100.23067614974499</c:v>
                </c:pt>
                <c:pt idx="69">
                  <c:v>98.241365223769094</c:v>
                </c:pt>
                <c:pt idx="70">
                  <c:v>96.6511631891522</c:v>
                </c:pt>
                <c:pt idx="71">
                  <c:v>95.130122130202295</c:v>
                </c:pt>
                <c:pt idx="72">
                  <c:v>95.757659029405303</c:v>
                </c:pt>
                <c:pt idx="73">
                  <c:v>96.839286831003506</c:v>
                </c:pt>
                <c:pt idx="74">
                  <c:v>97.944545000499403</c:v>
                </c:pt>
                <c:pt idx="75">
                  <c:v>97.470139271094396</c:v>
                </c:pt>
                <c:pt idx="76">
                  <c:v>97.221496034352398</c:v>
                </c:pt>
                <c:pt idx="77">
                  <c:v>97.296703669527304</c:v>
                </c:pt>
                <c:pt idx="78">
                  <c:v>97.981519671300802</c:v>
                </c:pt>
                <c:pt idx="79">
                  <c:v>98.327944733881793</c:v>
                </c:pt>
                <c:pt idx="80">
                  <c:v>98.698568379147602</c:v>
                </c:pt>
                <c:pt idx="81">
                  <c:v>99.198631789890101</c:v>
                </c:pt>
                <c:pt idx="82">
                  <c:v>100.83984261851801</c:v>
                </c:pt>
                <c:pt idx="83">
                  <c:v>102.81316033377701</c:v>
                </c:pt>
                <c:pt idx="84">
                  <c:v>105.48967145102</c:v>
                </c:pt>
                <c:pt idx="85">
                  <c:v>106.37531148367</c:v>
                </c:pt>
                <c:pt idx="86">
                  <c:v>106.586256311093</c:v>
                </c:pt>
                <c:pt idx="87">
                  <c:v>105.09277163375</c:v>
                </c:pt>
                <c:pt idx="88">
                  <c:v>105.57658180800399</c:v>
                </c:pt>
                <c:pt idx="89">
                  <c:v>105.530973429304</c:v>
                </c:pt>
                <c:pt idx="90">
                  <c:v>106.030801561461</c:v>
                </c:pt>
                <c:pt idx="91">
                  <c:v>103.818643666367</c:v>
                </c:pt>
                <c:pt idx="92">
                  <c:v>102.58328900010601</c:v>
                </c:pt>
                <c:pt idx="93">
                  <c:v>102.09258183487999</c:v>
                </c:pt>
                <c:pt idx="94">
                  <c:v>102.743490630057</c:v>
                </c:pt>
                <c:pt idx="95">
                  <c:v>103.755357636841</c:v>
                </c:pt>
                <c:pt idx="96">
                  <c:v>104.456185447724</c:v>
                </c:pt>
                <c:pt idx="97">
                  <c:v>107.75643908048001</c:v>
                </c:pt>
                <c:pt idx="98">
                  <c:v>109.763580286197</c:v>
                </c:pt>
                <c:pt idx="99">
                  <c:v>112.279364107129</c:v>
                </c:pt>
                <c:pt idx="100">
                  <c:v>112.878798756693</c:v>
                </c:pt>
                <c:pt idx="101">
                  <c:v>115.762155687591</c:v>
                </c:pt>
                <c:pt idx="102">
                  <c:v>118.770955398038</c:v>
                </c:pt>
                <c:pt idx="103">
                  <c:v>121.764072865562</c:v>
                </c:pt>
                <c:pt idx="104">
                  <c:v>123.689348901185</c:v>
                </c:pt>
                <c:pt idx="105">
                  <c:v>125.006067174569</c:v>
                </c:pt>
                <c:pt idx="106">
                  <c:v>124.464393368662</c:v>
                </c:pt>
                <c:pt idx="107">
                  <c:v>123.551524995295</c:v>
                </c:pt>
                <c:pt idx="108">
                  <c:v>122.493359265257</c:v>
                </c:pt>
                <c:pt idx="109">
                  <c:v>125.13410477458601</c:v>
                </c:pt>
                <c:pt idx="110">
                  <c:v>126.83874948679799</c:v>
                </c:pt>
                <c:pt idx="111">
                  <c:v>128.60145503196699</c:v>
                </c:pt>
                <c:pt idx="112">
                  <c:v>128.45026742960999</c:v>
                </c:pt>
                <c:pt idx="113">
                  <c:v>129.68335074707699</c:v>
                </c:pt>
                <c:pt idx="114">
                  <c:v>131.692460224619</c:v>
                </c:pt>
                <c:pt idx="115">
                  <c:v>133.53169676861401</c:v>
                </c:pt>
                <c:pt idx="116">
                  <c:v>135.32914114002901</c:v>
                </c:pt>
                <c:pt idx="117">
                  <c:v>136.969260825172</c:v>
                </c:pt>
                <c:pt idx="118">
                  <c:v>138.54302182907401</c:v>
                </c:pt>
                <c:pt idx="119">
                  <c:v>139.608231233244</c:v>
                </c:pt>
                <c:pt idx="120">
                  <c:v>140.647635237304</c:v>
                </c:pt>
                <c:pt idx="121">
                  <c:v>142.227778278221</c:v>
                </c:pt>
                <c:pt idx="122">
                  <c:v>144.51588801943601</c:v>
                </c:pt>
                <c:pt idx="123">
                  <c:v>146.49695022234701</c:v>
                </c:pt>
                <c:pt idx="124">
                  <c:v>148.045874033827</c:v>
                </c:pt>
                <c:pt idx="125">
                  <c:v>150.014673793903</c:v>
                </c:pt>
                <c:pt idx="126">
                  <c:v>152.47078610921</c:v>
                </c:pt>
                <c:pt idx="127">
                  <c:v>154.53190185262901</c:v>
                </c:pt>
                <c:pt idx="128">
                  <c:v>154.594827909234</c:v>
                </c:pt>
                <c:pt idx="129">
                  <c:v>154.47491377302001</c:v>
                </c:pt>
                <c:pt idx="130">
                  <c:v>154.80434325882001</c:v>
                </c:pt>
                <c:pt idx="131">
                  <c:v>157.307883071818</c:v>
                </c:pt>
                <c:pt idx="132">
                  <c:v>158.896768337482</c:v>
                </c:pt>
                <c:pt idx="133">
                  <c:v>161.41111083093699</c:v>
                </c:pt>
                <c:pt idx="134">
                  <c:v>162.26247012012101</c:v>
                </c:pt>
                <c:pt idx="135">
                  <c:v>164.88121716651901</c:v>
                </c:pt>
                <c:pt idx="136">
                  <c:v>166.534069301779</c:v>
                </c:pt>
                <c:pt idx="137">
                  <c:v>169.39430035909601</c:v>
                </c:pt>
                <c:pt idx="138">
                  <c:v>171.16974623714199</c:v>
                </c:pt>
                <c:pt idx="139">
                  <c:v>172.68088544033901</c:v>
                </c:pt>
                <c:pt idx="140">
                  <c:v>172.83493217619201</c:v>
                </c:pt>
                <c:pt idx="141">
                  <c:v>172.708621358648</c:v>
                </c:pt>
                <c:pt idx="142">
                  <c:v>172.630086159646</c:v>
                </c:pt>
                <c:pt idx="143">
                  <c:v>171.723005701684</c:v>
                </c:pt>
                <c:pt idx="144">
                  <c:v>169.77525121848299</c:v>
                </c:pt>
                <c:pt idx="145">
                  <c:v>163.54047966336799</c:v>
                </c:pt>
                <c:pt idx="146">
                  <c:v>157.80705151555799</c:v>
                </c:pt>
                <c:pt idx="147">
                  <c:v>152.80376308238499</c:v>
                </c:pt>
                <c:pt idx="148">
                  <c:v>155.91116670425799</c:v>
                </c:pt>
                <c:pt idx="149">
                  <c:v>160.343625504681</c:v>
                </c:pt>
                <c:pt idx="150">
                  <c:v>164.17324814737901</c:v>
                </c:pt>
                <c:pt idx="151">
                  <c:v>160.24107913995601</c:v>
                </c:pt>
                <c:pt idx="152">
                  <c:v>156.445590853075</c:v>
                </c:pt>
                <c:pt idx="153">
                  <c:v>153.51456583734799</c:v>
                </c:pt>
                <c:pt idx="154">
                  <c:v>153.01861659817899</c:v>
                </c:pt>
                <c:pt idx="155">
                  <c:v>151.841036416485</c:v>
                </c:pt>
                <c:pt idx="156">
                  <c:v>151.37243269150801</c:v>
                </c:pt>
                <c:pt idx="157">
                  <c:v>148.48756640524701</c:v>
                </c:pt>
                <c:pt idx="158">
                  <c:v>143.10985347471001</c:v>
                </c:pt>
                <c:pt idx="159">
                  <c:v>135.37809227954801</c:v>
                </c:pt>
                <c:pt idx="160">
                  <c:v>125.034282230085</c:v>
                </c:pt>
                <c:pt idx="161">
                  <c:v>117.209669582853</c:v>
                </c:pt>
                <c:pt idx="162">
                  <c:v>111.233010663324</c:v>
                </c:pt>
                <c:pt idx="163">
                  <c:v>112.63437397420201</c:v>
                </c:pt>
                <c:pt idx="164">
                  <c:v>113.925267452516</c:v>
                </c:pt>
                <c:pt idx="165">
                  <c:v>113.722824884895</c:v>
                </c:pt>
                <c:pt idx="166">
                  <c:v>109.990121057054</c:v>
                </c:pt>
                <c:pt idx="167">
                  <c:v>106.365932762943</c:v>
                </c:pt>
                <c:pt idx="168">
                  <c:v>105.17587711743001</c:v>
                </c:pt>
                <c:pt idx="169">
                  <c:v>106.521872729891</c:v>
                </c:pt>
                <c:pt idx="170">
                  <c:v>109.76485239336</c:v>
                </c:pt>
                <c:pt idx="171">
                  <c:v>114.236248608944</c:v>
                </c:pt>
                <c:pt idx="172">
                  <c:v>117.30894186837099</c:v>
                </c:pt>
                <c:pt idx="173">
                  <c:v>117.999710157184</c:v>
                </c:pt>
                <c:pt idx="174">
                  <c:v>116.799949445782</c:v>
                </c:pt>
                <c:pt idx="175">
                  <c:v>116.567679513494</c:v>
                </c:pt>
                <c:pt idx="176">
                  <c:v>117.32390482498199</c:v>
                </c:pt>
                <c:pt idx="177">
                  <c:v>118.28526778022101</c:v>
                </c:pt>
                <c:pt idx="178">
                  <c:v>117.026696049938</c:v>
                </c:pt>
                <c:pt idx="179">
                  <c:v>117.29336317643499</c:v>
                </c:pt>
                <c:pt idx="180">
                  <c:v>118.478805239869</c:v>
                </c:pt>
                <c:pt idx="181">
                  <c:v>121.748405455653</c:v>
                </c:pt>
                <c:pt idx="182">
                  <c:v>122.407453679822</c:v>
                </c:pt>
                <c:pt idx="183">
                  <c:v>121.732133246743</c:v>
                </c:pt>
                <c:pt idx="184">
                  <c:v>120.60505229159099</c:v>
                </c:pt>
                <c:pt idx="185">
                  <c:v>120.347708218319</c:v>
                </c:pt>
                <c:pt idx="186">
                  <c:v>118.95398154769001</c:v>
                </c:pt>
                <c:pt idx="187">
                  <c:v>118.204826728933</c:v>
                </c:pt>
                <c:pt idx="188">
                  <c:v>118.64594312086</c:v>
                </c:pt>
                <c:pt idx="189">
                  <c:v>121.235200351073</c:v>
                </c:pt>
                <c:pt idx="190">
                  <c:v>123.469154784224</c:v>
                </c:pt>
                <c:pt idx="191">
                  <c:v>125.44643935305101</c:v>
                </c:pt>
                <c:pt idx="192">
                  <c:v>126.456544433687</c:v>
                </c:pt>
                <c:pt idx="193">
                  <c:v>127.07956273554301</c:v>
                </c:pt>
                <c:pt idx="194">
                  <c:v>125.41134964797401</c:v>
                </c:pt>
                <c:pt idx="195">
                  <c:v>124.584681776129</c:v>
                </c:pt>
                <c:pt idx="196">
                  <c:v>123.640383909617</c:v>
                </c:pt>
                <c:pt idx="197">
                  <c:v>125.19221270359699</c:v>
                </c:pt>
                <c:pt idx="198">
                  <c:v>126.14076284997</c:v>
                </c:pt>
                <c:pt idx="199">
                  <c:v>127.342154636768</c:v>
                </c:pt>
                <c:pt idx="200">
                  <c:v>127.103349342402</c:v>
                </c:pt>
                <c:pt idx="201">
                  <c:v>127.459132299713</c:v>
                </c:pt>
                <c:pt idx="202">
                  <c:v>127.842604814626</c:v>
                </c:pt>
                <c:pt idx="203">
                  <c:v>129.081862970353</c:v>
                </c:pt>
                <c:pt idx="204">
                  <c:v>129.34509819486999</c:v>
                </c:pt>
                <c:pt idx="205">
                  <c:v>130.02489229666801</c:v>
                </c:pt>
                <c:pt idx="206">
                  <c:v>131.466992922072</c:v>
                </c:pt>
                <c:pt idx="207">
                  <c:v>133.50989627799001</c:v>
                </c:pt>
                <c:pt idx="208">
                  <c:v>136.591318366113</c:v>
                </c:pt>
                <c:pt idx="209">
                  <c:v>138.76162536646899</c:v>
                </c:pt>
                <c:pt idx="210">
                  <c:v>142.335093848638</c:v>
                </c:pt>
                <c:pt idx="211">
                  <c:v>143.684624910785</c:v>
                </c:pt>
                <c:pt idx="212">
                  <c:v>146.341239994392</c:v>
                </c:pt>
                <c:pt idx="213">
                  <c:v>146.709990603047</c:v>
                </c:pt>
                <c:pt idx="214">
                  <c:v>147.48635709073</c:v>
                </c:pt>
                <c:pt idx="215">
                  <c:v>145.76887835587999</c:v>
                </c:pt>
                <c:pt idx="216">
                  <c:v>144.99418687494401</c:v>
                </c:pt>
                <c:pt idx="217">
                  <c:v>143.93393563609899</c:v>
                </c:pt>
                <c:pt idx="218">
                  <c:v>144.790187425027</c:v>
                </c:pt>
                <c:pt idx="219">
                  <c:v>146.110390603474</c:v>
                </c:pt>
                <c:pt idx="220">
                  <c:v>148.255876696852</c:v>
                </c:pt>
                <c:pt idx="221">
                  <c:v>149.952566519181</c:v>
                </c:pt>
                <c:pt idx="222">
                  <c:v>151.19841914526</c:v>
                </c:pt>
                <c:pt idx="223">
                  <c:v>152.579535493772</c:v>
                </c:pt>
                <c:pt idx="224">
                  <c:v>153.434759214244</c:v>
                </c:pt>
                <c:pt idx="225">
                  <c:v>154.94816742995101</c:v>
                </c:pt>
                <c:pt idx="226">
                  <c:v>155.76686392632999</c:v>
                </c:pt>
                <c:pt idx="227">
                  <c:v>159.38525017671</c:v>
                </c:pt>
                <c:pt idx="228">
                  <c:v>162.50535713625899</c:v>
                </c:pt>
                <c:pt idx="229">
                  <c:v>167.458905844806</c:v>
                </c:pt>
                <c:pt idx="230">
                  <c:v>166.50320723153001</c:v>
                </c:pt>
                <c:pt idx="231">
                  <c:v>167.41217824666299</c:v>
                </c:pt>
                <c:pt idx="232">
                  <c:v>166.942092653131</c:v>
                </c:pt>
                <c:pt idx="233">
                  <c:v>169.692542670047</c:v>
                </c:pt>
                <c:pt idx="234">
                  <c:v>169.629441752741</c:v>
                </c:pt>
                <c:pt idx="235">
                  <c:v>169.19907910131499</c:v>
                </c:pt>
                <c:pt idx="236">
                  <c:v>169.883699366401</c:v>
                </c:pt>
                <c:pt idx="237">
                  <c:v>169.792191014586</c:v>
                </c:pt>
                <c:pt idx="238">
                  <c:v>170.44726959054699</c:v>
                </c:pt>
                <c:pt idx="239">
                  <c:v>168.98738088299601</c:v>
                </c:pt>
                <c:pt idx="240">
                  <c:v>168.07023980496299</c:v>
                </c:pt>
                <c:pt idx="241">
                  <c:v>165.61456505419099</c:v>
                </c:pt>
                <c:pt idx="242">
                  <c:v>163.96788516176201</c:v>
                </c:pt>
                <c:pt idx="243">
                  <c:v>163.88903852738201</c:v>
                </c:pt>
                <c:pt idx="244">
                  <c:v>167.07074701084301</c:v>
                </c:pt>
                <c:pt idx="245">
                  <c:v>171.36154506334401</c:v>
                </c:pt>
                <c:pt idx="246">
                  <c:v>175.26991139032401</c:v>
                </c:pt>
                <c:pt idx="247">
                  <c:v>176.863649800692</c:v>
                </c:pt>
                <c:pt idx="248">
                  <c:v>176.92633359600299</c:v>
                </c:pt>
                <c:pt idx="249">
                  <c:v>178.02884884992301</c:v>
                </c:pt>
                <c:pt idx="250">
                  <c:v>178.04035461003599</c:v>
                </c:pt>
                <c:pt idx="251">
                  <c:v>177.853984220814</c:v>
                </c:pt>
                <c:pt idx="252">
                  <c:v>175.19955425308501</c:v>
                </c:pt>
                <c:pt idx="253">
                  <c:v>173.822308470563</c:v>
                </c:pt>
                <c:pt idx="254">
                  <c:v>175.35426783825801</c:v>
                </c:pt>
                <c:pt idx="255">
                  <c:v>177.93169880570801</c:v>
                </c:pt>
                <c:pt idx="256">
                  <c:v>180.827927748067</c:v>
                </c:pt>
                <c:pt idx="257">
                  <c:v>181.85436560501901</c:v>
                </c:pt>
                <c:pt idx="258">
                  <c:v>182.41298804885599</c:v>
                </c:pt>
                <c:pt idx="259">
                  <c:v>183.929801178254</c:v>
                </c:pt>
                <c:pt idx="260">
                  <c:v>186.15984612863301</c:v>
                </c:pt>
                <c:pt idx="261">
                  <c:v>190.079679334687</c:v>
                </c:pt>
                <c:pt idx="262">
                  <c:v>190.58836890171</c:v>
                </c:pt>
                <c:pt idx="263">
                  <c:v>188.181723592357</c:v>
                </c:pt>
                <c:pt idx="264">
                  <c:v>184.09545540217201</c:v>
                </c:pt>
                <c:pt idx="265">
                  <c:v>185.54274497311201</c:v>
                </c:pt>
                <c:pt idx="266">
                  <c:v>190.65266060701799</c:v>
                </c:pt>
                <c:pt idx="267">
                  <c:v>196.546897865441</c:v>
                </c:pt>
                <c:pt idx="268">
                  <c:v>195.17159293820001</c:v>
                </c:pt>
                <c:pt idx="269">
                  <c:v>190.91265192640199</c:v>
                </c:pt>
                <c:pt idx="270">
                  <c:v>188.294016632889</c:v>
                </c:pt>
                <c:pt idx="271">
                  <c:v>189.87804367127299</c:v>
                </c:pt>
                <c:pt idx="272">
                  <c:v>191.993620403178</c:v>
                </c:pt>
                <c:pt idx="273">
                  <c:v>191.31304212521201</c:v>
                </c:pt>
                <c:pt idx="274">
                  <c:v>190.16069110789701</c:v>
                </c:pt>
                <c:pt idx="275">
                  <c:v>190.041650763983</c:v>
                </c:pt>
                <c:pt idx="276">
                  <c:v>192.505571111194</c:v>
                </c:pt>
                <c:pt idx="277">
                  <c:v>195.421055335452</c:v>
                </c:pt>
                <c:pt idx="278">
                  <c:v>197.083081105215</c:v>
                </c:pt>
                <c:pt idx="279">
                  <c:v>199.67427698581599</c:v>
                </c:pt>
                <c:pt idx="280">
                  <c:v>203.25079487485101</c:v>
                </c:pt>
                <c:pt idx="281">
                  <c:v>208.70830405654999</c:v>
                </c:pt>
                <c:pt idx="282">
                  <c:v>210.79315793765099</c:v>
                </c:pt>
                <c:pt idx="283">
                  <c:v>209.64816740051501</c:v>
                </c:pt>
                <c:pt idx="284">
                  <c:v>207.112611473947</c:v>
                </c:pt>
                <c:pt idx="285">
                  <c:v>205.48534216864101</c:v>
                </c:pt>
                <c:pt idx="286">
                  <c:v>205.02983446322099</c:v>
                </c:pt>
                <c:pt idx="287">
                  <c:v>205.09747457057401</c:v>
                </c:pt>
                <c:pt idx="288">
                  <c:v>205.02196671395299</c:v>
                </c:pt>
                <c:pt idx="289">
                  <c:v>206.62409573166599</c:v>
                </c:pt>
                <c:pt idx="290">
                  <c:v>208.825876296692</c:v>
                </c:pt>
                <c:pt idx="291">
                  <c:v>210.11164174877001</c:v>
                </c:pt>
                <c:pt idx="292">
                  <c:v>208.043010241356</c:v>
                </c:pt>
                <c:pt idx="293">
                  <c:v>204.985229630893</c:v>
                </c:pt>
                <c:pt idx="294">
                  <c:v>204.57981408029099</c:v>
                </c:pt>
                <c:pt idx="295">
                  <c:v>206.41355042287</c:v>
                </c:pt>
                <c:pt idx="296">
                  <c:v>209.99139620710099</c:v>
                </c:pt>
                <c:pt idx="297">
                  <c:v>212.75340090051</c:v>
                </c:pt>
                <c:pt idx="298">
                  <c:v>217.60002503074099</c:v>
                </c:pt>
                <c:pt idx="299">
                  <c:v>217.48255177625799</c:v>
                </c:pt>
                <c:pt idx="300">
                  <c:v>216.989398163896</c:v>
                </c:pt>
                <c:pt idx="301">
                  <c:v>213.56865921721999</c:v>
                </c:pt>
                <c:pt idx="302">
                  <c:v>217.83752712325699</c:v>
                </c:pt>
                <c:pt idx="303">
                  <c:v>220.70274454204201</c:v>
                </c:pt>
                <c:pt idx="304">
                  <c:v>223.511729588789</c:v>
                </c:pt>
                <c:pt idx="305">
                  <c:v>223.65664278614901</c:v>
                </c:pt>
                <c:pt idx="306">
                  <c:v>228.097454624812</c:v>
                </c:pt>
                <c:pt idx="307">
                  <c:v>234.499644903925</c:v>
                </c:pt>
                <c:pt idx="308">
                  <c:v>239.21833121152201</c:v>
                </c:pt>
                <c:pt idx="309">
                  <c:v>240.63683054152099</c:v>
                </c:pt>
                <c:pt idx="310">
                  <c:v>242.89594393781101</c:v>
                </c:pt>
                <c:pt idx="311">
                  <c:v>246.81908447016701</c:v>
                </c:pt>
                <c:pt idx="312">
                  <c:v>250.60345463891201</c:v>
                </c:pt>
                <c:pt idx="313">
                  <c:v>250.34756082669099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9-45A6-9F76-D3AA34990CE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Segment'!$K$6:$K$319</c:f>
              <c:numCache>
                <c:formatCode>[$-409]mmm\-yy;@</c:formatCode>
                <c:ptCount val="31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</c:numCache>
            </c:numRef>
          </c:xVal>
          <c:yVal>
            <c:numRef>
              <c:f>'U.S. VW - By Segment'!$M$6:$M$319</c:f>
              <c:numCache>
                <c:formatCode>0</c:formatCode>
                <c:ptCount val="314"/>
                <c:pt idx="0">
                  <c:v>70.601712591424899</c:v>
                </c:pt>
                <c:pt idx="1">
                  <c:v>68.200995316592895</c:v>
                </c:pt>
                <c:pt idx="2">
                  <c:v>66.613841538755693</c:v>
                </c:pt>
                <c:pt idx="3">
                  <c:v>66.107135069100494</c:v>
                </c:pt>
                <c:pt idx="4">
                  <c:v>64.793234546569707</c:v>
                </c:pt>
                <c:pt idx="5">
                  <c:v>65.607453428350695</c:v>
                </c:pt>
                <c:pt idx="6">
                  <c:v>66.834028464765893</c:v>
                </c:pt>
                <c:pt idx="7">
                  <c:v>68.544331864520004</c:v>
                </c:pt>
                <c:pt idx="8">
                  <c:v>68.692165702856897</c:v>
                </c:pt>
                <c:pt idx="9">
                  <c:v>68.4223809731551</c:v>
                </c:pt>
                <c:pt idx="10">
                  <c:v>67.656591663418297</c:v>
                </c:pt>
                <c:pt idx="11">
                  <c:v>68.127888620275002</c:v>
                </c:pt>
                <c:pt idx="12">
                  <c:v>68.143942367229698</c:v>
                </c:pt>
                <c:pt idx="13">
                  <c:v>69.225741324885206</c:v>
                </c:pt>
                <c:pt idx="14">
                  <c:v>68.965540035129706</c:v>
                </c:pt>
                <c:pt idx="15">
                  <c:v>69.539757248535906</c:v>
                </c:pt>
                <c:pt idx="16">
                  <c:v>70.236459677253805</c:v>
                </c:pt>
                <c:pt idx="17">
                  <c:v>70.887128222645003</c:v>
                </c:pt>
                <c:pt idx="18">
                  <c:v>71.685040847824197</c:v>
                </c:pt>
                <c:pt idx="19">
                  <c:v>72.127784659468901</c:v>
                </c:pt>
                <c:pt idx="20">
                  <c:v>74.338167779962305</c:v>
                </c:pt>
                <c:pt idx="21">
                  <c:v>75.966211090507699</c:v>
                </c:pt>
                <c:pt idx="22">
                  <c:v>76.802392953056497</c:v>
                </c:pt>
                <c:pt idx="23">
                  <c:v>77.590174159507896</c:v>
                </c:pt>
                <c:pt idx="24">
                  <c:v>78.409011718196695</c:v>
                </c:pt>
                <c:pt idx="25">
                  <c:v>80.167092362725896</c:v>
                </c:pt>
                <c:pt idx="26">
                  <c:v>80.307236293813304</c:v>
                </c:pt>
                <c:pt idx="27">
                  <c:v>80.400669010970603</c:v>
                </c:pt>
                <c:pt idx="28">
                  <c:v>79.712192328411405</c:v>
                </c:pt>
                <c:pt idx="29">
                  <c:v>80.1755444520997</c:v>
                </c:pt>
                <c:pt idx="30">
                  <c:v>81.126059128108693</c:v>
                </c:pt>
                <c:pt idx="31">
                  <c:v>82.330096334777593</c:v>
                </c:pt>
                <c:pt idx="32">
                  <c:v>82.087828407906898</c:v>
                </c:pt>
                <c:pt idx="33">
                  <c:v>80.238155417219403</c:v>
                </c:pt>
                <c:pt idx="34">
                  <c:v>80.233474499324998</c:v>
                </c:pt>
                <c:pt idx="35">
                  <c:v>80.529171698421607</c:v>
                </c:pt>
                <c:pt idx="36">
                  <c:v>82.466209096095199</c:v>
                </c:pt>
                <c:pt idx="37">
                  <c:v>81.202369231675902</c:v>
                </c:pt>
                <c:pt idx="38">
                  <c:v>81.240944365222902</c:v>
                </c:pt>
                <c:pt idx="39">
                  <c:v>81.250937396059101</c:v>
                </c:pt>
                <c:pt idx="40">
                  <c:v>82.614373767041499</c:v>
                </c:pt>
                <c:pt idx="41">
                  <c:v>83.726910088036703</c:v>
                </c:pt>
                <c:pt idx="42">
                  <c:v>85.270713209792405</c:v>
                </c:pt>
                <c:pt idx="43">
                  <c:v>88.972762633633295</c:v>
                </c:pt>
                <c:pt idx="44">
                  <c:v>92.771985616035295</c:v>
                </c:pt>
                <c:pt idx="45">
                  <c:v>95.2203486610548</c:v>
                </c:pt>
                <c:pt idx="46">
                  <c:v>94.963556412602699</c:v>
                </c:pt>
                <c:pt idx="47">
                  <c:v>93.846949215731499</c:v>
                </c:pt>
                <c:pt idx="48">
                  <c:v>93.673880316102995</c:v>
                </c:pt>
                <c:pt idx="49">
                  <c:v>93.920969648867498</c:v>
                </c:pt>
                <c:pt idx="50">
                  <c:v>95.143437464361099</c:v>
                </c:pt>
                <c:pt idx="51">
                  <c:v>94.967565012277802</c:v>
                </c:pt>
                <c:pt idx="52">
                  <c:v>94.7772953541362</c:v>
                </c:pt>
                <c:pt idx="53">
                  <c:v>93.862737370575701</c:v>
                </c:pt>
                <c:pt idx="54">
                  <c:v>94.722565439466706</c:v>
                </c:pt>
                <c:pt idx="55">
                  <c:v>95.710176169021395</c:v>
                </c:pt>
                <c:pt idx="56">
                  <c:v>96.919693143280995</c:v>
                </c:pt>
                <c:pt idx="57">
                  <c:v>97.859702177720095</c:v>
                </c:pt>
                <c:pt idx="58">
                  <c:v>98.776163907489106</c:v>
                </c:pt>
                <c:pt idx="59">
                  <c:v>100</c:v>
                </c:pt>
                <c:pt idx="60">
                  <c:v>100.613950483419</c:v>
                </c:pt>
                <c:pt idx="61">
                  <c:v>101.445743577637</c:v>
                </c:pt>
                <c:pt idx="62">
                  <c:v>101.36638281675199</c:v>
                </c:pt>
                <c:pt idx="63">
                  <c:v>101.286064702603</c:v>
                </c:pt>
                <c:pt idx="64">
                  <c:v>101.764171043679</c:v>
                </c:pt>
                <c:pt idx="65">
                  <c:v>103.00496382498</c:v>
                </c:pt>
                <c:pt idx="66">
                  <c:v>104.097613967702</c:v>
                </c:pt>
                <c:pt idx="67">
                  <c:v>104.39359278110101</c:v>
                </c:pt>
                <c:pt idx="68">
                  <c:v>104.474983678462</c:v>
                </c:pt>
                <c:pt idx="69">
                  <c:v>104.524775890382</c:v>
                </c:pt>
                <c:pt idx="70">
                  <c:v>104.531377306487</c:v>
                </c:pt>
                <c:pt idx="71">
                  <c:v>104.981373406904</c:v>
                </c:pt>
                <c:pt idx="72">
                  <c:v>106.373089421058</c:v>
                </c:pt>
                <c:pt idx="73">
                  <c:v>108.519706861174</c:v>
                </c:pt>
                <c:pt idx="74">
                  <c:v>109.656976536364</c:v>
                </c:pt>
                <c:pt idx="75">
                  <c:v>111.178193761476</c:v>
                </c:pt>
                <c:pt idx="76">
                  <c:v>111.148481512769</c:v>
                </c:pt>
                <c:pt idx="77">
                  <c:v>112.070879592262</c:v>
                </c:pt>
                <c:pt idx="78">
                  <c:v>110.80609719151499</c:v>
                </c:pt>
                <c:pt idx="79">
                  <c:v>110.44573020821301</c:v>
                </c:pt>
                <c:pt idx="80">
                  <c:v>109.49852928452199</c:v>
                </c:pt>
                <c:pt idx="81">
                  <c:v>110.63389319180899</c:v>
                </c:pt>
                <c:pt idx="82">
                  <c:v>112.42994055185601</c:v>
                </c:pt>
                <c:pt idx="83">
                  <c:v>115.047148714744</c:v>
                </c:pt>
                <c:pt idx="84">
                  <c:v>116.66334900404399</c:v>
                </c:pt>
                <c:pt idx="85">
                  <c:v>117.693749732694</c:v>
                </c:pt>
                <c:pt idx="86">
                  <c:v>118.01328945134</c:v>
                </c:pt>
                <c:pt idx="87">
                  <c:v>118.96786592881099</c:v>
                </c:pt>
                <c:pt idx="88">
                  <c:v>119.84703726930501</c:v>
                </c:pt>
                <c:pt idx="89">
                  <c:v>121.269097795474</c:v>
                </c:pt>
                <c:pt idx="90">
                  <c:v>121.99279080102799</c:v>
                </c:pt>
                <c:pt idx="91">
                  <c:v>122.43759221352001</c:v>
                </c:pt>
                <c:pt idx="92">
                  <c:v>121.63395539636601</c:v>
                </c:pt>
                <c:pt idx="93">
                  <c:v>121.00340291409</c:v>
                </c:pt>
                <c:pt idx="94">
                  <c:v>121.33519064540501</c:v>
                </c:pt>
                <c:pt idx="95">
                  <c:v>123.024322404499</c:v>
                </c:pt>
                <c:pt idx="96">
                  <c:v>124.129923379614</c:v>
                </c:pt>
                <c:pt idx="97">
                  <c:v>124.257853543019</c:v>
                </c:pt>
                <c:pt idx="98">
                  <c:v>124.38776912086</c:v>
                </c:pt>
                <c:pt idx="99">
                  <c:v>125.690217033181</c:v>
                </c:pt>
                <c:pt idx="100">
                  <c:v>127.75142818212601</c:v>
                </c:pt>
                <c:pt idx="101">
                  <c:v>129.47999563522501</c:v>
                </c:pt>
                <c:pt idx="102">
                  <c:v>131.760284652613</c:v>
                </c:pt>
                <c:pt idx="103">
                  <c:v>134.19511567239201</c:v>
                </c:pt>
                <c:pt idx="104">
                  <c:v>136.700949555721</c:v>
                </c:pt>
                <c:pt idx="105">
                  <c:v>137.19274737127699</c:v>
                </c:pt>
                <c:pt idx="106">
                  <c:v>138.00085385050701</c:v>
                </c:pt>
                <c:pt idx="107">
                  <c:v>138.272420207257</c:v>
                </c:pt>
                <c:pt idx="108">
                  <c:v>140.46111290079901</c:v>
                </c:pt>
                <c:pt idx="109">
                  <c:v>141.75076256850599</c:v>
                </c:pt>
                <c:pt idx="110">
                  <c:v>144.13066713817699</c:v>
                </c:pt>
                <c:pt idx="111">
                  <c:v>145.489490278754</c:v>
                </c:pt>
                <c:pt idx="112">
                  <c:v>147.03433967290101</c:v>
                </c:pt>
                <c:pt idx="113">
                  <c:v>149.12036274267999</c:v>
                </c:pt>
                <c:pt idx="114">
                  <c:v>151.91876577036601</c:v>
                </c:pt>
                <c:pt idx="115">
                  <c:v>155.77322117590799</c:v>
                </c:pt>
                <c:pt idx="116">
                  <c:v>159.388290040475</c:v>
                </c:pt>
                <c:pt idx="117">
                  <c:v>164.295621703488</c:v>
                </c:pt>
                <c:pt idx="118">
                  <c:v>167.32632261852399</c:v>
                </c:pt>
                <c:pt idx="119">
                  <c:v>168.66510464511001</c:v>
                </c:pt>
                <c:pt idx="120">
                  <c:v>166.299642513648</c:v>
                </c:pt>
                <c:pt idx="121">
                  <c:v>165.142364399944</c:v>
                </c:pt>
                <c:pt idx="122">
                  <c:v>164.50005469641201</c:v>
                </c:pt>
                <c:pt idx="123">
                  <c:v>164.76035155581999</c:v>
                </c:pt>
                <c:pt idx="124">
                  <c:v>164.08242873344301</c:v>
                </c:pt>
                <c:pt idx="125">
                  <c:v>162.71504588729499</c:v>
                </c:pt>
                <c:pt idx="126">
                  <c:v>161.998238445558</c:v>
                </c:pt>
                <c:pt idx="127">
                  <c:v>161.19353173606899</c:v>
                </c:pt>
                <c:pt idx="128">
                  <c:v>161.00730406302301</c:v>
                </c:pt>
                <c:pt idx="129">
                  <c:v>167.671999809954</c:v>
                </c:pt>
                <c:pt idx="130">
                  <c:v>174.59456367409999</c:v>
                </c:pt>
                <c:pt idx="131">
                  <c:v>182.37864331597899</c:v>
                </c:pt>
                <c:pt idx="132">
                  <c:v>178.20230920786301</c:v>
                </c:pt>
                <c:pt idx="133">
                  <c:v>175.26391784878899</c:v>
                </c:pt>
                <c:pt idx="134">
                  <c:v>171.621273056109</c:v>
                </c:pt>
                <c:pt idx="135">
                  <c:v>170.93398512087401</c:v>
                </c:pt>
                <c:pt idx="136">
                  <c:v>171.08664103365399</c:v>
                </c:pt>
                <c:pt idx="137">
                  <c:v>170.42925613303001</c:v>
                </c:pt>
                <c:pt idx="138">
                  <c:v>172.58278020219899</c:v>
                </c:pt>
                <c:pt idx="139">
                  <c:v>170.86239083757201</c:v>
                </c:pt>
                <c:pt idx="140">
                  <c:v>171.415926147264</c:v>
                </c:pt>
                <c:pt idx="141">
                  <c:v>168.67402990031101</c:v>
                </c:pt>
                <c:pt idx="142">
                  <c:v>168.06732628445599</c:v>
                </c:pt>
                <c:pt idx="143">
                  <c:v>165.457853943082</c:v>
                </c:pt>
                <c:pt idx="144">
                  <c:v>164.24240777740499</c:v>
                </c:pt>
                <c:pt idx="145">
                  <c:v>162.966974796106</c:v>
                </c:pt>
                <c:pt idx="146">
                  <c:v>162.34611218117101</c:v>
                </c:pt>
                <c:pt idx="147">
                  <c:v>160.58662207820899</c:v>
                </c:pt>
                <c:pt idx="148">
                  <c:v>158.62862318304499</c:v>
                </c:pt>
                <c:pt idx="149">
                  <c:v>156.811556281854</c:v>
                </c:pt>
                <c:pt idx="150">
                  <c:v>157.38718976042401</c:v>
                </c:pt>
                <c:pt idx="151">
                  <c:v>157.931074317124</c:v>
                </c:pt>
                <c:pt idx="152">
                  <c:v>157.452098448702</c:v>
                </c:pt>
                <c:pt idx="153">
                  <c:v>154.67311472384699</c:v>
                </c:pt>
                <c:pt idx="154">
                  <c:v>148.62520742247901</c:v>
                </c:pt>
                <c:pt idx="155">
                  <c:v>142.25175857508401</c:v>
                </c:pt>
                <c:pt idx="156">
                  <c:v>136.82776524398099</c:v>
                </c:pt>
                <c:pt idx="157">
                  <c:v>136.57524915263301</c:v>
                </c:pt>
                <c:pt idx="158">
                  <c:v>134.91154701354299</c:v>
                </c:pt>
                <c:pt idx="159">
                  <c:v>132.36418236916799</c:v>
                </c:pt>
                <c:pt idx="160">
                  <c:v>126.963908599178</c:v>
                </c:pt>
                <c:pt idx="161">
                  <c:v>124.086958249726</c:v>
                </c:pt>
                <c:pt idx="162">
                  <c:v>121.423666826209</c:v>
                </c:pt>
                <c:pt idx="163">
                  <c:v>121.208747061545</c:v>
                </c:pt>
                <c:pt idx="164">
                  <c:v>120.06891538255999</c:v>
                </c:pt>
                <c:pt idx="165">
                  <c:v>119.99733072340599</c:v>
                </c:pt>
                <c:pt idx="166">
                  <c:v>118.24154203597899</c:v>
                </c:pt>
                <c:pt idx="167">
                  <c:v>117.75845959057401</c:v>
                </c:pt>
                <c:pt idx="168">
                  <c:v>117.670467363857</c:v>
                </c:pt>
                <c:pt idx="169">
                  <c:v>118.588447604618</c:v>
                </c:pt>
                <c:pt idx="170">
                  <c:v>119.42651455043401</c:v>
                </c:pt>
                <c:pt idx="171">
                  <c:v>120.314182131279</c:v>
                </c:pt>
                <c:pt idx="172">
                  <c:v>120.850303575583</c:v>
                </c:pt>
                <c:pt idx="173">
                  <c:v>122.133232519052</c:v>
                </c:pt>
                <c:pt idx="174">
                  <c:v>123.792469857988</c:v>
                </c:pt>
                <c:pt idx="175">
                  <c:v>128.431822389865</c:v>
                </c:pt>
                <c:pt idx="176">
                  <c:v>133.35813743603501</c:v>
                </c:pt>
                <c:pt idx="177">
                  <c:v>137.74624610858399</c:v>
                </c:pt>
                <c:pt idx="178">
                  <c:v>139.29314155309601</c:v>
                </c:pt>
                <c:pt idx="179">
                  <c:v>140.59890029814099</c:v>
                </c:pt>
                <c:pt idx="180">
                  <c:v>142.05407800968601</c:v>
                </c:pt>
                <c:pt idx="181">
                  <c:v>141.35919567458899</c:v>
                </c:pt>
                <c:pt idx="182">
                  <c:v>139.43244680050299</c:v>
                </c:pt>
                <c:pt idx="183">
                  <c:v>137.98395440732401</c:v>
                </c:pt>
                <c:pt idx="184">
                  <c:v>139.566446616348</c:v>
                </c:pt>
                <c:pt idx="185">
                  <c:v>141.65870890017499</c:v>
                </c:pt>
                <c:pt idx="186">
                  <c:v>144.03779751326601</c:v>
                </c:pt>
                <c:pt idx="187">
                  <c:v>145.68452492031699</c:v>
                </c:pt>
                <c:pt idx="188">
                  <c:v>149.111373430236</c:v>
                </c:pt>
                <c:pt idx="189">
                  <c:v>151.3737154932</c:v>
                </c:pt>
                <c:pt idx="190">
                  <c:v>153.714112571453</c:v>
                </c:pt>
                <c:pt idx="191">
                  <c:v>152.79459008185</c:v>
                </c:pt>
                <c:pt idx="192">
                  <c:v>151.67851129234199</c:v>
                </c:pt>
                <c:pt idx="193">
                  <c:v>148.18849073823301</c:v>
                </c:pt>
                <c:pt idx="194">
                  <c:v>146.91172772853801</c:v>
                </c:pt>
                <c:pt idx="195">
                  <c:v>146.51147740913001</c:v>
                </c:pt>
                <c:pt idx="196">
                  <c:v>148.417355416585</c:v>
                </c:pt>
                <c:pt idx="197">
                  <c:v>149.395061548565</c:v>
                </c:pt>
                <c:pt idx="198">
                  <c:v>152.44028692697199</c:v>
                </c:pt>
                <c:pt idx="199">
                  <c:v>155.463123601116</c:v>
                </c:pt>
                <c:pt idx="200">
                  <c:v>160.316498905972</c:v>
                </c:pt>
                <c:pt idx="201">
                  <c:v>162.602465353376</c:v>
                </c:pt>
                <c:pt idx="202">
                  <c:v>164.08574780763601</c:v>
                </c:pt>
                <c:pt idx="203">
                  <c:v>163.86178617385599</c:v>
                </c:pt>
                <c:pt idx="204">
                  <c:v>163.07920774605299</c:v>
                </c:pt>
                <c:pt idx="205">
                  <c:v>163.520159675272</c:v>
                </c:pt>
                <c:pt idx="206">
                  <c:v>163.76523688581801</c:v>
                </c:pt>
                <c:pt idx="207">
                  <c:v>165.728452561002</c:v>
                </c:pt>
                <c:pt idx="208">
                  <c:v>167.15660798741499</c:v>
                </c:pt>
                <c:pt idx="209">
                  <c:v>169.56821621410401</c:v>
                </c:pt>
                <c:pt idx="210">
                  <c:v>170.39868736193301</c:v>
                </c:pt>
                <c:pt idx="211">
                  <c:v>170.905713498506</c:v>
                </c:pt>
                <c:pt idx="212">
                  <c:v>172.15944082302099</c:v>
                </c:pt>
                <c:pt idx="213">
                  <c:v>174.706757835129</c:v>
                </c:pt>
                <c:pt idx="214">
                  <c:v>177.36140024112299</c:v>
                </c:pt>
                <c:pt idx="215">
                  <c:v>178.06299083002801</c:v>
                </c:pt>
                <c:pt idx="216">
                  <c:v>178.81111033938001</c:v>
                </c:pt>
                <c:pt idx="217">
                  <c:v>179.40836886487301</c:v>
                </c:pt>
                <c:pt idx="218">
                  <c:v>180.66255919627801</c:v>
                </c:pt>
                <c:pt idx="219">
                  <c:v>180.22520933490799</c:v>
                </c:pt>
                <c:pt idx="220">
                  <c:v>177.04471248256999</c:v>
                </c:pt>
                <c:pt idx="221">
                  <c:v>174.633518378302</c:v>
                </c:pt>
                <c:pt idx="222">
                  <c:v>173.81663280736501</c:v>
                </c:pt>
                <c:pt idx="223">
                  <c:v>179.62744713162101</c:v>
                </c:pt>
                <c:pt idx="224">
                  <c:v>184.89176251064299</c:v>
                </c:pt>
                <c:pt idx="225">
                  <c:v>189.902767830822</c:v>
                </c:pt>
                <c:pt idx="226">
                  <c:v>192.126689744445</c:v>
                </c:pt>
                <c:pt idx="227">
                  <c:v>194.95327968276399</c:v>
                </c:pt>
                <c:pt idx="228">
                  <c:v>197.74005785643701</c:v>
                </c:pt>
                <c:pt idx="229">
                  <c:v>198.60428821889101</c:v>
                </c:pt>
                <c:pt idx="230">
                  <c:v>199.909474636081</c:v>
                </c:pt>
                <c:pt idx="231">
                  <c:v>201.239917954779</c:v>
                </c:pt>
                <c:pt idx="232">
                  <c:v>203.76288809747999</c:v>
                </c:pt>
                <c:pt idx="233">
                  <c:v>204.52083956647701</c:v>
                </c:pt>
                <c:pt idx="234">
                  <c:v>205.50904659139599</c:v>
                </c:pt>
                <c:pt idx="235">
                  <c:v>205.79547912413301</c:v>
                </c:pt>
                <c:pt idx="236">
                  <c:v>207.03506981151699</c:v>
                </c:pt>
                <c:pt idx="237">
                  <c:v>206.61591788180399</c:v>
                </c:pt>
                <c:pt idx="238">
                  <c:v>207.87347041070501</c:v>
                </c:pt>
                <c:pt idx="239">
                  <c:v>209.42182244015299</c:v>
                </c:pt>
                <c:pt idx="240">
                  <c:v>213.13347465565499</c:v>
                </c:pt>
                <c:pt idx="241">
                  <c:v>214.92159934646801</c:v>
                </c:pt>
                <c:pt idx="242">
                  <c:v>217.36348071055301</c:v>
                </c:pt>
                <c:pt idx="243">
                  <c:v>219.01242742935801</c:v>
                </c:pt>
                <c:pt idx="244">
                  <c:v>221.45266892853201</c:v>
                </c:pt>
                <c:pt idx="245">
                  <c:v>222.76566245462101</c:v>
                </c:pt>
                <c:pt idx="246">
                  <c:v>224.21822643088299</c:v>
                </c:pt>
                <c:pt idx="247">
                  <c:v>225.258814327941</c:v>
                </c:pt>
                <c:pt idx="248">
                  <c:v>225.91675160160301</c:v>
                </c:pt>
                <c:pt idx="249">
                  <c:v>226.47612223621999</c:v>
                </c:pt>
                <c:pt idx="250">
                  <c:v>227.310024005928</c:v>
                </c:pt>
                <c:pt idx="251">
                  <c:v>228.18723787453399</c:v>
                </c:pt>
                <c:pt idx="252">
                  <c:v>227.497092863191</c:v>
                </c:pt>
                <c:pt idx="253">
                  <c:v>226.76328274347</c:v>
                </c:pt>
                <c:pt idx="254">
                  <c:v>225.95807922065299</c:v>
                </c:pt>
                <c:pt idx="255">
                  <c:v>227.056752120868</c:v>
                </c:pt>
                <c:pt idx="256">
                  <c:v>229.897775415708</c:v>
                </c:pt>
                <c:pt idx="257">
                  <c:v>233.78527836691001</c:v>
                </c:pt>
                <c:pt idx="258">
                  <c:v>237.16043248254601</c:v>
                </c:pt>
                <c:pt idx="259">
                  <c:v>238.42401359861199</c:v>
                </c:pt>
                <c:pt idx="260">
                  <c:v>239.57979091713199</c:v>
                </c:pt>
                <c:pt idx="261">
                  <c:v>241.21697687056499</c:v>
                </c:pt>
                <c:pt idx="262">
                  <c:v>243.71938533499301</c:v>
                </c:pt>
                <c:pt idx="263">
                  <c:v>245.80219494258799</c:v>
                </c:pt>
                <c:pt idx="264">
                  <c:v>247.92013938156899</c:v>
                </c:pt>
                <c:pt idx="265">
                  <c:v>250.37232257445001</c:v>
                </c:pt>
                <c:pt idx="266">
                  <c:v>253.869626394394</c:v>
                </c:pt>
                <c:pt idx="267">
                  <c:v>255.628029310008</c:v>
                </c:pt>
                <c:pt idx="268">
                  <c:v>255.15267847969</c:v>
                </c:pt>
                <c:pt idx="269">
                  <c:v>253.09157786289299</c:v>
                </c:pt>
                <c:pt idx="270">
                  <c:v>254.537442512512</c:v>
                </c:pt>
                <c:pt idx="271">
                  <c:v>257.64277648074199</c:v>
                </c:pt>
                <c:pt idx="272">
                  <c:v>261.47679769379903</c:v>
                </c:pt>
                <c:pt idx="273">
                  <c:v>262.21296910184901</c:v>
                </c:pt>
                <c:pt idx="274">
                  <c:v>262.03378217152101</c:v>
                </c:pt>
                <c:pt idx="275">
                  <c:v>261.94960763579098</c:v>
                </c:pt>
                <c:pt idx="276">
                  <c:v>262.09430371864403</c:v>
                </c:pt>
                <c:pt idx="277">
                  <c:v>264.66008927283099</c:v>
                </c:pt>
                <c:pt idx="278">
                  <c:v>266.77845008292201</c:v>
                </c:pt>
                <c:pt idx="279">
                  <c:v>270.80435515258802</c:v>
                </c:pt>
                <c:pt idx="280">
                  <c:v>272.53627192884397</c:v>
                </c:pt>
                <c:pt idx="281">
                  <c:v>274.62612423444898</c:v>
                </c:pt>
                <c:pt idx="282">
                  <c:v>275.51931675743702</c:v>
                </c:pt>
                <c:pt idx="283">
                  <c:v>277.089314833321</c:v>
                </c:pt>
                <c:pt idx="284">
                  <c:v>279.03042643395599</c:v>
                </c:pt>
                <c:pt idx="285">
                  <c:v>281.09773852205802</c:v>
                </c:pt>
                <c:pt idx="286">
                  <c:v>284.27552990591897</c:v>
                </c:pt>
                <c:pt idx="287">
                  <c:v>286.81840315614699</c:v>
                </c:pt>
                <c:pt idx="288">
                  <c:v>288.31170131216902</c:v>
                </c:pt>
                <c:pt idx="289">
                  <c:v>289.50551069749503</c:v>
                </c:pt>
                <c:pt idx="290">
                  <c:v>290.71609152552003</c:v>
                </c:pt>
                <c:pt idx="291">
                  <c:v>295.75916211367502</c:v>
                </c:pt>
                <c:pt idx="292">
                  <c:v>294.57473267351202</c:v>
                </c:pt>
                <c:pt idx="293">
                  <c:v>294.52292316680098</c:v>
                </c:pt>
                <c:pt idx="294">
                  <c:v>294.61542868341701</c:v>
                </c:pt>
                <c:pt idx="295">
                  <c:v>302.591152984936</c:v>
                </c:pt>
                <c:pt idx="296">
                  <c:v>309.55808207197998</c:v>
                </c:pt>
                <c:pt idx="297">
                  <c:v>312.82294464712999</c:v>
                </c:pt>
                <c:pt idx="298">
                  <c:v>312.523411401337</c:v>
                </c:pt>
                <c:pt idx="299">
                  <c:v>312.51268342633699</c:v>
                </c:pt>
                <c:pt idx="300">
                  <c:v>312.32242684605802</c:v>
                </c:pt>
                <c:pt idx="301">
                  <c:v>314.59017000701903</c:v>
                </c:pt>
                <c:pt idx="302">
                  <c:v>317.64016246494299</c:v>
                </c:pt>
                <c:pt idx="303">
                  <c:v>322.86233650461003</c:v>
                </c:pt>
                <c:pt idx="304">
                  <c:v>329.93293713896998</c:v>
                </c:pt>
                <c:pt idx="305">
                  <c:v>340.43530455255899</c:v>
                </c:pt>
                <c:pt idx="306">
                  <c:v>351.07226193739598</c:v>
                </c:pt>
                <c:pt idx="307">
                  <c:v>359.03634411311401</c:v>
                </c:pt>
                <c:pt idx="308">
                  <c:v>363.54908657520599</c:v>
                </c:pt>
                <c:pt idx="309">
                  <c:v>368.93755033151302</c:v>
                </c:pt>
                <c:pt idx="310">
                  <c:v>377.20430916800098</c:v>
                </c:pt>
                <c:pt idx="311">
                  <c:v>384.96310930742698</c:v>
                </c:pt>
                <c:pt idx="312">
                  <c:v>389.87542338067101</c:v>
                </c:pt>
                <c:pt idx="313">
                  <c:v>390.33914456775898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C9-45A6-9F76-D3AA3499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6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PropertyType!$Q$7:$Q$110</c:f>
              <c:numCache>
                <c:formatCode>0</c:formatCode>
                <c:ptCount val="104"/>
                <c:pt idx="0">
                  <c:v>58.265044495716097</c:v>
                </c:pt>
                <c:pt idx="1">
                  <c:v>61.775931671097702</c:v>
                </c:pt>
                <c:pt idx="2">
                  <c:v>65.405379420364298</c:v>
                </c:pt>
                <c:pt idx="3">
                  <c:v>65.358278147487795</c:v>
                </c:pt>
                <c:pt idx="4">
                  <c:v>65.802466589736795</c:v>
                </c:pt>
                <c:pt idx="5">
                  <c:v>69.484099548949899</c:v>
                </c:pt>
                <c:pt idx="6">
                  <c:v>74.608989755032695</c:v>
                </c:pt>
                <c:pt idx="7">
                  <c:v>77.457013878669201</c:v>
                </c:pt>
                <c:pt idx="8">
                  <c:v>78.004494654424505</c:v>
                </c:pt>
                <c:pt idx="9">
                  <c:v>78.354218506219297</c:v>
                </c:pt>
                <c:pt idx="10">
                  <c:v>79.798996021814901</c:v>
                </c:pt>
                <c:pt idx="11">
                  <c:v>82.284903557019604</c:v>
                </c:pt>
                <c:pt idx="12">
                  <c:v>85.364038400294206</c:v>
                </c:pt>
                <c:pt idx="13">
                  <c:v>89.257422347343294</c:v>
                </c:pt>
                <c:pt idx="14">
                  <c:v>90.514390152235904</c:v>
                </c:pt>
                <c:pt idx="15">
                  <c:v>90.215074166999102</c:v>
                </c:pt>
                <c:pt idx="16">
                  <c:v>92.878421591376096</c:v>
                </c:pt>
                <c:pt idx="17">
                  <c:v>98.158840723049494</c:v>
                </c:pt>
                <c:pt idx="18">
                  <c:v>100.865360814775</c:v>
                </c:pt>
                <c:pt idx="19">
                  <c:v>100</c:v>
                </c:pt>
                <c:pt idx="20">
                  <c:v>100.071527512413</c:v>
                </c:pt>
                <c:pt idx="21">
                  <c:v>101.69308814449499</c:v>
                </c:pt>
                <c:pt idx="22">
                  <c:v>102.58529477342201</c:v>
                </c:pt>
                <c:pt idx="23">
                  <c:v>102.36852492750199</c:v>
                </c:pt>
                <c:pt idx="24">
                  <c:v>103.16514098720801</c:v>
                </c:pt>
                <c:pt idx="25">
                  <c:v>105.63328129926801</c:v>
                </c:pt>
                <c:pt idx="26">
                  <c:v>108.216010637567</c:v>
                </c:pt>
                <c:pt idx="27">
                  <c:v>109.920369128499</c:v>
                </c:pt>
                <c:pt idx="28">
                  <c:v>112.58470165485301</c:v>
                </c:pt>
                <c:pt idx="29">
                  <c:v>115.82053058503099</c:v>
                </c:pt>
                <c:pt idx="30">
                  <c:v>117.896659595719</c:v>
                </c:pt>
                <c:pt idx="31">
                  <c:v>120.339254077707</c:v>
                </c:pt>
                <c:pt idx="32">
                  <c:v>124.786487154187</c:v>
                </c:pt>
                <c:pt idx="33">
                  <c:v>129.426385962284</c:v>
                </c:pt>
                <c:pt idx="34">
                  <c:v>133.611798384401</c:v>
                </c:pt>
                <c:pt idx="35">
                  <c:v>138.20428233544399</c:v>
                </c:pt>
                <c:pt idx="36">
                  <c:v>144.12464026632901</c:v>
                </c:pt>
                <c:pt idx="37">
                  <c:v>151.08303851209001</c:v>
                </c:pt>
                <c:pt idx="38">
                  <c:v>155.83303240981999</c:v>
                </c:pt>
                <c:pt idx="39">
                  <c:v>158.45122981163499</c:v>
                </c:pt>
                <c:pt idx="40">
                  <c:v>161.518024370966</c:v>
                </c:pt>
                <c:pt idx="41">
                  <c:v>164.82686690759601</c:v>
                </c:pt>
                <c:pt idx="42">
                  <c:v>165.030223349728</c:v>
                </c:pt>
                <c:pt idx="43">
                  <c:v>164.16956905159299</c:v>
                </c:pt>
                <c:pt idx="44">
                  <c:v>168.06099559539899</c:v>
                </c:pt>
                <c:pt idx="45">
                  <c:v>174.413730493451</c:v>
                </c:pt>
                <c:pt idx="46">
                  <c:v>171.66948813500699</c:v>
                </c:pt>
                <c:pt idx="47">
                  <c:v>164.84698348376199</c:v>
                </c:pt>
                <c:pt idx="48">
                  <c:v>163.62806363617901</c:v>
                </c:pt>
                <c:pt idx="49">
                  <c:v>163.238714725031</c:v>
                </c:pt>
                <c:pt idx="50">
                  <c:v>154.28817045494199</c:v>
                </c:pt>
                <c:pt idx="51">
                  <c:v>142.27609743766399</c:v>
                </c:pt>
                <c:pt idx="52">
                  <c:v>131.816455476931</c:v>
                </c:pt>
                <c:pt idx="53">
                  <c:v>122.086276672534</c:v>
                </c:pt>
                <c:pt idx="54">
                  <c:v>120.50139586055499</c:v>
                </c:pt>
                <c:pt idx="55">
                  <c:v>121.965476812143</c:v>
                </c:pt>
                <c:pt idx="56">
                  <c:v>118.010860967993</c:v>
                </c:pt>
                <c:pt idx="57">
                  <c:v>112.624832217204</c:v>
                </c:pt>
                <c:pt idx="58">
                  <c:v>110.236384044011</c:v>
                </c:pt>
                <c:pt idx="59">
                  <c:v>108.46674898004601</c:v>
                </c:pt>
                <c:pt idx="60">
                  <c:v>106.614041446076</c:v>
                </c:pt>
                <c:pt idx="61">
                  <c:v>107.911488802825</c:v>
                </c:pt>
                <c:pt idx="62">
                  <c:v>109.394304454981</c:v>
                </c:pt>
                <c:pt idx="63">
                  <c:v>108.153594162922</c:v>
                </c:pt>
                <c:pt idx="64">
                  <c:v>107.086472304361</c:v>
                </c:pt>
                <c:pt idx="65">
                  <c:v>107.770063261609</c:v>
                </c:pt>
                <c:pt idx="66">
                  <c:v>110.278796064174</c:v>
                </c:pt>
                <c:pt idx="67">
                  <c:v>112.618476924156</c:v>
                </c:pt>
                <c:pt idx="68">
                  <c:v>114.44626792808801</c:v>
                </c:pt>
                <c:pt idx="69">
                  <c:v>116.80234910972101</c:v>
                </c:pt>
                <c:pt idx="70">
                  <c:v>119.367501647477</c:v>
                </c:pt>
                <c:pt idx="71">
                  <c:v>121.62719547313201</c:v>
                </c:pt>
                <c:pt idx="72">
                  <c:v>125.385139821762</c:v>
                </c:pt>
                <c:pt idx="73">
                  <c:v>131.100725186772</c:v>
                </c:pt>
                <c:pt idx="74">
                  <c:v>132.87132252153799</c:v>
                </c:pt>
                <c:pt idx="75">
                  <c:v>132.81635946037699</c:v>
                </c:pt>
                <c:pt idx="76">
                  <c:v>137.66507013759301</c:v>
                </c:pt>
                <c:pt idx="77">
                  <c:v>144.08558871813699</c:v>
                </c:pt>
                <c:pt idx="78">
                  <c:v>144.04497434184</c:v>
                </c:pt>
                <c:pt idx="79">
                  <c:v>141.919849303289</c:v>
                </c:pt>
                <c:pt idx="80">
                  <c:v>144.69629185828001</c:v>
                </c:pt>
                <c:pt idx="81">
                  <c:v>149.38350192569001</c:v>
                </c:pt>
                <c:pt idx="82">
                  <c:v>153.59807877322899</c:v>
                </c:pt>
                <c:pt idx="83">
                  <c:v>157.11761641829699</c:v>
                </c:pt>
                <c:pt idx="84">
                  <c:v>163.61943162665401</c:v>
                </c:pt>
                <c:pt idx="85">
                  <c:v>170.943992706888</c:v>
                </c:pt>
                <c:pt idx="86">
                  <c:v>169.745543919412</c:v>
                </c:pt>
                <c:pt idx="87">
                  <c:v>167.52110344573799</c:v>
                </c:pt>
                <c:pt idx="88">
                  <c:v>173.1104100796</c:v>
                </c:pt>
                <c:pt idx="89">
                  <c:v>180.756348407937</c:v>
                </c:pt>
                <c:pt idx="90">
                  <c:v>183.08793479380699</c:v>
                </c:pt>
                <c:pt idx="91">
                  <c:v>182.21539585393899</c:v>
                </c:pt>
                <c:pt idx="92">
                  <c:v>183.42392557877201</c:v>
                </c:pt>
                <c:pt idx="93">
                  <c:v>186.94179800482499</c:v>
                </c:pt>
                <c:pt idx="94">
                  <c:v>190.670828131191</c:v>
                </c:pt>
                <c:pt idx="95">
                  <c:v>192.43947197891001</c:v>
                </c:pt>
                <c:pt idx="96">
                  <c:v>193.397625715929</c:v>
                </c:pt>
                <c:pt idx="97">
                  <c:v>194.46845683270101</c:v>
                </c:pt>
                <c:pt idx="98">
                  <c:v>199.737013837803</c:v>
                </c:pt>
                <c:pt idx="99">
                  <c:v>204.558105078457</c:v>
                </c:pt>
                <c:pt idx="100">
                  <c:v>204.629488299607</c:v>
                </c:pt>
                <c:pt idx="101">
                  <c:v>208.916120695676</c:v>
                </c:pt>
                <c:pt idx="102">
                  <c:v>217.90960133160499</c:v>
                </c:pt>
                <c:pt idx="103">
                  <c:v>222.117465257443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F5-4581-B90C-BBD04E0C983F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PropertyType!$R$7:$R$110</c:f>
              <c:numCache>
                <c:formatCode>0</c:formatCode>
                <c:ptCount val="104"/>
                <c:pt idx="0">
                  <c:v>68.064045110238595</c:v>
                </c:pt>
                <c:pt idx="1">
                  <c:v>70.217690715622297</c:v>
                </c:pt>
                <c:pt idx="2">
                  <c:v>71.571615232543905</c:v>
                </c:pt>
                <c:pt idx="3">
                  <c:v>70.363240977263501</c:v>
                </c:pt>
                <c:pt idx="4">
                  <c:v>70.522870747498999</c:v>
                </c:pt>
                <c:pt idx="5">
                  <c:v>73.721942971079997</c:v>
                </c:pt>
                <c:pt idx="6">
                  <c:v>77.852431968330293</c:v>
                </c:pt>
                <c:pt idx="7">
                  <c:v>79.507861396816594</c:v>
                </c:pt>
                <c:pt idx="8">
                  <c:v>79.237067002505199</c:v>
                </c:pt>
                <c:pt idx="9">
                  <c:v>79.321970714794702</c:v>
                </c:pt>
                <c:pt idx="10">
                  <c:v>81.376831446136407</c:v>
                </c:pt>
                <c:pt idx="11">
                  <c:v>84.486953574846794</c:v>
                </c:pt>
                <c:pt idx="12">
                  <c:v>87.050306502242606</c:v>
                </c:pt>
                <c:pt idx="13">
                  <c:v>87.478254017302206</c:v>
                </c:pt>
                <c:pt idx="14">
                  <c:v>87.601077715287801</c:v>
                </c:pt>
                <c:pt idx="15">
                  <c:v>90.491712060747702</c:v>
                </c:pt>
                <c:pt idx="16">
                  <c:v>94.646010066273604</c:v>
                </c:pt>
                <c:pt idx="17">
                  <c:v>98.285270104088895</c:v>
                </c:pt>
                <c:pt idx="18">
                  <c:v>99.703099806348305</c:v>
                </c:pt>
                <c:pt idx="19">
                  <c:v>100</c:v>
                </c:pt>
                <c:pt idx="20">
                  <c:v>101.383381473124</c:v>
                </c:pt>
                <c:pt idx="21">
                  <c:v>102.55694998995899</c:v>
                </c:pt>
                <c:pt idx="22">
                  <c:v>102.487723735288</c:v>
                </c:pt>
                <c:pt idx="23">
                  <c:v>102.635107763525</c:v>
                </c:pt>
                <c:pt idx="24">
                  <c:v>103.768317817482</c:v>
                </c:pt>
                <c:pt idx="25">
                  <c:v>106.79199699110799</c:v>
                </c:pt>
                <c:pt idx="26">
                  <c:v>110.675512729056</c:v>
                </c:pt>
                <c:pt idx="27">
                  <c:v>112.09644994020999</c:v>
                </c:pt>
                <c:pt idx="28">
                  <c:v>112.157306307417</c:v>
                </c:pt>
                <c:pt idx="29">
                  <c:v>113.35364687532</c:v>
                </c:pt>
                <c:pt idx="30">
                  <c:v>116.49530941963</c:v>
                </c:pt>
                <c:pt idx="31">
                  <c:v>120.717612330637</c:v>
                </c:pt>
                <c:pt idx="32">
                  <c:v>127.012875177496</c:v>
                </c:pt>
                <c:pt idx="33">
                  <c:v>133.911489168316</c:v>
                </c:pt>
                <c:pt idx="34">
                  <c:v>135.04506256674799</c:v>
                </c:pt>
                <c:pt idx="35">
                  <c:v>135.88807345395901</c:v>
                </c:pt>
                <c:pt idx="36">
                  <c:v>143.704559272761</c:v>
                </c:pt>
                <c:pt idx="37">
                  <c:v>152.85279403180201</c:v>
                </c:pt>
                <c:pt idx="38">
                  <c:v>156.11421363000301</c:v>
                </c:pt>
                <c:pt idx="39">
                  <c:v>158.06025426942799</c:v>
                </c:pt>
                <c:pt idx="40">
                  <c:v>163.372122368139</c:v>
                </c:pt>
                <c:pt idx="41">
                  <c:v>168.72121602330699</c:v>
                </c:pt>
                <c:pt idx="42">
                  <c:v>171.53174368015399</c:v>
                </c:pt>
                <c:pt idx="43">
                  <c:v>172.96162951088701</c:v>
                </c:pt>
                <c:pt idx="44">
                  <c:v>175.22983541861299</c:v>
                </c:pt>
                <c:pt idx="45">
                  <c:v>178.51880687278401</c:v>
                </c:pt>
                <c:pt idx="46">
                  <c:v>179.45256158499501</c:v>
                </c:pt>
                <c:pt idx="47">
                  <c:v>176.631500374805</c:v>
                </c:pt>
                <c:pt idx="48">
                  <c:v>173.322514912017</c:v>
                </c:pt>
                <c:pt idx="49">
                  <c:v>171.958870365031</c:v>
                </c:pt>
                <c:pt idx="50">
                  <c:v>165.73752143345499</c:v>
                </c:pt>
                <c:pt idx="51">
                  <c:v>154.321983029569</c:v>
                </c:pt>
                <c:pt idx="52">
                  <c:v>142.443666509845</c:v>
                </c:pt>
                <c:pt idx="53">
                  <c:v>135.23204240988099</c:v>
                </c:pt>
                <c:pt idx="54">
                  <c:v>133.62434051526699</c:v>
                </c:pt>
                <c:pt idx="55">
                  <c:v>130.88657131714899</c:v>
                </c:pt>
                <c:pt idx="56">
                  <c:v>128.24122772782599</c:v>
                </c:pt>
                <c:pt idx="57">
                  <c:v>129.009589719969</c:v>
                </c:pt>
                <c:pt idx="58">
                  <c:v>125.676444219524</c:v>
                </c:pt>
                <c:pt idx="59">
                  <c:v>119.028616704976</c:v>
                </c:pt>
                <c:pt idx="60">
                  <c:v>118.546574902312</c:v>
                </c:pt>
                <c:pt idx="61">
                  <c:v>123.478125092433</c:v>
                </c:pt>
                <c:pt idx="62">
                  <c:v>123.594608986796</c:v>
                </c:pt>
                <c:pt idx="63">
                  <c:v>119.301338901934</c:v>
                </c:pt>
                <c:pt idx="64">
                  <c:v>118.497701682442</c:v>
                </c:pt>
                <c:pt idx="65">
                  <c:v>120.642517400128</c:v>
                </c:pt>
                <c:pt idx="66">
                  <c:v>124.319938246525</c:v>
                </c:pt>
                <c:pt idx="67">
                  <c:v>125.514432724738</c:v>
                </c:pt>
                <c:pt idx="68">
                  <c:v>125.36214029365</c:v>
                </c:pt>
                <c:pt idx="69">
                  <c:v>128.340482283337</c:v>
                </c:pt>
                <c:pt idx="70">
                  <c:v>133.169350299245</c:v>
                </c:pt>
                <c:pt idx="71">
                  <c:v>136.25491678044301</c:v>
                </c:pt>
                <c:pt idx="72">
                  <c:v>140.55766451867899</c:v>
                </c:pt>
                <c:pt idx="73">
                  <c:v>147.47209694508501</c:v>
                </c:pt>
                <c:pt idx="74">
                  <c:v>151.04839851555201</c:v>
                </c:pt>
                <c:pt idx="75">
                  <c:v>151.822428052455</c:v>
                </c:pt>
                <c:pt idx="76">
                  <c:v>155.41928688385201</c:v>
                </c:pt>
                <c:pt idx="77">
                  <c:v>162.16158185141501</c:v>
                </c:pt>
                <c:pt idx="78">
                  <c:v>164.97847349185099</c:v>
                </c:pt>
                <c:pt idx="79">
                  <c:v>164.60309938936999</c:v>
                </c:pt>
                <c:pt idx="80">
                  <c:v>170.50575685384101</c:v>
                </c:pt>
                <c:pt idx="81">
                  <c:v>180.81849790090899</c:v>
                </c:pt>
                <c:pt idx="82">
                  <c:v>182.997539028315</c:v>
                </c:pt>
                <c:pt idx="83">
                  <c:v>181.38989838661499</c:v>
                </c:pt>
                <c:pt idx="84">
                  <c:v>191.89326419197999</c:v>
                </c:pt>
                <c:pt idx="85">
                  <c:v>210.09248338299199</c:v>
                </c:pt>
                <c:pt idx="86">
                  <c:v>213.77743233549</c:v>
                </c:pt>
                <c:pt idx="87">
                  <c:v>208.78417942602101</c:v>
                </c:pt>
                <c:pt idx="88">
                  <c:v>213.122596909371</c:v>
                </c:pt>
                <c:pt idx="89">
                  <c:v>220.51741964734001</c:v>
                </c:pt>
                <c:pt idx="90">
                  <c:v>224.94702373730399</c:v>
                </c:pt>
                <c:pt idx="91">
                  <c:v>228.71503613755499</c:v>
                </c:pt>
                <c:pt idx="92">
                  <c:v>234.44090625361301</c:v>
                </c:pt>
                <c:pt idx="93">
                  <c:v>239.28121232233801</c:v>
                </c:pt>
                <c:pt idx="94">
                  <c:v>242.57945403345099</c:v>
                </c:pt>
                <c:pt idx="95">
                  <c:v>246.276928675433</c:v>
                </c:pt>
                <c:pt idx="96">
                  <c:v>251.51391534995199</c:v>
                </c:pt>
                <c:pt idx="97">
                  <c:v>257.52501969346798</c:v>
                </c:pt>
                <c:pt idx="98">
                  <c:v>264.15785402362002</c:v>
                </c:pt>
                <c:pt idx="99">
                  <c:v>271.71670105552698</c:v>
                </c:pt>
                <c:pt idx="100">
                  <c:v>284.36026802971799</c:v>
                </c:pt>
                <c:pt idx="101">
                  <c:v>304.96821297585302</c:v>
                </c:pt>
                <c:pt idx="102">
                  <c:v>318.30204956668001</c:v>
                </c:pt>
                <c:pt idx="103">
                  <c:v>321.43258139184002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F5-4581-B90C-BBD04E0C983F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PropertyType!$S$7:$S$110</c:f>
              <c:numCache>
                <c:formatCode>0</c:formatCode>
                <c:ptCount val="104"/>
                <c:pt idx="0">
                  <c:v>68.8019414503094</c:v>
                </c:pt>
                <c:pt idx="1">
                  <c:v>67.198622311152107</c:v>
                </c:pt>
                <c:pt idx="2">
                  <c:v>69.184986251804006</c:v>
                </c:pt>
                <c:pt idx="3">
                  <c:v>74.142922267149999</c:v>
                </c:pt>
                <c:pt idx="4">
                  <c:v>76.189046484748999</c:v>
                </c:pt>
                <c:pt idx="5">
                  <c:v>76.597740162970396</c:v>
                </c:pt>
                <c:pt idx="6">
                  <c:v>78.990376591031605</c:v>
                </c:pt>
                <c:pt idx="7">
                  <c:v>82.104585667921995</c:v>
                </c:pt>
                <c:pt idx="8">
                  <c:v>83.616904959819294</c:v>
                </c:pt>
                <c:pt idx="9">
                  <c:v>84.923803554935105</c:v>
                </c:pt>
                <c:pt idx="10">
                  <c:v>85.2635855275133</c:v>
                </c:pt>
                <c:pt idx="11">
                  <c:v>85.500521629769807</c:v>
                </c:pt>
                <c:pt idx="12">
                  <c:v>87.640980509667898</c:v>
                </c:pt>
                <c:pt idx="13">
                  <c:v>91.431950189373595</c:v>
                </c:pt>
                <c:pt idx="14">
                  <c:v>94.2304344663888</c:v>
                </c:pt>
                <c:pt idx="15">
                  <c:v>94.854203417218201</c:v>
                </c:pt>
                <c:pt idx="16">
                  <c:v>95.858570393982504</c:v>
                </c:pt>
                <c:pt idx="17">
                  <c:v>98.094209074441196</c:v>
                </c:pt>
                <c:pt idx="18">
                  <c:v>99.3774676450453</c:v>
                </c:pt>
                <c:pt idx="19">
                  <c:v>100</c:v>
                </c:pt>
                <c:pt idx="20">
                  <c:v>102.14946126446701</c:v>
                </c:pt>
                <c:pt idx="21">
                  <c:v>105.431260808715</c:v>
                </c:pt>
                <c:pt idx="22">
                  <c:v>107.567788776314</c:v>
                </c:pt>
                <c:pt idx="23">
                  <c:v>108.457774257262</c:v>
                </c:pt>
                <c:pt idx="24">
                  <c:v>109.98256466161099</c:v>
                </c:pt>
                <c:pt idx="25">
                  <c:v>112.73295353771501</c:v>
                </c:pt>
                <c:pt idx="26">
                  <c:v>116.780183756688</c:v>
                </c:pt>
                <c:pt idx="27">
                  <c:v>120.690973881998</c:v>
                </c:pt>
                <c:pt idx="28">
                  <c:v>124.814247294381</c:v>
                </c:pt>
                <c:pt idx="29">
                  <c:v>129.06227841729901</c:v>
                </c:pt>
                <c:pt idx="30">
                  <c:v>132.85717538064799</c:v>
                </c:pt>
                <c:pt idx="31">
                  <c:v>137.87501426445601</c:v>
                </c:pt>
                <c:pt idx="32">
                  <c:v>145.03300122738901</c:v>
                </c:pt>
                <c:pt idx="33">
                  <c:v>151.99569203825899</c:v>
                </c:pt>
                <c:pt idx="34">
                  <c:v>155.486000831149</c:v>
                </c:pt>
                <c:pt idx="35">
                  <c:v>159.35418190346101</c:v>
                </c:pt>
                <c:pt idx="36">
                  <c:v>169.67598244017699</c:v>
                </c:pt>
                <c:pt idx="37">
                  <c:v>181.70850991415199</c:v>
                </c:pt>
                <c:pt idx="38">
                  <c:v>182.70266917285201</c:v>
                </c:pt>
                <c:pt idx="39">
                  <c:v>181.0435050936</c:v>
                </c:pt>
                <c:pt idx="40">
                  <c:v>187.89361279011999</c:v>
                </c:pt>
                <c:pt idx="41">
                  <c:v>194.11045642931001</c:v>
                </c:pt>
                <c:pt idx="42">
                  <c:v>190.38435675369701</c:v>
                </c:pt>
                <c:pt idx="43">
                  <c:v>187.69564586461499</c:v>
                </c:pt>
                <c:pt idx="44">
                  <c:v>194.18813285611901</c:v>
                </c:pt>
                <c:pt idx="45">
                  <c:v>199.44631719210301</c:v>
                </c:pt>
                <c:pt idx="46">
                  <c:v>194.54432186988799</c:v>
                </c:pt>
                <c:pt idx="47">
                  <c:v>187.330739941682</c:v>
                </c:pt>
                <c:pt idx="48">
                  <c:v>184.470002882708</c:v>
                </c:pt>
                <c:pt idx="49">
                  <c:v>181.49384717725999</c:v>
                </c:pt>
                <c:pt idx="50">
                  <c:v>169.86197571983101</c:v>
                </c:pt>
                <c:pt idx="51">
                  <c:v>157.56364409844701</c:v>
                </c:pt>
                <c:pt idx="52">
                  <c:v>152.362612627342</c:v>
                </c:pt>
                <c:pt idx="53">
                  <c:v>149.79644868612701</c:v>
                </c:pt>
                <c:pt idx="54">
                  <c:v>146.60143105726701</c:v>
                </c:pt>
                <c:pt idx="55">
                  <c:v>142.19136560997401</c:v>
                </c:pt>
                <c:pt idx="56">
                  <c:v>137.470974179081</c:v>
                </c:pt>
                <c:pt idx="57">
                  <c:v>132.22375191209801</c:v>
                </c:pt>
                <c:pt idx="58">
                  <c:v>132.20392452988401</c:v>
                </c:pt>
                <c:pt idx="59">
                  <c:v>134.09734771720599</c:v>
                </c:pt>
                <c:pt idx="60">
                  <c:v>132.185310479175</c:v>
                </c:pt>
                <c:pt idx="61">
                  <c:v>130.089983767577</c:v>
                </c:pt>
                <c:pt idx="62">
                  <c:v>130.473147849219</c:v>
                </c:pt>
                <c:pt idx="63">
                  <c:v>131.314733108898</c:v>
                </c:pt>
                <c:pt idx="64">
                  <c:v>131.51902870823901</c:v>
                </c:pt>
                <c:pt idx="65">
                  <c:v>133.10860469813699</c:v>
                </c:pt>
                <c:pt idx="66">
                  <c:v>136.15134338634201</c:v>
                </c:pt>
                <c:pt idx="67">
                  <c:v>138.23580275075099</c:v>
                </c:pt>
                <c:pt idx="68">
                  <c:v>141.416490967176</c:v>
                </c:pt>
                <c:pt idx="69">
                  <c:v>148.509255892738</c:v>
                </c:pt>
                <c:pt idx="70">
                  <c:v>151.498929844515</c:v>
                </c:pt>
                <c:pt idx="71">
                  <c:v>150.09367018977699</c:v>
                </c:pt>
                <c:pt idx="72">
                  <c:v>152.94232604640601</c:v>
                </c:pt>
                <c:pt idx="73">
                  <c:v>159.775068419587</c:v>
                </c:pt>
                <c:pt idx="74">
                  <c:v>164.470235804113</c:v>
                </c:pt>
                <c:pt idx="75">
                  <c:v>166.049232287351</c:v>
                </c:pt>
                <c:pt idx="76">
                  <c:v>169.27076374708099</c:v>
                </c:pt>
                <c:pt idx="77">
                  <c:v>173.14629524074701</c:v>
                </c:pt>
                <c:pt idx="78">
                  <c:v>174.46226023608901</c:v>
                </c:pt>
                <c:pt idx="79">
                  <c:v>175.315936568513</c:v>
                </c:pt>
                <c:pt idx="80">
                  <c:v>178.72447256147601</c:v>
                </c:pt>
                <c:pt idx="81">
                  <c:v>183.93713027650301</c:v>
                </c:pt>
                <c:pt idx="82">
                  <c:v>189.735818353403</c:v>
                </c:pt>
                <c:pt idx="83">
                  <c:v>194.391150958661</c:v>
                </c:pt>
                <c:pt idx="84">
                  <c:v>199.60351879192399</c:v>
                </c:pt>
                <c:pt idx="85">
                  <c:v>206.96233381859199</c:v>
                </c:pt>
                <c:pt idx="86">
                  <c:v>210.25481752344501</c:v>
                </c:pt>
                <c:pt idx="87">
                  <c:v>209.203751735982</c:v>
                </c:pt>
                <c:pt idx="88">
                  <c:v>209.592141741435</c:v>
                </c:pt>
                <c:pt idx="89">
                  <c:v>212.06072293309401</c:v>
                </c:pt>
                <c:pt idx="90">
                  <c:v>214.68070402097899</c:v>
                </c:pt>
                <c:pt idx="91">
                  <c:v>215.522562061023</c:v>
                </c:pt>
                <c:pt idx="92">
                  <c:v>215.89864473979301</c:v>
                </c:pt>
                <c:pt idx="93">
                  <c:v>218.13908576293801</c:v>
                </c:pt>
                <c:pt idx="94">
                  <c:v>220.16390507735201</c:v>
                </c:pt>
                <c:pt idx="95">
                  <c:v>220.54620258365901</c:v>
                </c:pt>
                <c:pt idx="96">
                  <c:v>218.931985337447</c:v>
                </c:pt>
                <c:pt idx="97">
                  <c:v>215.19803363828899</c:v>
                </c:pt>
                <c:pt idx="98">
                  <c:v>218.941644094286</c:v>
                </c:pt>
                <c:pt idx="99">
                  <c:v>228.38547234561099</c:v>
                </c:pt>
                <c:pt idx="100">
                  <c:v>237.66884979820199</c:v>
                </c:pt>
                <c:pt idx="101">
                  <c:v>249.92508805281901</c:v>
                </c:pt>
                <c:pt idx="102">
                  <c:v>257.100579830296</c:v>
                </c:pt>
                <c:pt idx="103">
                  <c:v>258.42129236087197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F5-4581-B90C-BBD04E0C983F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PropertyType!$T$7:$T$110</c:f>
              <c:numCache>
                <c:formatCode>0</c:formatCode>
                <c:ptCount val="104"/>
                <c:pt idx="0">
                  <c:v>62.422172158125697</c:v>
                </c:pt>
                <c:pt idx="1">
                  <c:v>63.111200428462297</c:v>
                </c:pt>
                <c:pt idx="2">
                  <c:v>64.218074306662302</c:v>
                </c:pt>
                <c:pt idx="3">
                  <c:v>65.302140092882297</c:v>
                </c:pt>
                <c:pt idx="4">
                  <c:v>67.854397900798304</c:v>
                </c:pt>
                <c:pt idx="5">
                  <c:v>71.2439090574033</c:v>
                </c:pt>
                <c:pt idx="6">
                  <c:v>72.8491159972383</c:v>
                </c:pt>
                <c:pt idx="7">
                  <c:v>73.487225444019998</c:v>
                </c:pt>
                <c:pt idx="8">
                  <c:v>75.003280136847593</c:v>
                </c:pt>
                <c:pt idx="9">
                  <c:v>77.460051503438805</c:v>
                </c:pt>
                <c:pt idx="10">
                  <c:v>80.165050101970905</c:v>
                </c:pt>
                <c:pt idx="11">
                  <c:v>82.550513175479395</c:v>
                </c:pt>
                <c:pt idx="12">
                  <c:v>85.051684912723502</c:v>
                </c:pt>
                <c:pt idx="13">
                  <c:v>87.104745135942906</c:v>
                </c:pt>
                <c:pt idx="14">
                  <c:v>88.863650949379206</c:v>
                </c:pt>
                <c:pt idx="15">
                  <c:v>91.502257123723297</c:v>
                </c:pt>
                <c:pt idx="16">
                  <c:v>96.069365538293098</c:v>
                </c:pt>
                <c:pt idx="17">
                  <c:v>100.68866977195199</c:v>
                </c:pt>
                <c:pt idx="18">
                  <c:v>100.549776016575</c:v>
                </c:pt>
                <c:pt idx="19">
                  <c:v>100</c:v>
                </c:pt>
                <c:pt idx="20">
                  <c:v>104.51840259218</c:v>
                </c:pt>
                <c:pt idx="21">
                  <c:v>110.67965034161401</c:v>
                </c:pt>
                <c:pt idx="22">
                  <c:v>113.11005390045101</c:v>
                </c:pt>
                <c:pt idx="23">
                  <c:v>113.80951293263</c:v>
                </c:pt>
                <c:pt idx="24">
                  <c:v>117.408246569797</c:v>
                </c:pt>
                <c:pt idx="25">
                  <c:v>122.84482700165501</c:v>
                </c:pt>
                <c:pt idx="26">
                  <c:v>127.945307795121</c:v>
                </c:pt>
                <c:pt idx="27">
                  <c:v>131.71352249867201</c:v>
                </c:pt>
                <c:pt idx="28">
                  <c:v>136.030159547951</c:v>
                </c:pt>
                <c:pt idx="29">
                  <c:v>141.015649139857</c:v>
                </c:pt>
                <c:pt idx="30">
                  <c:v>144.11815736409801</c:v>
                </c:pt>
                <c:pt idx="31">
                  <c:v>147.27250532757199</c:v>
                </c:pt>
                <c:pt idx="32">
                  <c:v>154.342124036813</c:v>
                </c:pt>
                <c:pt idx="33">
                  <c:v>163.12590378241501</c:v>
                </c:pt>
                <c:pt idx="34">
                  <c:v>167.029442300851</c:v>
                </c:pt>
                <c:pt idx="35">
                  <c:v>168.57582102464301</c:v>
                </c:pt>
                <c:pt idx="36">
                  <c:v>174.683038337564</c:v>
                </c:pt>
                <c:pt idx="37">
                  <c:v>184.529897312863</c:v>
                </c:pt>
                <c:pt idx="38">
                  <c:v>190.63252275218699</c:v>
                </c:pt>
                <c:pt idx="39">
                  <c:v>191.20909632014099</c:v>
                </c:pt>
                <c:pt idx="40">
                  <c:v>190.88098301994</c:v>
                </c:pt>
                <c:pt idx="41">
                  <c:v>189.81452672424601</c:v>
                </c:pt>
                <c:pt idx="42">
                  <c:v>187.566891018099</c:v>
                </c:pt>
                <c:pt idx="43">
                  <c:v>187.77147466878199</c:v>
                </c:pt>
                <c:pt idx="44">
                  <c:v>192.840548645106</c:v>
                </c:pt>
                <c:pt idx="45">
                  <c:v>197.41829637962499</c:v>
                </c:pt>
                <c:pt idx="46">
                  <c:v>190.062117155321</c:v>
                </c:pt>
                <c:pt idx="47">
                  <c:v>179.35912737304099</c:v>
                </c:pt>
                <c:pt idx="48">
                  <c:v>176.08700636003499</c:v>
                </c:pt>
                <c:pt idx="49">
                  <c:v>175.34343184967301</c:v>
                </c:pt>
                <c:pt idx="50">
                  <c:v>167.39062688773299</c:v>
                </c:pt>
                <c:pt idx="51">
                  <c:v>157.240414254558</c:v>
                </c:pt>
                <c:pt idx="52">
                  <c:v>149.49058038386499</c:v>
                </c:pt>
                <c:pt idx="53">
                  <c:v>138.81320358426001</c:v>
                </c:pt>
                <c:pt idx="54">
                  <c:v>129.25215495617499</c:v>
                </c:pt>
                <c:pt idx="55">
                  <c:v>125.757240446776</c:v>
                </c:pt>
                <c:pt idx="56">
                  <c:v>126.65415229607299</c:v>
                </c:pt>
                <c:pt idx="57">
                  <c:v>126.398613326369</c:v>
                </c:pt>
                <c:pt idx="58">
                  <c:v>126.447779979678</c:v>
                </c:pt>
                <c:pt idx="59">
                  <c:v>128.651300612488</c:v>
                </c:pt>
                <c:pt idx="60">
                  <c:v>132.507934547058</c:v>
                </c:pt>
                <c:pt idx="61">
                  <c:v>137.246654524159</c:v>
                </c:pt>
                <c:pt idx="62">
                  <c:v>141.54769976052799</c:v>
                </c:pt>
                <c:pt idx="63">
                  <c:v>144.24439052199099</c:v>
                </c:pt>
                <c:pt idx="64">
                  <c:v>146.431600410356</c:v>
                </c:pt>
                <c:pt idx="65">
                  <c:v>150.76584244797101</c:v>
                </c:pt>
                <c:pt idx="66">
                  <c:v>156.66670232147499</c:v>
                </c:pt>
                <c:pt idx="67">
                  <c:v>160.56395292645999</c:v>
                </c:pt>
                <c:pt idx="68">
                  <c:v>164.09636098479001</c:v>
                </c:pt>
                <c:pt idx="69">
                  <c:v>170.81536976028801</c:v>
                </c:pt>
                <c:pt idx="70">
                  <c:v>177.35327562876401</c:v>
                </c:pt>
                <c:pt idx="71">
                  <c:v>181.28251767561099</c:v>
                </c:pt>
                <c:pt idx="72">
                  <c:v>188.21620443630701</c:v>
                </c:pt>
                <c:pt idx="73">
                  <c:v>199.67748523291701</c:v>
                </c:pt>
                <c:pt idx="74">
                  <c:v>204.53197886064001</c:v>
                </c:pt>
                <c:pt idx="75">
                  <c:v>203.81965433207799</c:v>
                </c:pt>
                <c:pt idx="76">
                  <c:v>209.71564731810901</c:v>
                </c:pt>
                <c:pt idx="77">
                  <c:v>221.97474054828399</c:v>
                </c:pt>
                <c:pt idx="78">
                  <c:v>227.47967404262599</c:v>
                </c:pt>
                <c:pt idx="79">
                  <c:v>227.165356242445</c:v>
                </c:pt>
                <c:pt idx="80">
                  <c:v>235.14421376191001</c:v>
                </c:pt>
                <c:pt idx="81">
                  <c:v>250.262570610437</c:v>
                </c:pt>
                <c:pt idx="82">
                  <c:v>257.26567019440699</c:v>
                </c:pt>
                <c:pt idx="83">
                  <c:v>256.82322260296303</c:v>
                </c:pt>
                <c:pt idx="84">
                  <c:v>264.85636104938101</c:v>
                </c:pt>
                <c:pt idx="85">
                  <c:v>279.29563151782099</c:v>
                </c:pt>
                <c:pt idx="86">
                  <c:v>283.47450759268798</c:v>
                </c:pt>
                <c:pt idx="87">
                  <c:v>281.36724258582802</c:v>
                </c:pt>
                <c:pt idx="88">
                  <c:v>290.787280193615</c:v>
                </c:pt>
                <c:pt idx="89">
                  <c:v>307.93042369703898</c:v>
                </c:pt>
                <c:pt idx="90">
                  <c:v>313.223052964543</c:v>
                </c:pt>
                <c:pt idx="91">
                  <c:v>310.38259284115099</c:v>
                </c:pt>
                <c:pt idx="92">
                  <c:v>316.83514479495199</c:v>
                </c:pt>
                <c:pt idx="93">
                  <c:v>332.463767188818</c:v>
                </c:pt>
                <c:pt idx="94">
                  <c:v>345.35411663447599</c:v>
                </c:pt>
                <c:pt idx="95">
                  <c:v>347.95487893350702</c:v>
                </c:pt>
                <c:pt idx="96">
                  <c:v>348.67796186057802</c:v>
                </c:pt>
                <c:pt idx="97">
                  <c:v>355.11690752926103</c:v>
                </c:pt>
                <c:pt idx="98">
                  <c:v>371.07343344956797</c:v>
                </c:pt>
                <c:pt idx="99">
                  <c:v>385.500514728187</c:v>
                </c:pt>
                <c:pt idx="100">
                  <c:v>397.88336133603502</c:v>
                </c:pt>
                <c:pt idx="101">
                  <c:v>422.47806478566702</c:v>
                </c:pt>
                <c:pt idx="102">
                  <c:v>443.68569247520202</c:v>
                </c:pt>
                <c:pt idx="103">
                  <c:v>451.82758099781898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F5-4581-B90C-BBD04E0C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6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PropertyType!$P$15:$P$110</c:f>
              <c:numCache>
                <c:formatCode>[$-409]mmm\-yy;@</c:formatCode>
                <c:ptCount val="9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</c:numCache>
            </c:numRef>
          </c:xVal>
          <c:yVal>
            <c:numRef>
              <c:f>PropertyType!$U$15:$U$110</c:f>
              <c:numCache>
                <c:formatCode>0</c:formatCode>
                <c:ptCount val="96"/>
                <c:pt idx="0">
                  <c:v>75.795852195960293</c:v>
                </c:pt>
                <c:pt idx="1">
                  <c:v>73.965309160185001</c:v>
                </c:pt>
                <c:pt idx="2">
                  <c:v>74.727967614765305</c:v>
                </c:pt>
                <c:pt idx="3">
                  <c:v>78.550421531986103</c:v>
                </c:pt>
                <c:pt idx="4">
                  <c:v>81.9237913687939</c:v>
                </c:pt>
                <c:pt idx="5">
                  <c:v>85.970788370047202</c:v>
                </c:pt>
                <c:pt idx="6">
                  <c:v>89.374512285194598</c:v>
                </c:pt>
                <c:pt idx="7">
                  <c:v>89.825499743421005</c:v>
                </c:pt>
                <c:pt idx="8">
                  <c:v>94.525987020947198</c:v>
                </c:pt>
                <c:pt idx="9">
                  <c:v>96.525751009153694</c:v>
                </c:pt>
                <c:pt idx="10">
                  <c:v>97.670074207494096</c:v>
                </c:pt>
                <c:pt idx="11">
                  <c:v>100</c:v>
                </c:pt>
                <c:pt idx="12">
                  <c:v>100.629297191098</c:v>
                </c:pt>
                <c:pt idx="13">
                  <c:v>102.950867019504</c:v>
                </c:pt>
                <c:pt idx="14">
                  <c:v>103.580244623569</c:v>
                </c:pt>
                <c:pt idx="15">
                  <c:v>105.14986529612899</c:v>
                </c:pt>
                <c:pt idx="16">
                  <c:v>109.100926902689</c:v>
                </c:pt>
                <c:pt idx="17">
                  <c:v>112.016839762632</c:v>
                </c:pt>
                <c:pt idx="18">
                  <c:v>117.16101398563001</c:v>
                </c:pt>
                <c:pt idx="19">
                  <c:v>122.232467025948</c:v>
                </c:pt>
                <c:pt idx="20">
                  <c:v>129.22162577595</c:v>
                </c:pt>
                <c:pt idx="21">
                  <c:v>132.26212803874699</c:v>
                </c:pt>
                <c:pt idx="22">
                  <c:v>135.18022808440301</c:v>
                </c:pt>
                <c:pt idx="23">
                  <c:v>135.21648912593901</c:v>
                </c:pt>
                <c:pt idx="24">
                  <c:v>141.808399760577</c:v>
                </c:pt>
                <c:pt idx="25">
                  <c:v>151.195482876406</c:v>
                </c:pt>
                <c:pt idx="26">
                  <c:v>164.52484726300099</c:v>
                </c:pt>
                <c:pt idx="27">
                  <c:v>168.96040189331501</c:v>
                </c:pt>
                <c:pt idx="28">
                  <c:v>188.16195023715201</c:v>
                </c:pt>
                <c:pt idx="29">
                  <c:v>198.387671213217</c:v>
                </c:pt>
                <c:pt idx="30">
                  <c:v>201.97357221146501</c:v>
                </c:pt>
                <c:pt idx="31">
                  <c:v>216.12439881442501</c:v>
                </c:pt>
                <c:pt idx="32">
                  <c:v>211.316767936627</c:v>
                </c:pt>
                <c:pt idx="33">
                  <c:v>214.318063509317</c:v>
                </c:pt>
                <c:pt idx="34">
                  <c:v>217.51422156971799</c:v>
                </c:pt>
                <c:pt idx="35">
                  <c:v>217.40262197578301</c:v>
                </c:pt>
                <c:pt idx="36">
                  <c:v>216.56228479373601</c:v>
                </c:pt>
                <c:pt idx="37">
                  <c:v>216.24373108304701</c:v>
                </c:pt>
                <c:pt idx="38">
                  <c:v>217.173112148602</c:v>
                </c:pt>
                <c:pt idx="39">
                  <c:v>222.06773946942801</c:v>
                </c:pt>
                <c:pt idx="40">
                  <c:v>213.75319551896101</c:v>
                </c:pt>
                <c:pt idx="41">
                  <c:v>201.285880486884</c:v>
                </c:pt>
                <c:pt idx="42">
                  <c:v>188.41491758847101</c:v>
                </c:pt>
                <c:pt idx="43">
                  <c:v>168.800364908734</c:v>
                </c:pt>
                <c:pt idx="44">
                  <c:v>162.36631865122899</c:v>
                </c:pt>
                <c:pt idx="45">
                  <c:v>154.34754145823501</c:v>
                </c:pt>
                <c:pt idx="46">
                  <c:v>147.59081616042999</c:v>
                </c:pt>
                <c:pt idx="47">
                  <c:v>143.291577330542</c:v>
                </c:pt>
                <c:pt idx="48">
                  <c:v>136.98022749588199</c:v>
                </c:pt>
                <c:pt idx="49">
                  <c:v>135.79727531741</c:v>
                </c:pt>
                <c:pt idx="50">
                  <c:v>132.854368176961</c:v>
                </c:pt>
                <c:pt idx="51">
                  <c:v>130.395191264663</c:v>
                </c:pt>
                <c:pt idx="52">
                  <c:v>131.549019137144</c:v>
                </c:pt>
                <c:pt idx="53">
                  <c:v>127.526387576855</c:v>
                </c:pt>
                <c:pt idx="54">
                  <c:v>125.788766629797</c:v>
                </c:pt>
                <c:pt idx="55">
                  <c:v>128.16789162369699</c:v>
                </c:pt>
                <c:pt idx="56">
                  <c:v>126.61069339482</c:v>
                </c:pt>
                <c:pt idx="57">
                  <c:v>125.221859352032</c:v>
                </c:pt>
                <c:pt idx="58">
                  <c:v>128.68988234682001</c:v>
                </c:pt>
                <c:pt idx="59">
                  <c:v>128.77939898301</c:v>
                </c:pt>
                <c:pt idx="60">
                  <c:v>128.77178602502801</c:v>
                </c:pt>
                <c:pt idx="61">
                  <c:v>131.02608481263499</c:v>
                </c:pt>
                <c:pt idx="62">
                  <c:v>130.48610217899699</c:v>
                </c:pt>
                <c:pt idx="63">
                  <c:v>135.09957500385701</c:v>
                </c:pt>
                <c:pt idx="64">
                  <c:v>139.58379614313699</c:v>
                </c:pt>
                <c:pt idx="65">
                  <c:v>144.344376310944</c:v>
                </c:pt>
                <c:pt idx="66">
                  <c:v>150.89006766279999</c:v>
                </c:pt>
                <c:pt idx="67">
                  <c:v>158.16170609745799</c:v>
                </c:pt>
                <c:pt idx="68">
                  <c:v>161.60623518959801</c:v>
                </c:pt>
                <c:pt idx="69">
                  <c:v>165.98085824545601</c:v>
                </c:pt>
                <c:pt idx="70">
                  <c:v>166.83339064841601</c:v>
                </c:pt>
                <c:pt idx="71">
                  <c:v>172.62170141599401</c:v>
                </c:pt>
                <c:pt idx="72">
                  <c:v>176.245502811943</c:v>
                </c:pt>
                <c:pt idx="73">
                  <c:v>180.21170314485099</c:v>
                </c:pt>
                <c:pt idx="74">
                  <c:v>188.210493329748</c:v>
                </c:pt>
                <c:pt idx="75">
                  <c:v>192.640546273209</c:v>
                </c:pt>
                <c:pt idx="76">
                  <c:v>199.529163031536</c:v>
                </c:pt>
                <c:pt idx="77">
                  <c:v>209.698030682763</c:v>
                </c:pt>
                <c:pt idx="78">
                  <c:v>220.82468982043801</c:v>
                </c:pt>
                <c:pt idx="79">
                  <c:v>238.444539123932</c:v>
                </c:pt>
                <c:pt idx="80">
                  <c:v>248.10898155497901</c:v>
                </c:pt>
                <c:pt idx="81">
                  <c:v>247.87475842970099</c:v>
                </c:pt>
                <c:pt idx="82">
                  <c:v>246.649127674098</c:v>
                </c:pt>
                <c:pt idx="83">
                  <c:v>243.48552539848399</c:v>
                </c:pt>
                <c:pt idx="84">
                  <c:v>238.75129648157599</c:v>
                </c:pt>
                <c:pt idx="85">
                  <c:v>250.01783931457999</c:v>
                </c:pt>
                <c:pt idx="86">
                  <c:v>257.18803871913002</c:v>
                </c:pt>
                <c:pt idx="87">
                  <c:v>270.117649970684</c:v>
                </c:pt>
                <c:pt idx="88">
                  <c:v>279.30969787271903</c:v>
                </c:pt>
                <c:pt idx="89">
                  <c:v>282.034240220551</c:v>
                </c:pt>
                <c:pt idx="90">
                  <c:v>295.58755879568798</c:v>
                </c:pt>
                <c:pt idx="91">
                  <c:v>316.924326324628</c:v>
                </c:pt>
                <c:pt idx="92">
                  <c:v>298.60776999565098</c:v>
                </c:pt>
                <c:pt idx="93">
                  <c:v>322.30437812835902</c:v>
                </c:pt>
                <c:pt idx="94">
                  <c:v>326.64422847882901</c:v>
                </c:pt>
                <c:pt idx="95">
                  <c:v>331.20508553649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A5-4DC7-AEB4-82E739ABB1DA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PropertyType!$P$15:$P$110</c:f>
              <c:numCache>
                <c:formatCode>[$-409]mmm\-yy;@</c:formatCode>
                <c:ptCount val="9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</c:numCache>
            </c:numRef>
          </c:xVal>
          <c:yVal>
            <c:numRef>
              <c:f>PropertyType!$V$15:$V$110</c:f>
              <c:numCache>
                <c:formatCode>0</c:formatCode>
                <c:ptCount val="96"/>
                <c:pt idx="0">
                  <c:v>86.3131412536422</c:v>
                </c:pt>
                <c:pt idx="1">
                  <c:v>84.117942663721806</c:v>
                </c:pt>
                <c:pt idx="2">
                  <c:v>84.218000042172704</c:v>
                </c:pt>
                <c:pt idx="3">
                  <c:v>81.326527143781405</c:v>
                </c:pt>
                <c:pt idx="4">
                  <c:v>87.612768826464603</c:v>
                </c:pt>
                <c:pt idx="5">
                  <c:v>88.6952591611401</c:v>
                </c:pt>
                <c:pt idx="6">
                  <c:v>87.051827071560496</c:v>
                </c:pt>
                <c:pt idx="7">
                  <c:v>90.8984278877832</c:v>
                </c:pt>
                <c:pt idx="8">
                  <c:v>90.639670551746406</c:v>
                </c:pt>
                <c:pt idx="9">
                  <c:v>93.923279357185393</c:v>
                </c:pt>
                <c:pt idx="10">
                  <c:v>98.211867839950898</c:v>
                </c:pt>
                <c:pt idx="11">
                  <c:v>100</c:v>
                </c:pt>
                <c:pt idx="12">
                  <c:v>100.910850131882</c:v>
                </c:pt>
                <c:pt idx="13">
                  <c:v>99.210658827178094</c:v>
                </c:pt>
                <c:pt idx="14">
                  <c:v>99.358923308951603</c:v>
                </c:pt>
                <c:pt idx="15">
                  <c:v>97.133484566846406</c:v>
                </c:pt>
                <c:pt idx="16">
                  <c:v>99.387713030197204</c:v>
                </c:pt>
                <c:pt idx="17">
                  <c:v>100.456555999278</c:v>
                </c:pt>
                <c:pt idx="18">
                  <c:v>101.301920785473</c:v>
                </c:pt>
                <c:pt idx="19">
                  <c:v>103.252733923043</c:v>
                </c:pt>
                <c:pt idx="20">
                  <c:v>104.31614604181399</c:v>
                </c:pt>
                <c:pt idx="21">
                  <c:v>106.289062202238</c:v>
                </c:pt>
                <c:pt idx="22">
                  <c:v>107.927461519606</c:v>
                </c:pt>
                <c:pt idx="23">
                  <c:v>111.372703856618</c:v>
                </c:pt>
                <c:pt idx="24">
                  <c:v>115.653299068954</c:v>
                </c:pt>
                <c:pt idx="25">
                  <c:v>120.287576718206</c:v>
                </c:pt>
                <c:pt idx="26">
                  <c:v>126.917922885219</c:v>
                </c:pt>
                <c:pt idx="27">
                  <c:v>128.04642159068101</c:v>
                </c:pt>
                <c:pt idx="28">
                  <c:v>135.17973009675001</c:v>
                </c:pt>
                <c:pt idx="29">
                  <c:v>139.88018619922599</c:v>
                </c:pt>
                <c:pt idx="30">
                  <c:v>142.28388142248099</c:v>
                </c:pt>
                <c:pt idx="31">
                  <c:v>149.515941230105</c:v>
                </c:pt>
                <c:pt idx="32">
                  <c:v>147.799571747774</c:v>
                </c:pt>
                <c:pt idx="33">
                  <c:v>147.603805386028</c:v>
                </c:pt>
                <c:pt idx="34">
                  <c:v>150.58441824877801</c:v>
                </c:pt>
                <c:pt idx="35">
                  <c:v>152.569846003865</c:v>
                </c:pt>
                <c:pt idx="36">
                  <c:v>156.93069873111099</c:v>
                </c:pt>
                <c:pt idx="37">
                  <c:v>166.01649233635101</c:v>
                </c:pt>
                <c:pt idx="38">
                  <c:v>170.942830236692</c:v>
                </c:pt>
                <c:pt idx="39">
                  <c:v>170.56316449608801</c:v>
                </c:pt>
                <c:pt idx="40">
                  <c:v>171.65241190012199</c:v>
                </c:pt>
                <c:pt idx="41">
                  <c:v>160.95538755053599</c:v>
                </c:pt>
                <c:pt idx="42">
                  <c:v>151.29500905085899</c:v>
                </c:pt>
                <c:pt idx="43">
                  <c:v>148.457771349198</c:v>
                </c:pt>
                <c:pt idx="44">
                  <c:v>135.052469499751</c:v>
                </c:pt>
                <c:pt idx="45">
                  <c:v>125.541362676815</c:v>
                </c:pt>
                <c:pt idx="46">
                  <c:v>112.983091801466</c:v>
                </c:pt>
                <c:pt idx="47">
                  <c:v>98.967300810163593</c:v>
                </c:pt>
                <c:pt idx="48">
                  <c:v>98.550333703445403</c:v>
                </c:pt>
                <c:pt idx="49">
                  <c:v>96.573340187649293</c:v>
                </c:pt>
                <c:pt idx="50">
                  <c:v>98.563512561986002</c:v>
                </c:pt>
                <c:pt idx="51">
                  <c:v>101.264690763346</c:v>
                </c:pt>
                <c:pt idx="52">
                  <c:v>100.08204191723701</c:v>
                </c:pt>
                <c:pt idx="53">
                  <c:v>100.72985547405101</c:v>
                </c:pt>
                <c:pt idx="54">
                  <c:v>102.235486878836</c:v>
                </c:pt>
                <c:pt idx="55">
                  <c:v>101.402707954021</c:v>
                </c:pt>
                <c:pt idx="56">
                  <c:v>103.032805702963</c:v>
                </c:pt>
                <c:pt idx="57">
                  <c:v>104.63007128586101</c:v>
                </c:pt>
                <c:pt idx="58">
                  <c:v>104.383578277853</c:v>
                </c:pt>
                <c:pt idx="59">
                  <c:v>108.626586669094</c:v>
                </c:pt>
                <c:pt idx="60">
                  <c:v>112.480619569041</c:v>
                </c:pt>
                <c:pt idx="61">
                  <c:v>114.62004060955</c:v>
                </c:pt>
                <c:pt idx="62">
                  <c:v>115.879641315565</c:v>
                </c:pt>
                <c:pt idx="63">
                  <c:v>114.850280461778</c:v>
                </c:pt>
                <c:pt idx="64">
                  <c:v>118.283182523772</c:v>
                </c:pt>
                <c:pt idx="65">
                  <c:v>125.52390502464</c:v>
                </c:pt>
                <c:pt idx="66">
                  <c:v>130.744818056566</c:v>
                </c:pt>
                <c:pt idx="67">
                  <c:v>138.90235839645399</c:v>
                </c:pt>
                <c:pt idx="68">
                  <c:v>139.05533358242201</c:v>
                </c:pt>
                <c:pt idx="69">
                  <c:v>140.15542003939899</c:v>
                </c:pt>
                <c:pt idx="70">
                  <c:v>145.72356891842</c:v>
                </c:pt>
                <c:pt idx="71">
                  <c:v>148.51490992807399</c:v>
                </c:pt>
                <c:pt idx="72">
                  <c:v>153.177930191803</c:v>
                </c:pt>
                <c:pt idx="73">
                  <c:v>159.916709222478</c:v>
                </c:pt>
                <c:pt idx="74">
                  <c:v>160.37046956997801</c:v>
                </c:pt>
                <c:pt idx="75">
                  <c:v>164.98189187685401</c:v>
                </c:pt>
                <c:pt idx="76">
                  <c:v>171.428351232724</c:v>
                </c:pt>
                <c:pt idx="77">
                  <c:v>173.598859767275</c:v>
                </c:pt>
                <c:pt idx="78">
                  <c:v>177.89636724357101</c:v>
                </c:pt>
                <c:pt idx="79">
                  <c:v>181.645682146512</c:v>
                </c:pt>
                <c:pt idx="80">
                  <c:v>182.61646903849299</c:v>
                </c:pt>
                <c:pt idx="81">
                  <c:v>184.589283949704</c:v>
                </c:pt>
                <c:pt idx="82">
                  <c:v>185.82319767120899</c:v>
                </c:pt>
                <c:pt idx="83">
                  <c:v>186.55813366034701</c:v>
                </c:pt>
                <c:pt idx="84">
                  <c:v>186.47908551074599</c:v>
                </c:pt>
                <c:pt idx="85">
                  <c:v>188.661812460535</c:v>
                </c:pt>
                <c:pt idx="86">
                  <c:v>187.824031217015</c:v>
                </c:pt>
                <c:pt idx="87">
                  <c:v>191.57748619698199</c:v>
                </c:pt>
                <c:pt idx="88">
                  <c:v>205.517967644804</c:v>
                </c:pt>
                <c:pt idx="89">
                  <c:v>197.75360545451201</c:v>
                </c:pt>
                <c:pt idx="90">
                  <c:v>199.62674625599999</c:v>
                </c:pt>
                <c:pt idx="91">
                  <c:v>203.673892249662</c:v>
                </c:pt>
                <c:pt idx="92">
                  <c:v>180.862963653751</c:v>
                </c:pt>
                <c:pt idx="93">
                  <c:v>188.960904491457</c:v>
                </c:pt>
                <c:pt idx="94">
                  <c:v>197.837487780548</c:v>
                </c:pt>
                <c:pt idx="95">
                  <c:v>206.09768559024499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A5-4DC7-AEB4-82E739ABB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620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PropertyType!$W$7:$W$110</c:f>
              <c:numCache>
                <c:formatCode>0</c:formatCode>
                <c:ptCount val="104"/>
                <c:pt idx="0">
                  <c:v>61.021092252393103</c:v>
                </c:pt>
                <c:pt idx="1">
                  <c:v>60.907985334420097</c:v>
                </c:pt>
                <c:pt idx="2">
                  <c:v>64.172286552207794</c:v>
                </c:pt>
                <c:pt idx="3">
                  <c:v>66.891199497515501</c:v>
                </c:pt>
                <c:pt idx="4">
                  <c:v>67.609984507707495</c:v>
                </c:pt>
                <c:pt idx="5">
                  <c:v>67.537140275598404</c:v>
                </c:pt>
                <c:pt idx="6">
                  <c:v>73.255888043987994</c:v>
                </c:pt>
                <c:pt idx="7">
                  <c:v>81.609382508581206</c:v>
                </c:pt>
                <c:pt idx="8">
                  <c:v>82.956202672917797</c:v>
                </c:pt>
                <c:pt idx="9">
                  <c:v>84.455737376250894</c:v>
                </c:pt>
                <c:pt idx="10">
                  <c:v>87.3674367452507</c:v>
                </c:pt>
                <c:pt idx="11">
                  <c:v>86.937130947543494</c:v>
                </c:pt>
                <c:pt idx="12">
                  <c:v>85.267835391842397</c:v>
                </c:pt>
                <c:pt idx="13">
                  <c:v>86.954639308210403</c:v>
                </c:pt>
                <c:pt idx="14">
                  <c:v>90.407184947786902</c:v>
                </c:pt>
                <c:pt idx="15">
                  <c:v>88.535127465174895</c:v>
                </c:pt>
                <c:pt idx="16">
                  <c:v>86.695523470954598</c:v>
                </c:pt>
                <c:pt idx="17">
                  <c:v>91.892129147299102</c:v>
                </c:pt>
                <c:pt idx="18">
                  <c:v>98.166086891488902</c:v>
                </c:pt>
                <c:pt idx="19">
                  <c:v>100</c:v>
                </c:pt>
                <c:pt idx="20">
                  <c:v>99.852103599316294</c:v>
                </c:pt>
                <c:pt idx="21">
                  <c:v>100.030215166014</c:v>
                </c:pt>
                <c:pt idx="22">
                  <c:v>98.618936852948295</c:v>
                </c:pt>
                <c:pt idx="23">
                  <c:v>98.211504145362298</c:v>
                </c:pt>
                <c:pt idx="24">
                  <c:v>99.405683140559404</c:v>
                </c:pt>
                <c:pt idx="25">
                  <c:v>98.860683559635902</c:v>
                </c:pt>
                <c:pt idx="26">
                  <c:v>98.903498294559597</c:v>
                </c:pt>
                <c:pt idx="27">
                  <c:v>102.04360412344199</c:v>
                </c:pt>
                <c:pt idx="28">
                  <c:v>106.02515357353001</c:v>
                </c:pt>
                <c:pt idx="29">
                  <c:v>103.670826874122</c:v>
                </c:pt>
                <c:pt idx="30">
                  <c:v>98.492369794234804</c:v>
                </c:pt>
                <c:pt idx="31">
                  <c:v>100.158781155516</c:v>
                </c:pt>
                <c:pt idx="32">
                  <c:v>106.48813760638301</c:v>
                </c:pt>
                <c:pt idx="33">
                  <c:v>112.32427499854199</c:v>
                </c:pt>
                <c:pt idx="34">
                  <c:v>116.33890419025001</c:v>
                </c:pt>
                <c:pt idx="35">
                  <c:v>119.274412237248</c:v>
                </c:pt>
                <c:pt idx="36">
                  <c:v>122.407594470261</c:v>
                </c:pt>
                <c:pt idx="37">
                  <c:v>124.788946189673</c:v>
                </c:pt>
                <c:pt idx="38">
                  <c:v>128.845112285586</c:v>
                </c:pt>
                <c:pt idx="39">
                  <c:v>134.60864468555599</c:v>
                </c:pt>
                <c:pt idx="40">
                  <c:v>139.04622040848</c:v>
                </c:pt>
                <c:pt idx="41">
                  <c:v>145.03021869965099</c:v>
                </c:pt>
                <c:pt idx="42">
                  <c:v>150.53451306834</c:v>
                </c:pt>
                <c:pt idx="43">
                  <c:v>154.755245918328</c:v>
                </c:pt>
                <c:pt idx="44">
                  <c:v>162.22011550999301</c:v>
                </c:pt>
                <c:pt idx="45">
                  <c:v>168.22938794876001</c:v>
                </c:pt>
                <c:pt idx="46">
                  <c:v>171.32403079752601</c:v>
                </c:pt>
                <c:pt idx="47">
                  <c:v>170.70581834734301</c:v>
                </c:pt>
                <c:pt idx="48">
                  <c:v>161.34702164989901</c:v>
                </c:pt>
                <c:pt idx="49">
                  <c:v>155.809936201944</c:v>
                </c:pt>
                <c:pt idx="50">
                  <c:v>153.96002045114</c:v>
                </c:pt>
                <c:pt idx="51">
                  <c:v>150.066848609152</c:v>
                </c:pt>
                <c:pt idx="52">
                  <c:v>134.85085052451601</c:v>
                </c:pt>
                <c:pt idx="53">
                  <c:v>112.50010638097</c:v>
                </c:pt>
                <c:pt idx="54">
                  <c:v>102.002921238635</c:v>
                </c:pt>
                <c:pt idx="55">
                  <c:v>100.390931357437</c:v>
                </c:pt>
                <c:pt idx="56">
                  <c:v>109.829252851181</c:v>
                </c:pt>
                <c:pt idx="57">
                  <c:v>117.806775962122</c:v>
                </c:pt>
                <c:pt idx="58">
                  <c:v>113.34400079778599</c:v>
                </c:pt>
                <c:pt idx="59">
                  <c:v>113.947268188194</c:v>
                </c:pt>
                <c:pt idx="60">
                  <c:v>119.20295961796501</c:v>
                </c:pt>
                <c:pt idx="61">
                  <c:v>119.973636571507</c:v>
                </c:pt>
                <c:pt idx="62">
                  <c:v>118.635861884489</c:v>
                </c:pt>
                <c:pt idx="63">
                  <c:v>122.126980662515</c:v>
                </c:pt>
                <c:pt idx="64">
                  <c:v>126.335028287459</c:v>
                </c:pt>
                <c:pt idx="65">
                  <c:v>127.925748497211</c:v>
                </c:pt>
                <c:pt idx="66">
                  <c:v>128.72670447356199</c:v>
                </c:pt>
                <c:pt idx="67">
                  <c:v>129.34599759564301</c:v>
                </c:pt>
                <c:pt idx="68">
                  <c:v>135.58020453274099</c:v>
                </c:pt>
                <c:pt idx="69">
                  <c:v>144.738177055969</c:v>
                </c:pt>
                <c:pt idx="70">
                  <c:v>148.703240049431</c:v>
                </c:pt>
                <c:pt idx="71">
                  <c:v>148.22244265998501</c:v>
                </c:pt>
                <c:pt idx="72">
                  <c:v>147.45741750011001</c:v>
                </c:pt>
                <c:pt idx="73">
                  <c:v>151.90351802974001</c:v>
                </c:pt>
                <c:pt idx="74">
                  <c:v>156.75894131250101</c:v>
                </c:pt>
                <c:pt idx="75">
                  <c:v>161.23989331783699</c:v>
                </c:pt>
                <c:pt idx="76">
                  <c:v>169.420624677885</c:v>
                </c:pt>
                <c:pt idx="77">
                  <c:v>174.77303713087201</c:v>
                </c:pt>
                <c:pt idx="78">
                  <c:v>175.015152646324</c:v>
                </c:pt>
                <c:pt idx="79">
                  <c:v>169.898207976495</c:v>
                </c:pt>
                <c:pt idx="80">
                  <c:v>166.358740950613</c:v>
                </c:pt>
                <c:pt idx="81">
                  <c:v>171.67335552749901</c:v>
                </c:pt>
                <c:pt idx="82">
                  <c:v>177.533656697011</c:v>
                </c:pt>
                <c:pt idx="83">
                  <c:v>176.86545397960501</c:v>
                </c:pt>
                <c:pt idx="84">
                  <c:v>175.50273448686599</c:v>
                </c:pt>
                <c:pt idx="85">
                  <c:v>180.45260953541501</c:v>
                </c:pt>
                <c:pt idx="86">
                  <c:v>184.514260849219</c:v>
                </c:pt>
                <c:pt idx="87">
                  <c:v>185.347278903952</c:v>
                </c:pt>
                <c:pt idx="88">
                  <c:v>186.93526353706301</c:v>
                </c:pt>
                <c:pt idx="89">
                  <c:v>188.41517871548999</c:v>
                </c:pt>
                <c:pt idx="90">
                  <c:v>190.012322090548</c:v>
                </c:pt>
                <c:pt idx="91">
                  <c:v>191.284113981659</c:v>
                </c:pt>
                <c:pt idx="92">
                  <c:v>198.714103405994</c:v>
                </c:pt>
                <c:pt idx="93">
                  <c:v>205.97655757046101</c:v>
                </c:pt>
                <c:pt idx="94">
                  <c:v>204.650538736404</c:v>
                </c:pt>
                <c:pt idx="95">
                  <c:v>204.25176685736199</c:v>
                </c:pt>
                <c:pt idx="96">
                  <c:v>204.661409032108</c:v>
                </c:pt>
                <c:pt idx="97">
                  <c:v>197.81661323382301</c:v>
                </c:pt>
                <c:pt idx="98">
                  <c:v>195.47137095112399</c:v>
                </c:pt>
                <c:pt idx="99">
                  <c:v>199.10197435092999</c:v>
                </c:pt>
                <c:pt idx="100">
                  <c:v>199.22337723784199</c:v>
                </c:pt>
                <c:pt idx="101">
                  <c:v>206.52006064064199</c:v>
                </c:pt>
                <c:pt idx="102">
                  <c:v>218.829672380565</c:v>
                </c:pt>
                <c:pt idx="103">
                  <c:v>223.566480241069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0-46C1-B4E1-75609EC5325C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PropertyType!$X$7:$X$110</c:f>
              <c:numCache>
                <c:formatCode>0</c:formatCode>
                <c:ptCount val="104"/>
                <c:pt idx="0">
                  <c:v>68.880852635331706</c:v>
                </c:pt>
                <c:pt idx="1">
                  <c:v>68.170682579764005</c:v>
                </c:pt>
                <c:pt idx="2">
                  <c:v>69.636496154143501</c:v>
                </c:pt>
                <c:pt idx="3">
                  <c:v>72.212972597336005</c:v>
                </c:pt>
                <c:pt idx="4">
                  <c:v>73.0312391823811</c:v>
                </c:pt>
                <c:pt idx="5">
                  <c:v>72.576052268890393</c:v>
                </c:pt>
                <c:pt idx="6">
                  <c:v>74.436100352473602</c:v>
                </c:pt>
                <c:pt idx="7">
                  <c:v>78.756810797696801</c:v>
                </c:pt>
                <c:pt idx="8">
                  <c:v>81.035007124314106</c:v>
                </c:pt>
                <c:pt idx="9">
                  <c:v>81.326138040703</c:v>
                </c:pt>
                <c:pt idx="10">
                  <c:v>81.892445629548206</c:v>
                </c:pt>
                <c:pt idx="11">
                  <c:v>82.102095227466407</c:v>
                </c:pt>
                <c:pt idx="12">
                  <c:v>83.7135689225872</c:v>
                </c:pt>
                <c:pt idx="13">
                  <c:v>86.895021403789499</c:v>
                </c:pt>
                <c:pt idx="14">
                  <c:v>89.383661521994398</c:v>
                </c:pt>
                <c:pt idx="15">
                  <c:v>90.595654659008702</c:v>
                </c:pt>
                <c:pt idx="16">
                  <c:v>90.370548180873101</c:v>
                </c:pt>
                <c:pt idx="17">
                  <c:v>93.090201717185096</c:v>
                </c:pt>
                <c:pt idx="18">
                  <c:v>98.522635802998906</c:v>
                </c:pt>
                <c:pt idx="19">
                  <c:v>100</c:v>
                </c:pt>
                <c:pt idx="20">
                  <c:v>98.631006111562996</c:v>
                </c:pt>
                <c:pt idx="21">
                  <c:v>99.678121706151799</c:v>
                </c:pt>
                <c:pt idx="22">
                  <c:v>101.490154860388</c:v>
                </c:pt>
                <c:pt idx="23">
                  <c:v>100.288333511351</c:v>
                </c:pt>
                <c:pt idx="24">
                  <c:v>98.368089980925404</c:v>
                </c:pt>
                <c:pt idx="25">
                  <c:v>98.339164383795506</c:v>
                </c:pt>
                <c:pt idx="26">
                  <c:v>99.635781382786803</c:v>
                </c:pt>
                <c:pt idx="27">
                  <c:v>102.375375331778</c:v>
                </c:pt>
                <c:pt idx="28">
                  <c:v>105.11952892519599</c:v>
                </c:pt>
                <c:pt idx="29">
                  <c:v>107.007792211384</c:v>
                </c:pt>
                <c:pt idx="30">
                  <c:v>108.826088343051</c:v>
                </c:pt>
                <c:pt idx="31">
                  <c:v>110.888962697793</c:v>
                </c:pt>
                <c:pt idx="32">
                  <c:v>113.74261554850899</c:v>
                </c:pt>
                <c:pt idx="33">
                  <c:v>117.55610903997</c:v>
                </c:pt>
                <c:pt idx="34">
                  <c:v>122.09396413813199</c:v>
                </c:pt>
                <c:pt idx="35">
                  <c:v>125.382402847533</c:v>
                </c:pt>
                <c:pt idx="36">
                  <c:v>128.984707683648</c:v>
                </c:pt>
                <c:pt idx="37">
                  <c:v>133.79295462690999</c:v>
                </c:pt>
                <c:pt idx="38">
                  <c:v>137.940750493439</c:v>
                </c:pt>
                <c:pt idx="39">
                  <c:v>143.14987938334801</c:v>
                </c:pt>
                <c:pt idx="40">
                  <c:v>148.64552146713899</c:v>
                </c:pt>
                <c:pt idx="41">
                  <c:v>152.31865757956399</c:v>
                </c:pt>
                <c:pt idx="42">
                  <c:v>155.33796482365</c:v>
                </c:pt>
                <c:pt idx="43">
                  <c:v>158.30517309103001</c:v>
                </c:pt>
                <c:pt idx="44">
                  <c:v>163.19113905169701</c:v>
                </c:pt>
                <c:pt idx="45">
                  <c:v>168.71238745430699</c:v>
                </c:pt>
                <c:pt idx="46">
                  <c:v>169.30234885184299</c:v>
                </c:pt>
                <c:pt idx="47">
                  <c:v>167.37584999701599</c:v>
                </c:pt>
                <c:pt idx="48">
                  <c:v>167.342653904923</c:v>
                </c:pt>
                <c:pt idx="49">
                  <c:v>165.95471179803801</c:v>
                </c:pt>
                <c:pt idx="50">
                  <c:v>161.909504767154</c:v>
                </c:pt>
                <c:pt idx="51">
                  <c:v>158.61045225687101</c:v>
                </c:pt>
                <c:pt idx="52">
                  <c:v>148.11765927201299</c:v>
                </c:pt>
                <c:pt idx="53">
                  <c:v>132.38293078414301</c:v>
                </c:pt>
                <c:pt idx="54">
                  <c:v>124.800779271029</c:v>
                </c:pt>
                <c:pt idx="55">
                  <c:v>123.042716114645</c:v>
                </c:pt>
                <c:pt idx="56">
                  <c:v>119.539486527405</c:v>
                </c:pt>
                <c:pt idx="57">
                  <c:v>118.73551103030999</c:v>
                </c:pt>
                <c:pt idx="58">
                  <c:v>120.326814899562</c:v>
                </c:pt>
                <c:pt idx="59">
                  <c:v>119.660836341994</c:v>
                </c:pt>
                <c:pt idx="60">
                  <c:v>119.74040317863999</c:v>
                </c:pt>
                <c:pt idx="61">
                  <c:v>121.69799863340199</c:v>
                </c:pt>
                <c:pt idx="62">
                  <c:v>124.71646009053001</c:v>
                </c:pt>
                <c:pt idx="63">
                  <c:v>125.082247372296</c:v>
                </c:pt>
                <c:pt idx="64">
                  <c:v>124.780122549968</c:v>
                </c:pt>
                <c:pt idx="65">
                  <c:v>127.612249312972</c:v>
                </c:pt>
                <c:pt idx="66">
                  <c:v>129.25068365391499</c:v>
                </c:pt>
                <c:pt idx="67">
                  <c:v>128.49033642613901</c:v>
                </c:pt>
                <c:pt idx="68">
                  <c:v>130.10725223400701</c:v>
                </c:pt>
                <c:pt idx="69">
                  <c:v>133.316352712932</c:v>
                </c:pt>
                <c:pt idx="70">
                  <c:v>136.44151817936699</c:v>
                </c:pt>
                <c:pt idx="71">
                  <c:v>141.161721240643</c:v>
                </c:pt>
                <c:pt idx="72">
                  <c:v>146.70913017007601</c:v>
                </c:pt>
                <c:pt idx="73">
                  <c:v>149.690161191871</c:v>
                </c:pt>
                <c:pt idx="74">
                  <c:v>153.00688052552599</c:v>
                </c:pt>
                <c:pt idx="75">
                  <c:v>158.08268770197299</c:v>
                </c:pt>
                <c:pt idx="76">
                  <c:v>161.17860779177499</c:v>
                </c:pt>
                <c:pt idx="77">
                  <c:v>163.516252432409</c:v>
                </c:pt>
                <c:pt idx="78">
                  <c:v>165.15036159414399</c:v>
                </c:pt>
                <c:pt idx="79">
                  <c:v>167.74863837416299</c:v>
                </c:pt>
                <c:pt idx="80">
                  <c:v>172.64464567968599</c:v>
                </c:pt>
                <c:pt idx="81">
                  <c:v>176.94714576982699</c:v>
                </c:pt>
                <c:pt idx="82">
                  <c:v>179.444439726051</c:v>
                </c:pt>
                <c:pt idx="83">
                  <c:v>182.43126473992101</c:v>
                </c:pt>
                <c:pt idx="84">
                  <c:v>188.20823685719401</c:v>
                </c:pt>
                <c:pt idx="85">
                  <c:v>193.102216319869</c:v>
                </c:pt>
                <c:pt idx="86">
                  <c:v>195.89276126418099</c:v>
                </c:pt>
                <c:pt idx="87">
                  <c:v>201.25628684671099</c:v>
                </c:pt>
                <c:pt idx="88">
                  <c:v>209.19086454481399</c:v>
                </c:pt>
                <c:pt idx="89">
                  <c:v>215.254887453023</c:v>
                </c:pt>
                <c:pt idx="90">
                  <c:v>218.16487032604999</c:v>
                </c:pt>
                <c:pt idx="91">
                  <c:v>219.462289950984</c:v>
                </c:pt>
                <c:pt idx="92">
                  <c:v>225.18488424320799</c:v>
                </c:pt>
                <c:pt idx="93">
                  <c:v>234.14741838292301</c:v>
                </c:pt>
                <c:pt idx="94">
                  <c:v>239.03406183435101</c:v>
                </c:pt>
                <c:pt idx="95">
                  <c:v>245.71117533311701</c:v>
                </c:pt>
                <c:pt idx="96">
                  <c:v>252.666663288618</c:v>
                </c:pt>
                <c:pt idx="97">
                  <c:v>257.60336756441302</c:v>
                </c:pt>
                <c:pt idx="98">
                  <c:v>268.29651656032502</c:v>
                </c:pt>
                <c:pt idx="99">
                  <c:v>279.44598693226101</c:v>
                </c:pt>
                <c:pt idx="100">
                  <c:v>285.84617350992897</c:v>
                </c:pt>
                <c:pt idx="101">
                  <c:v>301.13161233608702</c:v>
                </c:pt>
                <c:pt idx="102">
                  <c:v>327.48648189697298</c:v>
                </c:pt>
                <c:pt idx="103">
                  <c:v>333.45187003480498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0-46C1-B4E1-75609EC5325C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PropertyType!$Y$7:$Y$110</c:f>
              <c:numCache>
                <c:formatCode>0</c:formatCode>
                <c:ptCount val="104"/>
                <c:pt idx="0">
                  <c:v>78.443953370322504</c:v>
                </c:pt>
                <c:pt idx="1">
                  <c:v>72.851270658608797</c:v>
                </c:pt>
                <c:pt idx="2">
                  <c:v>67.340739011517897</c:v>
                </c:pt>
                <c:pt idx="3">
                  <c:v>70.336531612651896</c:v>
                </c:pt>
                <c:pt idx="4">
                  <c:v>78.737051745905404</c:v>
                </c:pt>
                <c:pt idx="5">
                  <c:v>82.999819352681499</c:v>
                </c:pt>
                <c:pt idx="6">
                  <c:v>84.375600809521103</c:v>
                </c:pt>
                <c:pt idx="7">
                  <c:v>84.284328272610907</c:v>
                </c:pt>
                <c:pt idx="8">
                  <c:v>84.111782671945903</c:v>
                </c:pt>
                <c:pt idx="9">
                  <c:v>87.677222090293895</c:v>
                </c:pt>
                <c:pt idx="10">
                  <c:v>90.876724368851598</c:v>
                </c:pt>
                <c:pt idx="11">
                  <c:v>92.252119598509395</c:v>
                </c:pt>
                <c:pt idx="12">
                  <c:v>93.402279003322704</c:v>
                </c:pt>
                <c:pt idx="13">
                  <c:v>92.879530024700003</c:v>
                </c:pt>
                <c:pt idx="14">
                  <c:v>92.921084866262703</c:v>
                </c:pt>
                <c:pt idx="15">
                  <c:v>94.315402908611603</c:v>
                </c:pt>
                <c:pt idx="16">
                  <c:v>94.671144919910404</c:v>
                </c:pt>
                <c:pt idx="17">
                  <c:v>95.076707435947299</c:v>
                </c:pt>
                <c:pt idx="18">
                  <c:v>97.534125720900505</c:v>
                </c:pt>
                <c:pt idx="19">
                  <c:v>100</c:v>
                </c:pt>
                <c:pt idx="20">
                  <c:v>100.55032786758299</c:v>
                </c:pt>
                <c:pt idx="21">
                  <c:v>101.997954436577</c:v>
                </c:pt>
                <c:pt idx="22">
                  <c:v>103.49145561635</c:v>
                </c:pt>
                <c:pt idx="23">
                  <c:v>102.94983217642699</c:v>
                </c:pt>
                <c:pt idx="24">
                  <c:v>103.357838477778</c:v>
                </c:pt>
                <c:pt idx="25">
                  <c:v>105.03914891532899</c:v>
                </c:pt>
                <c:pt idx="26">
                  <c:v>108.91593484217999</c:v>
                </c:pt>
                <c:pt idx="27">
                  <c:v>113.684464810953</c:v>
                </c:pt>
                <c:pt idx="28">
                  <c:v>116.357296182919</c:v>
                </c:pt>
                <c:pt idx="29">
                  <c:v>120.52871300020099</c:v>
                </c:pt>
                <c:pt idx="30">
                  <c:v>124.553275045877</c:v>
                </c:pt>
                <c:pt idx="31">
                  <c:v>127.036248441994</c:v>
                </c:pt>
                <c:pt idx="32">
                  <c:v>133.019023476315</c:v>
                </c:pt>
                <c:pt idx="33">
                  <c:v>140.77834174718299</c:v>
                </c:pt>
                <c:pt idx="34">
                  <c:v>146.940759001624</c:v>
                </c:pt>
                <c:pt idx="35">
                  <c:v>150.09495742212201</c:v>
                </c:pt>
                <c:pt idx="36">
                  <c:v>153.38435462174601</c:v>
                </c:pt>
                <c:pt idx="37">
                  <c:v>161.38328719363301</c:v>
                </c:pt>
                <c:pt idx="38">
                  <c:v>167.783680491327</c:v>
                </c:pt>
                <c:pt idx="39">
                  <c:v>170.07585702953801</c:v>
                </c:pt>
                <c:pt idx="40">
                  <c:v>172.00820852039701</c:v>
                </c:pt>
                <c:pt idx="41">
                  <c:v>173.23179860592799</c:v>
                </c:pt>
                <c:pt idx="42">
                  <c:v>174.118059133326</c:v>
                </c:pt>
                <c:pt idx="43">
                  <c:v>175.65468487903999</c:v>
                </c:pt>
                <c:pt idx="44">
                  <c:v>178.062087104916</c:v>
                </c:pt>
                <c:pt idx="45">
                  <c:v>181.58498361237099</c:v>
                </c:pt>
                <c:pt idx="46">
                  <c:v>185.25959351499699</c:v>
                </c:pt>
                <c:pt idx="47">
                  <c:v>184.468654051453</c:v>
                </c:pt>
                <c:pt idx="48">
                  <c:v>179.75095452040301</c:v>
                </c:pt>
                <c:pt idx="49">
                  <c:v>176.08195601576</c:v>
                </c:pt>
                <c:pt idx="50">
                  <c:v>168.20687204105701</c:v>
                </c:pt>
                <c:pt idx="51">
                  <c:v>157.41293349854399</c:v>
                </c:pt>
                <c:pt idx="52">
                  <c:v>148.4171072668</c:v>
                </c:pt>
                <c:pt idx="53">
                  <c:v>139.383086062243</c:v>
                </c:pt>
                <c:pt idx="54">
                  <c:v>131.98604682992399</c:v>
                </c:pt>
                <c:pt idx="55">
                  <c:v>128.27727229765</c:v>
                </c:pt>
                <c:pt idx="56">
                  <c:v>128.87751085511499</c:v>
                </c:pt>
                <c:pt idx="57">
                  <c:v>129.396161302027</c:v>
                </c:pt>
                <c:pt idx="58">
                  <c:v>127.997574041443</c:v>
                </c:pt>
                <c:pt idx="59">
                  <c:v>129.65597961731601</c:v>
                </c:pt>
                <c:pt idx="60">
                  <c:v>133.61871670122301</c:v>
                </c:pt>
                <c:pt idx="61">
                  <c:v>135.60185961437301</c:v>
                </c:pt>
                <c:pt idx="62">
                  <c:v>135.843287593311</c:v>
                </c:pt>
                <c:pt idx="63">
                  <c:v>135.559782987094</c:v>
                </c:pt>
                <c:pt idx="64">
                  <c:v>136.38865434420899</c:v>
                </c:pt>
                <c:pt idx="65">
                  <c:v>138.52145731825499</c:v>
                </c:pt>
                <c:pt idx="66">
                  <c:v>140.092349248722</c:v>
                </c:pt>
                <c:pt idx="67">
                  <c:v>140.461447360872</c:v>
                </c:pt>
                <c:pt idx="68">
                  <c:v>142.888146019033</c:v>
                </c:pt>
                <c:pt idx="69">
                  <c:v>149.084936810789</c:v>
                </c:pt>
                <c:pt idx="70">
                  <c:v>153.44537201065901</c:v>
                </c:pt>
                <c:pt idx="71">
                  <c:v>155.85809342760601</c:v>
                </c:pt>
                <c:pt idx="72">
                  <c:v>159.529861661322</c:v>
                </c:pt>
                <c:pt idx="73">
                  <c:v>162.52570228151001</c:v>
                </c:pt>
                <c:pt idx="74">
                  <c:v>164.364249567531</c:v>
                </c:pt>
                <c:pt idx="75">
                  <c:v>168.011260314103</c:v>
                </c:pt>
                <c:pt idx="76">
                  <c:v>173.70875502519701</c:v>
                </c:pt>
                <c:pt idx="77">
                  <c:v>176.72774583523301</c:v>
                </c:pt>
                <c:pt idx="78">
                  <c:v>178.432442798414</c:v>
                </c:pt>
                <c:pt idx="79">
                  <c:v>180.41117766265</c:v>
                </c:pt>
                <c:pt idx="80">
                  <c:v>180.51853928207899</c:v>
                </c:pt>
                <c:pt idx="81">
                  <c:v>180.73258337935599</c:v>
                </c:pt>
                <c:pt idx="82">
                  <c:v>184.126064161903</c:v>
                </c:pt>
                <c:pt idx="83">
                  <c:v>189.949783046579</c:v>
                </c:pt>
                <c:pt idx="84">
                  <c:v>191.331209814701</c:v>
                </c:pt>
                <c:pt idx="85">
                  <c:v>189.53694070863</c:v>
                </c:pt>
                <c:pt idx="86">
                  <c:v>189.329761715443</c:v>
                </c:pt>
                <c:pt idx="87">
                  <c:v>191.25812944746301</c:v>
                </c:pt>
                <c:pt idx="88">
                  <c:v>194.743714331348</c:v>
                </c:pt>
                <c:pt idx="89">
                  <c:v>195.45109291963101</c:v>
                </c:pt>
                <c:pt idx="90">
                  <c:v>193.77029014814599</c:v>
                </c:pt>
                <c:pt idx="91">
                  <c:v>192.623974071709</c:v>
                </c:pt>
                <c:pt idx="92">
                  <c:v>192.292184534684</c:v>
                </c:pt>
                <c:pt idx="93">
                  <c:v>192.91567326165799</c:v>
                </c:pt>
                <c:pt idx="94">
                  <c:v>193.48955934683701</c:v>
                </c:pt>
                <c:pt idx="95">
                  <c:v>194.47354074634899</c:v>
                </c:pt>
                <c:pt idx="96">
                  <c:v>195.95014145714501</c:v>
                </c:pt>
                <c:pt idx="97">
                  <c:v>194.56647355438699</c:v>
                </c:pt>
                <c:pt idx="98">
                  <c:v>194.92384168908899</c:v>
                </c:pt>
                <c:pt idx="99">
                  <c:v>197.08125309763301</c:v>
                </c:pt>
                <c:pt idx="100">
                  <c:v>200.44302126874899</c:v>
                </c:pt>
                <c:pt idx="101">
                  <c:v>209.68915458948399</c:v>
                </c:pt>
                <c:pt idx="102">
                  <c:v>217.73959464710401</c:v>
                </c:pt>
                <c:pt idx="103">
                  <c:v>221.479227454593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0-46C1-B4E1-75609EC5325C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PropertyType!$Z$7:$Z$110</c:f>
              <c:numCache>
                <c:formatCode>0</c:formatCode>
                <c:ptCount val="104"/>
                <c:pt idx="0">
                  <c:v>67.345769029743593</c:v>
                </c:pt>
                <c:pt idx="1">
                  <c:v>66.480167585013504</c:v>
                </c:pt>
                <c:pt idx="2">
                  <c:v>67.725896324340198</c:v>
                </c:pt>
                <c:pt idx="3">
                  <c:v>68.551658848449094</c:v>
                </c:pt>
                <c:pt idx="4">
                  <c:v>70.254270418775306</c:v>
                </c:pt>
                <c:pt idx="5">
                  <c:v>72.585888302716995</c:v>
                </c:pt>
                <c:pt idx="6">
                  <c:v>74.538253286488796</c:v>
                </c:pt>
                <c:pt idx="7">
                  <c:v>77.317166981888306</c:v>
                </c:pt>
                <c:pt idx="8">
                  <c:v>79.876397746388307</c:v>
                </c:pt>
                <c:pt idx="9">
                  <c:v>81.057347470225693</c:v>
                </c:pt>
                <c:pt idx="10">
                  <c:v>82.362110970070702</c:v>
                </c:pt>
                <c:pt idx="11">
                  <c:v>82.469960871970201</c:v>
                </c:pt>
                <c:pt idx="12">
                  <c:v>81.894529371378198</c:v>
                </c:pt>
                <c:pt idx="13">
                  <c:v>85.681265653396395</c:v>
                </c:pt>
                <c:pt idx="14">
                  <c:v>91.895079845040797</c:v>
                </c:pt>
                <c:pt idx="15">
                  <c:v>94.515777517399897</c:v>
                </c:pt>
                <c:pt idx="16">
                  <c:v>94.628390774116397</c:v>
                </c:pt>
                <c:pt idx="17">
                  <c:v>95.333267402176901</c:v>
                </c:pt>
                <c:pt idx="18">
                  <c:v>97.602586795186795</c:v>
                </c:pt>
                <c:pt idx="19">
                  <c:v>100</c:v>
                </c:pt>
                <c:pt idx="20">
                  <c:v>102.12701923187601</c:v>
                </c:pt>
                <c:pt idx="21">
                  <c:v>104.117628680332</c:v>
                </c:pt>
                <c:pt idx="22">
                  <c:v>104.95521225538501</c:v>
                </c:pt>
                <c:pt idx="23">
                  <c:v>106.551262523757</c:v>
                </c:pt>
                <c:pt idx="24">
                  <c:v>109.72643082214201</c:v>
                </c:pt>
                <c:pt idx="25">
                  <c:v>111.37798422155301</c:v>
                </c:pt>
                <c:pt idx="26">
                  <c:v>112.248496018114</c:v>
                </c:pt>
                <c:pt idx="27">
                  <c:v>115.38864507182799</c:v>
                </c:pt>
                <c:pt idx="28">
                  <c:v>118.962184062299</c:v>
                </c:pt>
                <c:pt idx="29">
                  <c:v>121.382079611525</c:v>
                </c:pt>
                <c:pt idx="30">
                  <c:v>122.961202691209</c:v>
                </c:pt>
                <c:pt idx="31">
                  <c:v>123.99916279374</c:v>
                </c:pt>
                <c:pt idx="32">
                  <c:v>125.967005370763</c:v>
                </c:pt>
                <c:pt idx="33">
                  <c:v>130.91924044295399</c:v>
                </c:pt>
                <c:pt idx="34">
                  <c:v>136.74602274086701</c:v>
                </c:pt>
                <c:pt idx="35">
                  <c:v>140.86968249863801</c:v>
                </c:pt>
                <c:pt idx="36">
                  <c:v>144.62514565653001</c:v>
                </c:pt>
                <c:pt idx="37">
                  <c:v>151.12043842795899</c:v>
                </c:pt>
                <c:pt idx="38">
                  <c:v>160.16887347709201</c:v>
                </c:pt>
                <c:pt idx="39">
                  <c:v>166.382255533049</c:v>
                </c:pt>
                <c:pt idx="40">
                  <c:v>166.45358077498801</c:v>
                </c:pt>
                <c:pt idx="41">
                  <c:v>164.05481032023201</c:v>
                </c:pt>
                <c:pt idx="42">
                  <c:v>168.528498757547</c:v>
                </c:pt>
                <c:pt idx="43">
                  <c:v>177.23493476558099</c:v>
                </c:pt>
                <c:pt idx="44">
                  <c:v>176.92988914994299</c:v>
                </c:pt>
                <c:pt idx="45">
                  <c:v>172.37522953645001</c:v>
                </c:pt>
                <c:pt idx="46">
                  <c:v>169.544245994189</c:v>
                </c:pt>
                <c:pt idx="47">
                  <c:v>166.80603579884999</c:v>
                </c:pt>
                <c:pt idx="48">
                  <c:v>162.61372899134699</c:v>
                </c:pt>
                <c:pt idx="49">
                  <c:v>158.76889492148101</c:v>
                </c:pt>
                <c:pt idx="50">
                  <c:v>154.64137348621</c:v>
                </c:pt>
                <c:pt idx="51">
                  <c:v>146.18713054179801</c:v>
                </c:pt>
                <c:pt idx="52">
                  <c:v>135.25725178912799</c:v>
                </c:pt>
                <c:pt idx="53">
                  <c:v>126.173572473473</c:v>
                </c:pt>
                <c:pt idx="54">
                  <c:v>121.388490447629</c:v>
                </c:pt>
                <c:pt idx="55">
                  <c:v>119.438534254494</c:v>
                </c:pt>
                <c:pt idx="56">
                  <c:v>120.117295903948</c:v>
                </c:pt>
                <c:pt idx="57">
                  <c:v>125.80979492965599</c:v>
                </c:pt>
                <c:pt idx="58">
                  <c:v>134.39007246108801</c:v>
                </c:pt>
                <c:pt idx="59">
                  <c:v>139.45309108212501</c:v>
                </c:pt>
                <c:pt idx="60">
                  <c:v>140.986447840284</c:v>
                </c:pt>
                <c:pt idx="61">
                  <c:v>143.803219830834</c:v>
                </c:pt>
                <c:pt idx="62">
                  <c:v>149.376697598102</c:v>
                </c:pt>
                <c:pt idx="63">
                  <c:v>152.24096682189699</c:v>
                </c:pt>
                <c:pt idx="64">
                  <c:v>150.16122711868499</c:v>
                </c:pt>
                <c:pt idx="65">
                  <c:v>152.312729813999</c:v>
                </c:pt>
                <c:pt idx="66">
                  <c:v>159.38162122033501</c:v>
                </c:pt>
                <c:pt idx="67">
                  <c:v>163.993035288123</c:v>
                </c:pt>
                <c:pt idx="68">
                  <c:v>166.875306529868</c:v>
                </c:pt>
                <c:pt idx="69">
                  <c:v>169.785776412296</c:v>
                </c:pt>
                <c:pt idx="70">
                  <c:v>173.87755784087099</c:v>
                </c:pt>
                <c:pt idx="71">
                  <c:v>178.75905248779799</c:v>
                </c:pt>
                <c:pt idx="72">
                  <c:v>176.87136918262399</c:v>
                </c:pt>
                <c:pt idx="73">
                  <c:v>176.18406592103801</c:v>
                </c:pt>
                <c:pt idx="74">
                  <c:v>186.429184636911</c:v>
                </c:pt>
                <c:pt idx="75">
                  <c:v>195.75445263983499</c:v>
                </c:pt>
                <c:pt idx="76">
                  <c:v>200.23955037686099</c:v>
                </c:pt>
                <c:pt idx="77">
                  <c:v>205.20593091802701</c:v>
                </c:pt>
                <c:pt idx="78">
                  <c:v>208.913183853763</c:v>
                </c:pt>
                <c:pt idx="79">
                  <c:v>212.77002069554501</c:v>
                </c:pt>
                <c:pt idx="80">
                  <c:v>218.11724369096299</c:v>
                </c:pt>
                <c:pt idx="81">
                  <c:v>223.45197139948201</c:v>
                </c:pt>
                <c:pt idx="82">
                  <c:v>227.31865996742599</c:v>
                </c:pt>
                <c:pt idx="83">
                  <c:v>228.74372202733699</c:v>
                </c:pt>
                <c:pt idx="84">
                  <c:v>230.603747611834</c:v>
                </c:pt>
                <c:pt idx="85">
                  <c:v>235.18358633129699</c:v>
                </c:pt>
                <c:pt idx="86">
                  <c:v>240.90888796853</c:v>
                </c:pt>
                <c:pt idx="87">
                  <c:v>246.96801178204799</c:v>
                </c:pt>
                <c:pt idx="88">
                  <c:v>252.26607992171401</c:v>
                </c:pt>
                <c:pt idx="89">
                  <c:v>256.60682913267698</c:v>
                </c:pt>
                <c:pt idx="90">
                  <c:v>260.69990466441197</c:v>
                </c:pt>
                <c:pt idx="91">
                  <c:v>264.02044949992103</c:v>
                </c:pt>
                <c:pt idx="92">
                  <c:v>269.390335509431</c:v>
                </c:pt>
                <c:pt idx="93">
                  <c:v>275.50949569324303</c:v>
                </c:pt>
                <c:pt idx="94">
                  <c:v>281.30570383991102</c:v>
                </c:pt>
                <c:pt idx="95">
                  <c:v>288.17088941582</c:v>
                </c:pt>
                <c:pt idx="96">
                  <c:v>291.796188121439</c:v>
                </c:pt>
                <c:pt idx="97">
                  <c:v>298.54713871791</c:v>
                </c:pt>
                <c:pt idx="98">
                  <c:v>309.14482711452501</c:v>
                </c:pt>
                <c:pt idx="99">
                  <c:v>314.48314622509599</c:v>
                </c:pt>
                <c:pt idx="100">
                  <c:v>324.09576596078102</c:v>
                </c:pt>
                <c:pt idx="101">
                  <c:v>343.80685780603102</c:v>
                </c:pt>
                <c:pt idx="102">
                  <c:v>365.66609625800402</c:v>
                </c:pt>
                <c:pt idx="103">
                  <c:v>374.429745235106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0-46C1-B4E1-75609EC5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620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Regional!$O$7:$O$110</c:f>
              <c:numCache>
                <c:formatCode>0</c:formatCode>
                <c:ptCount val="104"/>
                <c:pt idx="0">
                  <c:v>66.190772718538398</c:v>
                </c:pt>
                <c:pt idx="1">
                  <c:v>67.020397230279599</c:v>
                </c:pt>
                <c:pt idx="2">
                  <c:v>70.271974126173305</c:v>
                </c:pt>
                <c:pt idx="3">
                  <c:v>71.944423516851998</c:v>
                </c:pt>
                <c:pt idx="4">
                  <c:v>71.388464254926504</c:v>
                </c:pt>
                <c:pt idx="5">
                  <c:v>72.103600710632094</c:v>
                </c:pt>
                <c:pt idx="6">
                  <c:v>72.554705200375807</c:v>
                </c:pt>
                <c:pt idx="7">
                  <c:v>73.1216746980392</c:v>
                </c:pt>
                <c:pt idx="8">
                  <c:v>75.189154617057099</c:v>
                </c:pt>
                <c:pt idx="9">
                  <c:v>78.045227524613907</c:v>
                </c:pt>
                <c:pt idx="10">
                  <c:v>78.265868460679897</c:v>
                </c:pt>
                <c:pt idx="11">
                  <c:v>77.737235311354894</c:v>
                </c:pt>
                <c:pt idx="12">
                  <c:v>82.4235265024722</c:v>
                </c:pt>
                <c:pt idx="13">
                  <c:v>91.1808345380432</c:v>
                </c:pt>
                <c:pt idx="14">
                  <c:v>94.546124499826504</c:v>
                </c:pt>
                <c:pt idx="15">
                  <c:v>92.508098600500404</c:v>
                </c:pt>
                <c:pt idx="16">
                  <c:v>93.989226575035502</c:v>
                </c:pt>
                <c:pt idx="17">
                  <c:v>98.989714114848994</c:v>
                </c:pt>
                <c:pt idx="18">
                  <c:v>101.35472510048299</c:v>
                </c:pt>
                <c:pt idx="19">
                  <c:v>100</c:v>
                </c:pt>
                <c:pt idx="20">
                  <c:v>101.41350516743999</c:v>
                </c:pt>
                <c:pt idx="21">
                  <c:v>106.87387924865099</c:v>
                </c:pt>
                <c:pt idx="22">
                  <c:v>109.38829646691001</c:v>
                </c:pt>
                <c:pt idx="23">
                  <c:v>108.149909052495</c:v>
                </c:pt>
                <c:pt idx="24">
                  <c:v>109.472782112077</c:v>
                </c:pt>
                <c:pt idx="25">
                  <c:v>114.368831988023</c:v>
                </c:pt>
                <c:pt idx="26">
                  <c:v>118.198046157097</c:v>
                </c:pt>
                <c:pt idx="27">
                  <c:v>118.242989686744</c:v>
                </c:pt>
                <c:pt idx="28">
                  <c:v>119.366296781358</c:v>
                </c:pt>
                <c:pt idx="29">
                  <c:v>122.679311985255</c:v>
                </c:pt>
                <c:pt idx="30">
                  <c:v>124.979677721176</c:v>
                </c:pt>
                <c:pt idx="31">
                  <c:v>127.43499016771899</c:v>
                </c:pt>
                <c:pt idx="32">
                  <c:v>131.860307527152</c:v>
                </c:pt>
                <c:pt idx="33">
                  <c:v>134.84688955651899</c:v>
                </c:pt>
                <c:pt idx="34">
                  <c:v>135.121218262637</c:v>
                </c:pt>
                <c:pt idx="35">
                  <c:v>136.08019010233599</c:v>
                </c:pt>
                <c:pt idx="36">
                  <c:v>139.74727405436099</c:v>
                </c:pt>
                <c:pt idx="37">
                  <c:v>144.62857793783201</c:v>
                </c:pt>
                <c:pt idx="38">
                  <c:v>147.27359106847899</c:v>
                </c:pt>
                <c:pt idx="39">
                  <c:v>147.643920969536</c:v>
                </c:pt>
                <c:pt idx="40">
                  <c:v>146.39492112201401</c:v>
                </c:pt>
                <c:pt idx="41">
                  <c:v>143.19599266428401</c:v>
                </c:pt>
                <c:pt idx="42">
                  <c:v>143.03731922592701</c:v>
                </c:pt>
                <c:pt idx="43">
                  <c:v>145.23346045085401</c:v>
                </c:pt>
                <c:pt idx="44">
                  <c:v>144.16361781593599</c:v>
                </c:pt>
                <c:pt idx="45">
                  <c:v>140.688069306557</c:v>
                </c:pt>
                <c:pt idx="46">
                  <c:v>138.27641373924899</c:v>
                </c:pt>
                <c:pt idx="47">
                  <c:v>137.065395227257</c:v>
                </c:pt>
                <c:pt idx="48">
                  <c:v>135.06074053298701</c:v>
                </c:pt>
                <c:pt idx="49">
                  <c:v>133.550226196137</c:v>
                </c:pt>
                <c:pt idx="50">
                  <c:v>126.213485066294</c:v>
                </c:pt>
                <c:pt idx="51">
                  <c:v>115.64683642513501</c:v>
                </c:pt>
                <c:pt idx="52">
                  <c:v>109.427961301054</c:v>
                </c:pt>
                <c:pt idx="53">
                  <c:v>108.143535826028</c:v>
                </c:pt>
                <c:pt idx="54">
                  <c:v>106.870167871432</c:v>
                </c:pt>
                <c:pt idx="55">
                  <c:v>101.96497345895099</c:v>
                </c:pt>
                <c:pt idx="56">
                  <c:v>97.938643221262595</c:v>
                </c:pt>
                <c:pt idx="57">
                  <c:v>96.080433030592303</c:v>
                </c:pt>
                <c:pt idx="58">
                  <c:v>93.679086191832496</c:v>
                </c:pt>
                <c:pt idx="59">
                  <c:v>90.485228514646394</c:v>
                </c:pt>
                <c:pt idx="60">
                  <c:v>89.8667670404501</c:v>
                </c:pt>
                <c:pt idx="61">
                  <c:v>92.029572573087194</c:v>
                </c:pt>
                <c:pt idx="62">
                  <c:v>93.339957802527707</c:v>
                </c:pt>
                <c:pt idx="63">
                  <c:v>92.307201544542806</c:v>
                </c:pt>
                <c:pt idx="64">
                  <c:v>89.474458206173907</c:v>
                </c:pt>
                <c:pt idx="65">
                  <c:v>86.782710072087397</c:v>
                </c:pt>
                <c:pt idx="66">
                  <c:v>90.566215122992205</c:v>
                </c:pt>
                <c:pt idx="67">
                  <c:v>95.223877240997197</c:v>
                </c:pt>
                <c:pt idx="68">
                  <c:v>94.774281357619699</c:v>
                </c:pt>
                <c:pt idx="69">
                  <c:v>95.955014490348006</c:v>
                </c:pt>
                <c:pt idx="70">
                  <c:v>98.992490851452104</c:v>
                </c:pt>
                <c:pt idx="71">
                  <c:v>100.198221928615</c:v>
                </c:pt>
                <c:pt idx="72">
                  <c:v>101.93442946062</c:v>
                </c:pt>
                <c:pt idx="73">
                  <c:v>106.902598102886</c:v>
                </c:pt>
                <c:pt idx="74">
                  <c:v>110.219820812828</c:v>
                </c:pt>
                <c:pt idx="75">
                  <c:v>110.399994463125</c:v>
                </c:pt>
                <c:pt idx="76">
                  <c:v>112.46222668563701</c:v>
                </c:pt>
                <c:pt idx="77">
                  <c:v>117.075797531237</c:v>
                </c:pt>
                <c:pt idx="78">
                  <c:v>117.85607819965399</c:v>
                </c:pt>
                <c:pt idx="79">
                  <c:v>115.981415778824</c:v>
                </c:pt>
                <c:pt idx="80">
                  <c:v>118.02763006869</c:v>
                </c:pt>
                <c:pt idx="81">
                  <c:v>122.323545662585</c:v>
                </c:pt>
                <c:pt idx="82">
                  <c:v>124.077639077762</c:v>
                </c:pt>
                <c:pt idx="83">
                  <c:v>125.440168426837</c:v>
                </c:pt>
                <c:pt idx="84">
                  <c:v>134.682230253532</c:v>
                </c:pt>
                <c:pt idx="85">
                  <c:v>148.59246928307601</c:v>
                </c:pt>
                <c:pt idx="86">
                  <c:v>147.52110736804499</c:v>
                </c:pt>
                <c:pt idx="87">
                  <c:v>139.55033977706299</c:v>
                </c:pt>
                <c:pt idx="88">
                  <c:v>141.743383924196</c:v>
                </c:pt>
                <c:pt idx="89">
                  <c:v>148.71277998309901</c:v>
                </c:pt>
                <c:pt idx="90">
                  <c:v>152.265472321679</c:v>
                </c:pt>
                <c:pt idx="91">
                  <c:v>150.858831826705</c:v>
                </c:pt>
                <c:pt idx="92">
                  <c:v>150.13124909976901</c:v>
                </c:pt>
                <c:pt idx="93">
                  <c:v>152.65517430809001</c:v>
                </c:pt>
                <c:pt idx="94">
                  <c:v>155.02489532725701</c:v>
                </c:pt>
                <c:pt idx="95">
                  <c:v>155.279525516879</c:v>
                </c:pt>
                <c:pt idx="96">
                  <c:v>154.680829448899</c:v>
                </c:pt>
                <c:pt idx="97">
                  <c:v>152.79796825925399</c:v>
                </c:pt>
                <c:pt idx="98">
                  <c:v>156.73547282996901</c:v>
                </c:pt>
                <c:pt idx="99">
                  <c:v>164.31605367948799</c:v>
                </c:pt>
                <c:pt idx="100">
                  <c:v>171.101379090666</c:v>
                </c:pt>
                <c:pt idx="101">
                  <c:v>179.49892342501499</c:v>
                </c:pt>
                <c:pt idx="102">
                  <c:v>182.600630973487</c:v>
                </c:pt>
                <c:pt idx="103">
                  <c:v>182.85071715282299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2-420E-97F5-9DC22C9D4D7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Regional!$P$7:$P$110</c:f>
              <c:numCache>
                <c:formatCode>0</c:formatCode>
                <c:ptCount val="104"/>
                <c:pt idx="0">
                  <c:v>54.786741532219999</c:v>
                </c:pt>
                <c:pt idx="1">
                  <c:v>53.449394806041802</c:v>
                </c:pt>
                <c:pt idx="2">
                  <c:v>55.707795328410903</c:v>
                </c:pt>
                <c:pt idx="3">
                  <c:v>62.559812518189801</c:v>
                </c:pt>
                <c:pt idx="4">
                  <c:v>66.656871234573401</c:v>
                </c:pt>
                <c:pt idx="5">
                  <c:v>67.359769534523096</c:v>
                </c:pt>
                <c:pt idx="6">
                  <c:v>71.365604163629598</c:v>
                </c:pt>
                <c:pt idx="7">
                  <c:v>77.062546132056099</c:v>
                </c:pt>
                <c:pt idx="8">
                  <c:v>77.894571757574298</c:v>
                </c:pt>
                <c:pt idx="9">
                  <c:v>78.234339201883799</c:v>
                </c:pt>
                <c:pt idx="10">
                  <c:v>82.940542642234902</c:v>
                </c:pt>
                <c:pt idx="11">
                  <c:v>87.765696809286993</c:v>
                </c:pt>
                <c:pt idx="12">
                  <c:v>88.702028851716605</c:v>
                </c:pt>
                <c:pt idx="13">
                  <c:v>88.369515335744296</c:v>
                </c:pt>
                <c:pt idx="14">
                  <c:v>88.461570419482797</c:v>
                </c:pt>
                <c:pt idx="15">
                  <c:v>90.4567714355899</c:v>
                </c:pt>
                <c:pt idx="16">
                  <c:v>94.732432495733505</c:v>
                </c:pt>
                <c:pt idx="17">
                  <c:v>100.276425875394</c:v>
                </c:pt>
                <c:pt idx="18">
                  <c:v>100.83142789436501</c:v>
                </c:pt>
                <c:pt idx="19">
                  <c:v>100</c:v>
                </c:pt>
                <c:pt idx="20">
                  <c:v>103.387107498185</c:v>
                </c:pt>
                <c:pt idx="21">
                  <c:v>102.62682738921001</c:v>
                </c:pt>
                <c:pt idx="22">
                  <c:v>99.744577927302501</c:v>
                </c:pt>
                <c:pt idx="23">
                  <c:v>102.844705878021</c:v>
                </c:pt>
                <c:pt idx="24">
                  <c:v>109.341080812831</c:v>
                </c:pt>
                <c:pt idx="25">
                  <c:v>114.63022469949701</c:v>
                </c:pt>
                <c:pt idx="26">
                  <c:v>116.741669924579</c:v>
                </c:pt>
                <c:pt idx="27">
                  <c:v>117.954707286147</c:v>
                </c:pt>
                <c:pt idx="28">
                  <c:v>121.601340273939</c:v>
                </c:pt>
                <c:pt idx="29">
                  <c:v>127.141727455634</c:v>
                </c:pt>
                <c:pt idx="30">
                  <c:v>132.44923483733899</c:v>
                </c:pt>
                <c:pt idx="31">
                  <c:v>136.60991259033401</c:v>
                </c:pt>
                <c:pt idx="32">
                  <c:v>141.383964072195</c:v>
                </c:pt>
                <c:pt idx="33">
                  <c:v>146.07346636262201</c:v>
                </c:pt>
                <c:pt idx="34">
                  <c:v>149.94133914173099</c:v>
                </c:pt>
                <c:pt idx="35">
                  <c:v>155.00346754885999</c:v>
                </c:pt>
                <c:pt idx="36">
                  <c:v>163.80219222478101</c:v>
                </c:pt>
                <c:pt idx="37">
                  <c:v>174.26081164689199</c:v>
                </c:pt>
                <c:pt idx="38">
                  <c:v>177.50761815815599</c:v>
                </c:pt>
                <c:pt idx="39">
                  <c:v>178.60839731465899</c:v>
                </c:pt>
                <c:pt idx="40">
                  <c:v>184.01693069939901</c:v>
                </c:pt>
                <c:pt idx="41">
                  <c:v>186.75131293963599</c:v>
                </c:pt>
                <c:pt idx="42">
                  <c:v>185.13744071428701</c:v>
                </c:pt>
                <c:pt idx="43">
                  <c:v>186.931905662498</c:v>
                </c:pt>
                <c:pt idx="44">
                  <c:v>194.94901584118901</c:v>
                </c:pt>
                <c:pt idx="45">
                  <c:v>201.09686986962399</c:v>
                </c:pt>
                <c:pt idx="46">
                  <c:v>196.430601517128</c:v>
                </c:pt>
                <c:pt idx="47">
                  <c:v>190.68639377661901</c:v>
                </c:pt>
                <c:pt idx="48">
                  <c:v>192.93179747557099</c:v>
                </c:pt>
                <c:pt idx="49">
                  <c:v>196.47148169426401</c:v>
                </c:pt>
                <c:pt idx="50">
                  <c:v>188.20905343468101</c:v>
                </c:pt>
                <c:pt idx="51">
                  <c:v>175.91963314420701</c:v>
                </c:pt>
                <c:pt idx="52">
                  <c:v>166.636508556346</c:v>
                </c:pt>
                <c:pt idx="53">
                  <c:v>158.64271848765401</c:v>
                </c:pt>
                <c:pt idx="54">
                  <c:v>160.40700279971799</c:v>
                </c:pt>
                <c:pt idx="55">
                  <c:v>163.786209424747</c:v>
                </c:pt>
                <c:pt idx="56">
                  <c:v>158.25646695683301</c:v>
                </c:pt>
                <c:pt idx="57">
                  <c:v>149.54950392766199</c:v>
                </c:pt>
                <c:pt idx="58">
                  <c:v>151.32171426590699</c:v>
                </c:pt>
                <c:pt idx="59">
                  <c:v>157.23763127280401</c:v>
                </c:pt>
                <c:pt idx="60">
                  <c:v>154.908076455371</c:v>
                </c:pt>
                <c:pt idx="61">
                  <c:v>153.41768077597999</c:v>
                </c:pt>
                <c:pt idx="62">
                  <c:v>158.86424866650901</c:v>
                </c:pt>
                <c:pt idx="63">
                  <c:v>162.980281971686</c:v>
                </c:pt>
                <c:pt idx="64">
                  <c:v>159.65113079470899</c:v>
                </c:pt>
                <c:pt idx="65">
                  <c:v>156.72269207554999</c:v>
                </c:pt>
                <c:pt idx="66">
                  <c:v>162.15916701641899</c:v>
                </c:pt>
                <c:pt idx="67">
                  <c:v>169.01692446511501</c:v>
                </c:pt>
                <c:pt idx="68">
                  <c:v>169.40292232833201</c:v>
                </c:pt>
                <c:pt idx="69">
                  <c:v>167.931350675662</c:v>
                </c:pt>
                <c:pt idx="70">
                  <c:v>169.841810227396</c:v>
                </c:pt>
                <c:pt idx="71">
                  <c:v>175.243704441799</c:v>
                </c:pt>
                <c:pt idx="72">
                  <c:v>181.84201864181901</c:v>
                </c:pt>
                <c:pt idx="73">
                  <c:v>189.84141293798399</c:v>
                </c:pt>
                <c:pt idx="74">
                  <c:v>196.35406552051199</c:v>
                </c:pt>
                <c:pt idx="75">
                  <c:v>200.58455845217199</c:v>
                </c:pt>
                <c:pt idx="76">
                  <c:v>205.09687517850799</c:v>
                </c:pt>
                <c:pt idx="77">
                  <c:v>208.334920820653</c:v>
                </c:pt>
                <c:pt idx="78">
                  <c:v>205.437299763722</c:v>
                </c:pt>
                <c:pt idx="79">
                  <c:v>203.35344879510399</c:v>
                </c:pt>
                <c:pt idx="80">
                  <c:v>209.096140975249</c:v>
                </c:pt>
                <c:pt idx="81">
                  <c:v>217.67832254991399</c:v>
                </c:pt>
                <c:pt idx="82">
                  <c:v>223.619802109635</c:v>
                </c:pt>
                <c:pt idx="83">
                  <c:v>228.36509329453801</c:v>
                </c:pt>
                <c:pt idx="84">
                  <c:v>238.03720934331699</c:v>
                </c:pt>
                <c:pt idx="85">
                  <c:v>250.33217634354699</c:v>
                </c:pt>
                <c:pt idx="86">
                  <c:v>253.84473259267401</c:v>
                </c:pt>
                <c:pt idx="87">
                  <c:v>251.91108523208601</c:v>
                </c:pt>
                <c:pt idx="88">
                  <c:v>250.23818045982901</c:v>
                </c:pt>
                <c:pt idx="89">
                  <c:v>247.18042580467599</c:v>
                </c:pt>
                <c:pt idx="90">
                  <c:v>250.96588897445801</c:v>
                </c:pt>
                <c:pt idx="91">
                  <c:v>259.52497640443403</c:v>
                </c:pt>
                <c:pt idx="92">
                  <c:v>266.18637184740999</c:v>
                </c:pt>
                <c:pt idx="93">
                  <c:v>272.050901632136</c:v>
                </c:pt>
                <c:pt idx="94">
                  <c:v>271.594251801947</c:v>
                </c:pt>
                <c:pt idx="95">
                  <c:v>269.638105854429</c:v>
                </c:pt>
                <c:pt idx="96">
                  <c:v>276.47415502735799</c:v>
                </c:pt>
                <c:pt idx="97">
                  <c:v>284.92769372789297</c:v>
                </c:pt>
                <c:pt idx="98">
                  <c:v>286.01142003770002</c:v>
                </c:pt>
                <c:pt idx="99">
                  <c:v>285.65112909338001</c:v>
                </c:pt>
                <c:pt idx="100">
                  <c:v>289.46117027436401</c:v>
                </c:pt>
                <c:pt idx="101">
                  <c:v>301.806664344632</c:v>
                </c:pt>
                <c:pt idx="102">
                  <c:v>318.64398394962399</c:v>
                </c:pt>
                <c:pt idx="103">
                  <c:v>325.04615623819302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2-420E-97F5-9DC22C9D4D7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Regional!$Q$7:$Q$110</c:f>
              <c:numCache>
                <c:formatCode>0</c:formatCode>
                <c:ptCount val="104"/>
                <c:pt idx="0">
                  <c:v>74.149942476589999</c:v>
                </c:pt>
                <c:pt idx="1">
                  <c:v>73.806494331732196</c:v>
                </c:pt>
                <c:pt idx="2">
                  <c:v>76.884922961907606</c:v>
                </c:pt>
                <c:pt idx="3">
                  <c:v>82.218096361701896</c:v>
                </c:pt>
                <c:pt idx="4">
                  <c:v>84.839680836757296</c:v>
                </c:pt>
                <c:pt idx="5">
                  <c:v>86.158345546587199</c:v>
                </c:pt>
                <c:pt idx="6">
                  <c:v>87.336918779998697</c:v>
                </c:pt>
                <c:pt idx="7">
                  <c:v>88.322138561424197</c:v>
                </c:pt>
                <c:pt idx="8">
                  <c:v>88.199286244688494</c:v>
                </c:pt>
                <c:pt idx="9">
                  <c:v>85.641339479853698</c:v>
                </c:pt>
                <c:pt idx="10">
                  <c:v>85.067114053090606</c:v>
                </c:pt>
                <c:pt idx="11">
                  <c:v>88.052287636200901</c:v>
                </c:pt>
                <c:pt idx="12">
                  <c:v>90.044058954522598</c:v>
                </c:pt>
                <c:pt idx="13">
                  <c:v>91.404518371222906</c:v>
                </c:pt>
                <c:pt idx="14">
                  <c:v>93.048629703139696</c:v>
                </c:pt>
                <c:pt idx="15">
                  <c:v>93.960094734641402</c:v>
                </c:pt>
                <c:pt idx="16">
                  <c:v>95.643220139105793</c:v>
                </c:pt>
                <c:pt idx="17">
                  <c:v>98.899948156004001</c:v>
                </c:pt>
                <c:pt idx="18">
                  <c:v>100.59502941798701</c:v>
                </c:pt>
                <c:pt idx="19">
                  <c:v>100</c:v>
                </c:pt>
                <c:pt idx="20">
                  <c:v>99.628105033618297</c:v>
                </c:pt>
                <c:pt idx="21">
                  <c:v>101.345746282715</c:v>
                </c:pt>
                <c:pt idx="22">
                  <c:v>105.25737130638301</c:v>
                </c:pt>
                <c:pt idx="23">
                  <c:v>107.743241523802</c:v>
                </c:pt>
                <c:pt idx="24">
                  <c:v>107.67678060301699</c:v>
                </c:pt>
                <c:pt idx="25">
                  <c:v>108.277597841277</c:v>
                </c:pt>
                <c:pt idx="26">
                  <c:v>112.06158959933001</c:v>
                </c:pt>
                <c:pt idx="27">
                  <c:v>116.97542653908999</c:v>
                </c:pt>
                <c:pt idx="28">
                  <c:v>119.613244737432</c:v>
                </c:pt>
                <c:pt idx="29">
                  <c:v>119.262077794158</c:v>
                </c:pt>
                <c:pt idx="30">
                  <c:v>121.13028661863</c:v>
                </c:pt>
                <c:pt idx="31">
                  <c:v>127.442659721409</c:v>
                </c:pt>
                <c:pt idx="32">
                  <c:v>134.77684222251901</c:v>
                </c:pt>
                <c:pt idx="33">
                  <c:v>140.84384144732999</c:v>
                </c:pt>
                <c:pt idx="34">
                  <c:v>144.24894917149501</c:v>
                </c:pt>
                <c:pt idx="35">
                  <c:v>149.29905281410899</c:v>
                </c:pt>
                <c:pt idx="36">
                  <c:v>159.924984284136</c:v>
                </c:pt>
                <c:pt idx="37">
                  <c:v>172.081247291539</c:v>
                </c:pt>
                <c:pt idx="38">
                  <c:v>174.95271978260701</c:v>
                </c:pt>
                <c:pt idx="39">
                  <c:v>174.213134833369</c:v>
                </c:pt>
                <c:pt idx="40">
                  <c:v>178.576592467366</c:v>
                </c:pt>
                <c:pt idx="41">
                  <c:v>179.53232708770699</c:v>
                </c:pt>
                <c:pt idx="42">
                  <c:v>174.23721293067101</c:v>
                </c:pt>
                <c:pt idx="43">
                  <c:v>173.37578689099101</c:v>
                </c:pt>
                <c:pt idx="44">
                  <c:v>180.505120451274</c:v>
                </c:pt>
                <c:pt idx="45">
                  <c:v>185.683899815746</c:v>
                </c:pt>
                <c:pt idx="46">
                  <c:v>178.942885069429</c:v>
                </c:pt>
                <c:pt idx="47">
                  <c:v>170.907634877052</c:v>
                </c:pt>
                <c:pt idx="48">
                  <c:v>168.416221709496</c:v>
                </c:pt>
                <c:pt idx="49">
                  <c:v>164.111194349904</c:v>
                </c:pt>
                <c:pt idx="50">
                  <c:v>153.550898487697</c:v>
                </c:pt>
                <c:pt idx="51">
                  <c:v>143.537729075436</c:v>
                </c:pt>
                <c:pt idx="52">
                  <c:v>137.81984532786799</c:v>
                </c:pt>
                <c:pt idx="53">
                  <c:v>133.39051110096301</c:v>
                </c:pt>
                <c:pt idx="54">
                  <c:v>129.56200661685</c:v>
                </c:pt>
                <c:pt idx="55">
                  <c:v>126.34662701112801</c:v>
                </c:pt>
                <c:pt idx="56">
                  <c:v>124.31582031292299</c:v>
                </c:pt>
                <c:pt idx="57">
                  <c:v>122.926047632086</c:v>
                </c:pt>
                <c:pt idx="58">
                  <c:v>122.37435560814799</c:v>
                </c:pt>
                <c:pt idx="59">
                  <c:v>121.34138165577301</c:v>
                </c:pt>
                <c:pt idx="60">
                  <c:v>119.837580458644</c:v>
                </c:pt>
                <c:pt idx="61">
                  <c:v>119.779414628075</c:v>
                </c:pt>
                <c:pt idx="62">
                  <c:v>120.06020238552099</c:v>
                </c:pt>
                <c:pt idx="63">
                  <c:v>118.963446140531</c:v>
                </c:pt>
                <c:pt idx="64">
                  <c:v>118.66017563459</c:v>
                </c:pt>
                <c:pt idx="65">
                  <c:v>121.065689578958</c:v>
                </c:pt>
                <c:pt idx="66">
                  <c:v>124.446449923247</c:v>
                </c:pt>
                <c:pt idx="67">
                  <c:v>125.79654811568599</c:v>
                </c:pt>
                <c:pt idx="68">
                  <c:v>127.646464095721</c:v>
                </c:pt>
                <c:pt idx="69">
                  <c:v>132.114331242795</c:v>
                </c:pt>
                <c:pt idx="70">
                  <c:v>133.76943881901499</c:v>
                </c:pt>
                <c:pt idx="71">
                  <c:v>133.38308111593099</c:v>
                </c:pt>
                <c:pt idx="72">
                  <c:v>137.89702108954401</c:v>
                </c:pt>
                <c:pt idx="73">
                  <c:v>146.16103867612699</c:v>
                </c:pt>
                <c:pt idx="74">
                  <c:v>149.447745709922</c:v>
                </c:pt>
                <c:pt idx="75">
                  <c:v>148.90553918914401</c:v>
                </c:pt>
                <c:pt idx="76">
                  <c:v>153.24602660358801</c:v>
                </c:pt>
                <c:pt idx="77">
                  <c:v>160.250169680704</c:v>
                </c:pt>
                <c:pt idx="78">
                  <c:v>162.188815937095</c:v>
                </c:pt>
                <c:pt idx="79">
                  <c:v>161.52641343339499</c:v>
                </c:pt>
                <c:pt idx="80">
                  <c:v>164.84364135695</c:v>
                </c:pt>
                <c:pt idx="81">
                  <c:v>170.795702468672</c:v>
                </c:pt>
                <c:pt idx="82">
                  <c:v>174.940910963286</c:v>
                </c:pt>
                <c:pt idx="83">
                  <c:v>177.76310307901301</c:v>
                </c:pt>
                <c:pt idx="84">
                  <c:v>187.26160892554401</c:v>
                </c:pt>
                <c:pt idx="85">
                  <c:v>200.534087402094</c:v>
                </c:pt>
                <c:pt idx="86">
                  <c:v>200.18072586450401</c:v>
                </c:pt>
                <c:pt idx="87">
                  <c:v>194.590731359861</c:v>
                </c:pt>
                <c:pt idx="88">
                  <c:v>199.22410171047099</c:v>
                </c:pt>
                <c:pt idx="89">
                  <c:v>208.57142073821501</c:v>
                </c:pt>
                <c:pt idx="90">
                  <c:v>213.53366858924599</c:v>
                </c:pt>
                <c:pt idx="91">
                  <c:v>213.40505953857701</c:v>
                </c:pt>
                <c:pt idx="92">
                  <c:v>214.400921812744</c:v>
                </c:pt>
                <c:pt idx="93">
                  <c:v>218.09763408190801</c:v>
                </c:pt>
                <c:pt idx="94">
                  <c:v>222.214145379732</c:v>
                </c:pt>
                <c:pt idx="95">
                  <c:v>224.836513720276</c:v>
                </c:pt>
                <c:pt idx="96">
                  <c:v>227.71099572225501</c:v>
                </c:pt>
                <c:pt idx="97">
                  <c:v>230.744767878256</c:v>
                </c:pt>
                <c:pt idx="98">
                  <c:v>238.06690436280101</c:v>
                </c:pt>
                <c:pt idx="99">
                  <c:v>247.08320937233401</c:v>
                </c:pt>
                <c:pt idx="100">
                  <c:v>254.67994152591299</c:v>
                </c:pt>
                <c:pt idx="101">
                  <c:v>267.74929559856901</c:v>
                </c:pt>
                <c:pt idx="102">
                  <c:v>278.30606681160702</c:v>
                </c:pt>
                <c:pt idx="103">
                  <c:v>281.50690608380802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F2-420E-97F5-9DC22C9D4D7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Regional!$N$7:$N$110</c:f>
              <c:numCache>
                <c:formatCode>[$-409]mmm\-yy;@</c:formatCode>
                <c:ptCount val="10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</c:numCache>
            </c:numRef>
          </c:xVal>
          <c:yVal>
            <c:numRef>
              <c:f>Regional!$R$7:$R$110</c:f>
              <c:numCache>
                <c:formatCode>0</c:formatCode>
                <c:ptCount val="104"/>
                <c:pt idx="0">
                  <c:v>62.894548570183701</c:v>
                </c:pt>
                <c:pt idx="1">
                  <c:v>64.804172070774499</c:v>
                </c:pt>
                <c:pt idx="2">
                  <c:v>66.927270432117098</c:v>
                </c:pt>
                <c:pt idx="3">
                  <c:v>67.293965065592502</c:v>
                </c:pt>
                <c:pt idx="4">
                  <c:v>67.963211971787601</c:v>
                </c:pt>
                <c:pt idx="5">
                  <c:v>70.052779508591698</c:v>
                </c:pt>
                <c:pt idx="6">
                  <c:v>74.019243329902494</c:v>
                </c:pt>
                <c:pt idx="7">
                  <c:v>77.266876209148606</c:v>
                </c:pt>
                <c:pt idx="8">
                  <c:v>78.253025176935793</c:v>
                </c:pt>
                <c:pt idx="9">
                  <c:v>79.524419890898997</c:v>
                </c:pt>
                <c:pt idx="10">
                  <c:v>81.571127101265702</c:v>
                </c:pt>
                <c:pt idx="11">
                  <c:v>83.462755243904496</c:v>
                </c:pt>
                <c:pt idx="12">
                  <c:v>85.046284912549496</c:v>
                </c:pt>
                <c:pt idx="13">
                  <c:v>86.191288310875606</c:v>
                </c:pt>
                <c:pt idx="14">
                  <c:v>88.021744188987697</c:v>
                </c:pt>
                <c:pt idx="15">
                  <c:v>91.084542314539107</c:v>
                </c:pt>
                <c:pt idx="16">
                  <c:v>94.762473077216896</c:v>
                </c:pt>
                <c:pt idx="17">
                  <c:v>98.405466521538202</c:v>
                </c:pt>
                <c:pt idx="18">
                  <c:v>99.599550104129193</c:v>
                </c:pt>
                <c:pt idx="19">
                  <c:v>100</c:v>
                </c:pt>
                <c:pt idx="20">
                  <c:v>102.386885004013</c:v>
                </c:pt>
                <c:pt idx="21">
                  <c:v>105.301676826042</c:v>
                </c:pt>
                <c:pt idx="22">
                  <c:v>105.95161983179401</c:v>
                </c:pt>
                <c:pt idx="23">
                  <c:v>106.071184017265</c:v>
                </c:pt>
                <c:pt idx="24">
                  <c:v>108.40738785491099</c:v>
                </c:pt>
                <c:pt idx="25">
                  <c:v>112.445760707917</c:v>
                </c:pt>
                <c:pt idx="26">
                  <c:v>116.41415229320501</c:v>
                </c:pt>
                <c:pt idx="27">
                  <c:v>118.828674570879</c:v>
                </c:pt>
                <c:pt idx="28">
                  <c:v>121.735825459078</c:v>
                </c:pt>
                <c:pt idx="29">
                  <c:v>125.85367590099401</c:v>
                </c:pt>
                <c:pt idx="30">
                  <c:v>129.04457148057301</c:v>
                </c:pt>
                <c:pt idx="31">
                  <c:v>132.203051260541</c:v>
                </c:pt>
                <c:pt idx="32">
                  <c:v>138.96332113009299</c:v>
                </c:pt>
                <c:pt idx="33">
                  <c:v>148.06562685689701</c:v>
                </c:pt>
                <c:pt idx="34">
                  <c:v>151.643682294797</c:v>
                </c:pt>
                <c:pt idx="35">
                  <c:v>152.863662823792</c:v>
                </c:pt>
                <c:pt idx="36">
                  <c:v>160.58402961977399</c:v>
                </c:pt>
                <c:pt idx="37">
                  <c:v>171.34283508169401</c:v>
                </c:pt>
                <c:pt idx="38">
                  <c:v>176.11614535292199</c:v>
                </c:pt>
                <c:pt idx="39">
                  <c:v>176.981675675779</c:v>
                </c:pt>
                <c:pt idx="40">
                  <c:v>181.140276684432</c:v>
                </c:pt>
                <c:pt idx="41">
                  <c:v>186.40133351796101</c:v>
                </c:pt>
                <c:pt idx="42">
                  <c:v>188.02614905032701</c:v>
                </c:pt>
                <c:pt idx="43">
                  <c:v>188.83428257405001</c:v>
                </c:pt>
                <c:pt idx="44">
                  <c:v>194.01604085850599</c:v>
                </c:pt>
                <c:pt idx="45">
                  <c:v>201.01813727669801</c:v>
                </c:pt>
                <c:pt idx="46">
                  <c:v>199.06225233430399</c:v>
                </c:pt>
                <c:pt idx="47">
                  <c:v>191.42305955655101</c:v>
                </c:pt>
                <c:pt idx="48">
                  <c:v>187.899011890086</c:v>
                </c:pt>
                <c:pt idx="49">
                  <c:v>185.92775027890801</c:v>
                </c:pt>
                <c:pt idx="50">
                  <c:v>175.47517669723501</c:v>
                </c:pt>
                <c:pt idx="51">
                  <c:v>161.91472323303</c:v>
                </c:pt>
                <c:pt idx="52">
                  <c:v>148.55649026535201</c:v>
                </c:pt>
                <c:pt idx="53">
                  <c:v>134.80807812968101</c:v>
                </c:pt>
                <c:pt idx="54">
                  <c:v>128.827921511406</c:v>
                </c:pt>
                <c:pt idx="55">
                  <c:v>127.813425093258</c:v>
                </c:pt>
                <c:pt idx="56">
                  <c:v>126.47817381158001</c:v>
                </c:pt>
                <c:pt idx="57">
                  <c:v>124.171629169227</c:v>
                </c:pt>
                <c:pt idx="58">
                  <c:v>121.146392393357</c:v>
                </c:pt>
                <c:pt idx="59">
                  <c:v>119.277875986502</c:v>
                </c:pt>
                <c:pt idx="60">
                  <c:v>119.75219472395</c:v>
                </c:pt>
                <c:pt idx="61">
                  <c:v>120.80232843389599</c:v>
                </c:pt>
                <c:pt idx="62">
                  <c:v>121.170077958237</c:v>
                </c:pt>
                <c:pt idx="63">
                  <c:v>121.76740858958399</c:v>
                </c:pt>
                <c:pt idx="64">
                  <c:v>124.812192656566</c:v>
                </c:pt>
                <c:pt idx="65">
                  <c:v>129.683059869723</c:v>
                </c:pt>
                <c:pt idx="66">
                  <c:v>131.721362593674</c:v>
                </c:pt>
                <c:pt idx="67">
                  <c:v>131.688517883966</c:v>
                </c:pt>
                <c:pt idx="68">
                  <c:v>135.76922324325301</c:v>
                </c:pt>
                <c:pt idx="69">
                  <c:v>144.5082653437</c:v>
                </c:pt>
                <c:pt idx="70">
                  <c:v>150.418233594914</c:v>
                </c:pt>
                <c:pt idx="71">
                  <c:v>151.938311415219</c:v>
                </c:pt>
                <c:pt idx="72">
                  <c:v>157.18459375693399</c:v>
                </c:pt>
                <c:pt idx="73">
                  <c:v>165.78807125400101</c:v>
                </c:pt>
                <c:pt idx="74">
                  <c:v>168.94232086054001</c:v>
                </c:pt>
                <c:pt idx="75">
                  <c:v>168.67933108820699</c:v>
                </c:pt>
                <c:pt idx="76">
                  <c:v>172.99999272871401</c:v>
                </c:pt>
                <c:pt idx="77">
                  <c:v>181.002203166995</c:v>
                </c:pt>
                <c:pt idx="78">
                  <c:v>186.00266932932601</c:v>
                </c:pt>
                <c:pt idx="79">
                  <c:v>187.19222280487099</c:v>
                </c:pt>
                <c:pt idx="80">
                  <c:v>191.81496408446901</c:v>
                </c:pt>
                <c:pt idx="81">
                  <c:v>200.86877112822299</c:v>
                </c:pt>
                <c:pt idx="82">
                  <c:v>206.00073359233801</c:v>
                </c:pt>
                <c:pt idx="83">
                  <c:v>207.191450892929</c:v>
                </c:pt>
                <c:pt idx="84">
                  <c:v>214.70957195264299</c:v>
                </c:pt>
                <c:pt idx="85">
                  <c:v>227.630982082103</c:v>
                </c:pt>
                <c:pt idx="86">
                  <c:v>233.59795075059199</c:v>
                </c:pt>
                <c:pt idx="87">
                  <c:v>232.78853840120601</c:v>
                </c:pt>
                <c:pt idx="88">
                  <c:v>236.65946053967099</c:v>
                </c:pt>
                <c:pt idx="89">
                  <c:v>245.198640010491</c:v>
                </c:pt>
                <c:pt idx="90">
                  <c:v>246.89046699368799</c:v>
                </c:pt>
                <c:pt idx="91">
                  <c:v>244.98611399785801</c:v>
                </c:pt>
                <c:pt idx="92">
                  <c:v>251.568039319467</c:v>
                </c:pt>
                <c:pt idx="93">
                  <c:v>263.53432502460203</c:v>
                </c:pt>
                <c:pt idx="94">
                  <c:v>268.94670653120397</c:v>
                </c:pt>
                <c:pt idx="95">
                  <c:v>267.15879236808701</c:v>
                </c:pt>
                <c:pt idx="96">
                  <c:v>265.53322121569602</c:v>
                </c:pt>
                <c:pt idx="97">
                  <c:v>267.44588640566502</c:v>
                </c:pt>
                <c:pt idx="98">
                  <c:v>278.08667823629401</c:v>
                </c:pt>
                <c:pt idx="99">
                  <c:v>287.97630535736403</c:v>
                </c:pt>
                <c:pt idx="100">
                  <c:v>293.49516284897101</c:v>
                </c:pt>
                <c:pt idx="101">
                  <c:v>306.43078750744297</c:v>
                </c:pt>
                <c:pt idx="102">
                  <c:v>322.488380062158</c:v>
                </c:pt>
                <c:pt idx="103">
                  <c:v>328.54820495674397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F2-420E-97F5-9DC22C9D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Regional!$S$23:$S$110</c:f>
              <c:numCache>
                <c:formatCode>0</c:formatCode>
                <c:ptCount val="88"/>
                <c:pt idx="0">
                  <c:v>100.441914917733</c:v>
                </c:pt>
                <c:pt idx="1">
                  <c:v>99.791022655767705</c:v>
                </c:pt>
                <c:pt idx="2">
                  <c:v>100.261626414201</c:v>
                </c:pt>
                <c:pt idx="3">
                  <c:v>100</c:v>
                </c:pt>
                <c:pt idx="4">
                  <c:v>100.649245674835</c:v>
                </c:pt>
                <c:pt idx="5">
                  <c:v>106.096331327149</c:v>
                </c:pt>
                <c:pt idx="6">
                  <c:v>110.817790081873</c:v>
                </c:pt>
                <c:pt idx="7">
                  <c:v>110.481319396953</c:v>
                </c:pt>
                <c:pt idx="8">
                  <c:v>109.452499644593</c:v>
                </c:pt>
                <c:pt idx="9">
                  <c:v>109.00233486131999</c:v>
                </c:pt>
                <c:pt idx="10">
                  <c:v>113.57867171478</c:v>
                </c:pt>
                <c:pt idx="11">
                  <c:v>120.446295822295</c:v>
                </c:pt>
                <c:pt idx="12">
                  <c:v>117.11046278857999</c:v>
                </c:pt>
                <c:pt idx="13">
                  <c:v>110.999057828038</c:v>
                </c:pt>
                <c:pt idx="14">
                  <c:v>115.19312176688901</c:v>
                </c:pt>
                <c:pt idx="15">
                  <c:v>124.86043831288001</c:v>
                </c:pt>
                <c:pt idx="16">
                  <c:v>119.42159020163299</c:v>
                </c:pt>
                <c:pt idx="17">
                  <c:v>112.824309699151</c:v>
                </c:pt>
                <c:pt idx="18">
                  <c:v>121.4410295717</c:v>
                </c:pt>
                <c:pt idx="19">
                  <c:v>128.873822915126</c:v>
                </c:pt>
                <c:pt idx="20">
                  <c:v>131.110515325292</c:v>
                </c:pt>
                <c:pt idx="21">
                  <c:v>132.68632544911</c:v>
                </c:pt>
                <c:pt idx="22">
                  <c:v>131.93187331817299</c:v>
                </c:pt>
                <c:pt idx="23">
                  <c:v>130.611053343837</c:v>
                </c:pt>
                <c:pt idx="24">
                  <c:v>132.39257776960801</c:v>
                </c:pt>
                <c:pt idx="25">
                  <c:v>136.18726143542401</c:v>
                </c:pt>
                <c:pt idx="26">
                  <c:v>137.77244904124601</c:v>
                </c:pt>
                <c:pt idx="27">
                  <c:v>140.33798728885699</c:v>
                </c:pt>
                <c:pt idx="28">
                  <c:v>144.58673627445501</c:v>
                </c:pt>
                <c:pt idx="29">
                  <c:v>144.517662086624</c:v>
                </c:pt>
                <c:pt idx="30">
                  <c:v>144.92077458003999</c:v>
                </c:pt>
                <c:pt idx="31">
                  <c:v>148.26449343402399</c:v>
                </c:pt>
                <c:pt idx="32">
                  <c:v>146.999579650383</c:v>
                </c:pt>
                <c:pt idx="33">
                  <c:v>142.66872494238299</c:v>
                </c:pt>
                <c:pt idx="34">
                  <c:v>140.03290934615299</c:v>
                </c:pt>
                <c:pt idx="35">
                  <c:v>135.65852594233101</c:v>
                </c:pt>
                <c:pt idx="36">
                  <c:v>123.11269600992399</c:v>
                </c:pt>
                <c:pt idx="37">
                  <c:v>112.39331532747801</c:v>
                </c:pt>
                <c:pt idx="38">
                  <c:v>105.42505237724799</c:v>
                </c:pt>
                <c:pt idx="39">
                  <c:v>103.24667488465499</c:v>
                </c:pt>
                <c:pt idx="40">
                  <c:v>105.34687987315201</c:v>
                </c:pt>
                <c:pt idx="41">
                  <c:v>103.58407512320299</c:v>
                </c:pt>
                <c:pt idx="42">
                  <c:v>102.796252331468</c:v>
                </c:pt>
                <c:pt idx="43">
                  <c:v>102.751872350667</c:v>
                </c:pt>
                <c:pt idx="44">
                  <c:v>102.65035143012</c:v>
                </c:pt>
                <c:pt idx="45">
                  <c:v>106.03528896962899</c:v>
                </c:pt>
                <c:pt idx="46">
                  <c:v>113.775355699711</c:v>
                </c:pt>
                <c:pt idx="47">
                  <c:v>118.526782621097</c:v>
                </c:pt>
                <c:pt idx="48">
                  <c:v>115.053679263638</c:v>
                </c:pt>
                <c:pt idx="49">
                  <c:v>110.471163080137</c:v>
                </c:pt>
                <c:pt idx="50">
                  <c:v>109.95576023530801</c:v>
                </c:pt>
                <c:pt idx="51">
                  <c:v>112.33269336599901</c:v>
                </c:pt>
                <c:pt idx="52">
                  <c:v>116.197771035283</c:v>
                </c:pt>
                <c:pt idx="53">
                  <c:v>120.33915353207399</c:v>
                </c:pt>
                <c:pt idx="54">
                  <c:v>123.46121689176501</c:v>
                </c:pt>
                <c:pt idx="55">
                  <c:v>126.522981866488</c:v>
                </c:pt>
                <c:pt idx="56">
                  <c:v>126.064884579419</c:v>
                </c:pt>
                <c:pt idx="57">
                  <c:v>127.545515158133</c:v>
                </c:pt>
                <c:pt idx="58">
                  <c:v>137.55984189346199</c:v>
                </c:pt>
                <c:pt idx="59">
                  <c:v>143.47506444253099</c:v>
                </c:pt>
                <c:pt idx="60">
                  <c:v>146.18695342082299</c:v>
                </c:pt>
                <c:pt idx="61">
                  <c:v>151.51199432487201</c:v>
                </c:pt>
                <c:pt idx="62">
                  <c:v>149.78968634493199</c:v>
                </c:pt>
                <c:pt idx="63">
                  <c:v>148.00789727531401</c:v>
                </c:pt>
                <c:pt idx="64">
                  <c:v>149.06359352355801</c:v>
                </c:pt>
                <c:pt idx="65">
                  <c:v>149.10985473290199</c:v>
                </c:pt>
                <c:pt idx="66">
                  <c:v>149.86027061007101</c:v>
                </c:pt>
                <c:pt idx="67">
                  <c:v>148.906352025893</c:v>
                </c:pt>
                <c:pt idx="68">
                  <c:v>148.353496389968</c:v>
                </c:pt>
                <c:pt idx="69">
                  <c:v>153.84895742090899</c:v>
                </c:pt>
                <c:pt idx="70">
                  <c:v>158.33421474426501</c:v>
                </c:pt>
                <c:pt idx="71">
                  <c:v>155.78085331794199</c:v>
                </c:pt>
                <c:pt idx="72">
                  <c:v>156.86689075710299</c:v>
                </c:pt>
                <c:pt idx="73">
                  <c:v>161.163276225972</c:v>
                </c:pt>
                <c:pt idx="74">
                  <c:v>163.14483666903601</c:v>
                </c:pt>
                <c:pt idx="75">
                  <c:v>164.71592261811799</c:v>
                </c:pt>
                <c:pt idx="76">
                  <c:v>164.755397662592</c:v>
                </c:pt>
                <c:pt idx="77">
                  <c:v>164.928830757735</c:v>
                </c:pt>
                <c:pt idx="78">
                  <c:v>168.49871233635099</c:v>
                </c:pt>
                <c:pt idx="79">
                  <c:v>172.847002132211</c:v>
                </c:pt>
                <c:pt idx="80">
                  <c:v>169.620554058528</c:v>
                </c:pt>
                <c:pt idx="81">
                  <c:v>163.08543283869301</c:v>
                </c:pt>
                <c:pt idx="82">
                  <c:v>167.31135575011601</c:v>
                </c:pt>
                <c:pt idx="83">
                  <c:v>171.30553381614601</c:v>
                </c:pt>
                <c:pt idx="84">
                  <c:v>173.49108008352101</c:v>
                </c:pt>
                <c:pt idx="85">
                  <c:v>185.823682220715</c:v>
                </c:pt>
                <c:pt idx="86">
                  <c:v>193.80214523286099</c:v>
                </c:pt>
                <c:pt idx="87">
                  <c:v>192.60501569077999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C-426D-AB79-AF826232D216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Regional!$T$23:$T$110</c:f>
              <c:numCache>
                <c:formatCode>0</c:formatCode>
                <c:ptCount val="88"/>
                <c:pt idx="0">
                  <c:v>75.161480891051895</c:v>
                </c:pt>
                <c:pt idx="1">
                  <c:v>83.682465662274495</c:v>
                </c:pt>
                <c:pt idx="2">
                  <c:v>96.442851953264807</c:v>
                </c:pt>
                <c:pt idx="3">
                  <c:v>100</c:v>
                </c:pt>
                <c:pt idx="4">
                  <c:v>102.85079791979</c:v>
                </c:pt>
                <c:pt idx="5">
                  <c:v>107.48709503763</c:v>
                </c:pt>
                <c:pt idx="6">
                  <c:v>105.71820623424399</c:v>
                </c:pt>
                <c:pt idx="7">
                  <c:v>101.446336498831</c:v>
                </c:pt>
                <c:pt idx="8">
                  <c:v>102.26053300773</c:v>
                </c:pt>
                <c:pt idx="9">
                  <c:v>106.209464347674</c:v>
                </c:pt>
                <c:pt idx="10">
                  <c:v>105.66119245320201</c:v>
                </c:pt>
                <c:pt idx="11">
                  <c:v>102.99516194724001</c:v>
                </c:pt>
                <c:pt idx="12">
                  <c:v>105.976213256877</c:v>
                </c:pt>
                <c:pt idx="13">
                  <c:v>106.227384888961</c:v>
                </c:pt>
                <c:pt idx="14">
                  <c:v>102.558721671393</c:v>
                </c:pt>
                <c:pt idx="15">
                  <c:v>106.93360777180401</c:v>
                </c:pt>
                <c:pt idx="16">
                  <c:v>119.473054386024</c:v>
                </c:pt>
                <c:pt idx="17">
                  <c:v>126.330030959073</c:v>
                </c:pt>
                <c:pt idx="18">
                  <c:v>125.29516200888</c:v>
                </c:pt>
                <c:pt idx="19">
                  <c:v>129.15703015996701</c:v>
                </c:pt>
                <c:pt idx="20">
                  <c:v>136.43239225102101</c:v>
                </c:pt>
                <c:pt idx="21">
                  <c:v>136.90323619448401</c:v>
                </c:pt>
                <c:pt idx="22">
                  <c:v>139.74571757997401</c:v>
                </c:pt>
                <c:pt idx="23">
                  <c:v>150.19127493091801</c:v>
                </c:pt>
                <c:pt idx="24">
                  <c:v>157.21997931379099</c:v>
                </c:pt>
                <c:pt idx="25">
                  <c:v>164.81132406742</c:v>
                </c:pt>
                <c:pt idx="26">
                  <c:v>178.11376050597099</c:v>
                </c:pt>
                <c:pt idx="27">
                  <c:v>189.353374165063</c:v>
                </c:pt>
                <c:pt idx="28">
                  <c:v>192.64362832668999</c:v>
                </c:pt>
                <c:pt idx="29">
                  <c:v>191.68227744455299</c:v>
                </c:pt>
                <c:pt idx="30">
                  <c:v>195.95300750574299</c:v>
                </c:pt>
                <c:pt idx="31">
                  <c:v>198.664966126167</c:v>
                </c:pt>
                <c:pt idx="32">
                  <c:v>183.308321178336</c:v>
                </c:pt>
                <c:pt idx="33">
                  <c:v>174.149578409181</c:v>
                </c:pt>
                <c:pt idx="34">
                  <c:v>177.71374363892801</c:v>
                </c:pt>
                <c:pt idx="35">
                  <c:v>175.13527000603301</c:v>
                </c:pt>
                <c:pt idx="36">
                  <c:v>158.64557600442899</c:v>
                </c:pt>
                <c:pt idx="37">
                  <c:v>131.66213008092799</c:v>
                </c:pt>
                <c:pt idx="38">
                  <c:v>119.123644983643</c:v>
                </c:pt>
                <c:pt idx="39">
                  <c:v>124.35087597414</c:v>
                </c:pt>
                <c:pt idx="40">
                  <c:v>135.880932957487</c:v>
                </c:pt>
                <c:pt idx="41">
                  <c:v>142.33816291745401</c:v>
                </c:pt>
                <c:pt idx="42">
                  <c:v>140.37884416737799</c:v>
                </c:pt>
                <c:pt idx="43">
                  <c:v>142.527058769349</c:v>
                </c:pt>
                <c:pt idx="44">
                  <c:v>151.425474891546</c:v>
                </c:pt>
                <c:pt idx="45">
                  <c:v>153.687363665899</c:v>
                </c:pt>
                <c:pt idx="46">
                  <c:v>150.80567100189501</c:v>
                </c:pt>
                <c:pt idx="47">
                  <c:v>154.24873282589499</c:v>
                </c:pt>
                <c:pt idx="48">
                  <c:v>157.281284335111</c:v>
                </c:pt>
                <c:pt idx="49">
                  <c:v>158.30615234003901</c:v>
                </c:pt>
                <c:pt idx="50">
                  <c:v>163.19447408910199</c:v>
                </c:pt>
                <c:pt idx="51">
                  <c:v>169.37095982731199</c:v>
                </c:pt>
                <c:pt idx="52">
                  <c:v>177.310932936048</c:v>
                </c:pt>
                <c:pt idx="53">
                  <c:v>189.120562480307</c:v>
                </c:pt>
                <c:pt idx="54">
                  <c:v>195.146336811564</c:v>
                </c:pt>
                <c:pt idx="55">
                  <c:v>192.18910036707001</c:v>
                </c:pt>
                <c:pt idx="56">
                  <c:v>184.42219708121999</c:v>
                </c:pt>
                <c:pt idx="57">
                  <c:v>180.31446040287199</c:v>
                </c:pt>
                <c:pt idx="58">
                  <c:v>189.197638317306</c:v>
                </c:pt>
                <c:pt idx="59">
                  <c:v>204.157033839489</c:v>
                </c:pt>
                <c:pt idx="60">
                  <c:v>217.97933324400199</c:v>
                </c:pt>
                <c:pt idx="61">
                  <c:v>229.25040053036599</c:v>
                </c:pt>
                <c:pt idx="62">
                  <c:v>228.60666698428099</c:v>
                </c:pt>
                <c:pt idx="63">
                  <c:v>220.782602374242</c:v>
                </c:pt>
                <c:pt idx="64">
                  <c:v>218.833301938521</c:v>
                </c:pt>
                <c:pt idx="65">
                  <c:v>217.10102487754199</c:v>
                </c:pt>
                <c:pt idx="66">
                  <c:v>214.260552482789</c:v>
                </c:pt>
                <c:pt idx="67">
                  <c:v>212.23671000190001</c:v>
                </c:pt>
                <c:pt idx="68">
                  <c:v>213.55309191137201</c:v>
                </c:pt>
                <c:pt idx="69">
                  <c:v>223.87055460614599</c:v>
                </c:pt>
                <c:pt idx="70">
                  <c:v>233.29005692669801</c:v>
                </c:pt>
                <c:pt idx="71">
                  <c:v>247.25537634384199</c:v>
                </c:pt>
                <c:pt idx="72">
                  <c:v>262.89473960480598</c:v>
                </c:pt>
                <c:pt idx="73">
                  <c:v>247.78930077567799</c:v>
                </c:pt>
                <c:pt idx="74">
                  <c:v>226.34913875162999</c:v>
                </c:pt>
                <c:pt idx="75">
                  <c:v>222.27643938702499</c:v>
                </c:pt>
                <c:pt idx="76">
                  <c:v>235.848893306403</c:v>
                </c:pt>
                <c:pt idx="77">
                  <c:v>253.23022220822801</c:v>
                </c:pt>
                <c:pt idx="78">
                  <c:v>249.58126245299201</c:v>
                </c:pt>
                <c:pt idx="79">
                  <c:v>244.73585648449</c:v>
                </c:pt>
                <c:pt idx="80">
                  <c:v>247.22766553340699</c:v>
                </c:pt>
                <c:pt idx="81">
                  <c:v>260.88049084131001</c:v>
                </c:pt>
                <c:pt idx="82">
                  <c:v>279.82891840429602</c:v>
                </c:pt>
                <c:pt idx="83">
                  <c:v>275.53017087007697</c:v>
                </c:pt>
                <c:pt idx="84">
                  <c:v>258.518247218395</c:v>
                </c:pt>
                <c:pt idx="85">
                  <c:v>264.96250319574102</c:v>
                </c:pt>
                <c:pt idx="86">
                  <c:v>290.330647035764</c:v>
                </c:pt>
                <c:pt idx="87">
                  <c:v>296.33120727654801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C-426D-AB79-AF826232D216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Regional!$U$23:$U$110</c:f>
              <c:numCache>
                <c:formatCode>0</c:formatCode>
                <c:ptCount val="88"/>
                <c:pt idx="0">
                  <c:v>98.797398994057502</c:v>
                </c:pt>
                <c:pt idx="1">
                  <c:v>98.572725258874001</c:v>
                </c:pt>
                <c:pt idx="2">
                  <c:v>99.036951615517197</c:v>
                </c:pt>
                <c:pt idx="3">
                  <c:v>100</c:v>
                </c:pt>
                <c:pt idx="4">
                  <c:v>100.729475660932</c:v>
                </c:pt>
                <c:pt idx="5">
                  <c:v>100.07694106832101</c:v>
                </c:pt>
                <c:pt idx="6">
                  <c:v>98.547117033654999</c:v>
                </c:pt>
                <c:pt idx="7">
                  <c:v>99.397868239856706</c:v>
                </c:pt>
                <c:pt idx="8">
                  <c:v>102.60542809364</c:v>
                </c:pt>
                <c:pt idx="9">
                  <c:v>104.341770729052</c:v>
                </c:pt>
                <c:pt idx="10">
                  <c:v>105.272344943223</c:v>
                </c:pt>
                <c:pt idx="11">
                  <c:v>108.19733881822501</c:v>
                </c:pt>
                <c:pt idx="12">
                  <c:v>112.05766759206099</c:v>
                </c:pt>
                <c:pt idx="13">
                  <c:v>113.718619280331</c:v>
                </c:pt>
                <c:pt idx="14">
                  <c:v>112.43576221088</c:v>
                </c:pt>
                <c:pt idx="15">
                  <c:v>112.78048579636599</c:v>
                </c:pt>
                <c:pt idx="16">
                  <c:v>116.861647395079</c:v>
                </c:pt>
                <c:pt idx="17">
                  <c:v>123.28757790892401</c:v>
                </c:pt>
                <c:pt idx="18">
                  <c:v>129.53550254015801</c:v>
                </c:pt>
                <c:pt idx="19">
                  <c:v>133.80996121130201</c:v>
                </c:pt>
                <c:pt idx="20">
                  <c:v>137.96568587482801</c:v>
                </c:pt>
                <c:pt idx="21">
                  <c:v>145.240619892762</c:v>
                </c:pt>
                <c:pt idx="22">
                  <c:v>154.604601843822</c:v>
                </c:pt>
                <c:pt idx="23">
                  <c:v>158.67616698353501</c:v>
                </c:pt>
                <c:pt idx="24">
                  <c:v>158.572713222624</c:v>
                </c:pt>
                <c:pt idx="25">
                  <c:v>160.059930043859</c:v>
                </c:pt>
                <c:pt idx="26">
                  <c:v>159.70342728401999</c:v>
                </c:pt>
                <c:pt idx="27">
                  <c:v>159.24234880681001</c:v>
                </c:pt>
                <c:pt idx="28">
                  <c:v>162.48547857745601</c:v>
                </c:pt>
                <c:pt idx="29">
                  <c:v>165.354198784728</c:v>
                </c:pt>
                <c:pt idx="30">
                  <c:v>164.861979319764</c:v>
                </c:pt>
                <c:pt idx="31">
                  <c:v>162.227023890298</c:v>
                </c:pt>
                <c:pt idx="32">
                  <c:v>157.83639902228799</c:v>
                </c:pt>
                <c:pt idx="33">
                  <c:v>153.367949891628</c:v>
                </c:pt>
                <c:pt idx="34">
                  <c:v>148.12131106959799</c:v>
                </c:pt>
                <c:pt idx="35">
                  <c:v>141.82479242847199</c:v>
                </c:pt>
                <c:pt idx="36">
                  <c:v>132.53437607605599</c:v>
                </c:pt>
                <c:pt idx="37">
                  <c:v>120.703764942918</c:v>
                </c:pt>
                <c:pt idx="38">
                  <c:v>113.46254782214</c:v>
                </c:pt>
                <c:pt idx="39">
                  <c:v>111.255277352874</c:v>
                </c:pt>
                <c:pt idx="40">
                  <c:v>111.954339701831</c:v>
                </c:pt>
                <c:pt idx="41">
                  <c:v>117.390231098803</c:v>
                </c:pt>
                <c:pt idx="42">
                  <c:v>125.452264800587</c:v>
                </c:pt>
                <c:pt idx="43">
                  <c:v>129.66030228248101</c:v>
                </c:pt>
                <c:pt idx="44">
                  <c:v>129.41570334008401</c:v>
                </c:pt>
                <c:pt idx="45">
                  <c:v>127.961028985555</c:v>
                </c:pt>
                <c:pt idx="46">
                  <c:v>129.156116879743</c:v>
                </c:pt>
                <c:pt idx="47">
                  <c:v>131.323123271746</c:v>
                </c:pt>
                <c:pt idx="48">
                  <c:v>131.090781856136</c:v>
                </c:pt>
                <c:pt idx="49">
                  <c:v>132.27041155120901</c:v>
                </c:pt>
                <c:pt idx="50">
                  <c:v>135.903948405161</c:v>
                </c:pt>
                <c:pt idx="51">
                  <c:v>138.838051852078</c:v>
                </c:pt>
                <c:pt idx="52">
                  <c:v>141.342723975241</c:v>
                </c:pt>
                <c:pt idx="53">
                  <c:v>144.186560667865</c:v>
                </c:pt>
                <c:pt idx="54">
                  <c:v>147.10462041432899</c:v>
                </c:pt>
                <c:pt idx="55">
                  <c:v>149.871465076372</c:v>
                </c:pt>
                <c:pt idx="56">
                  <c:v>152.734848398738</c:v>
                </c:pt>
                <c:pt idx="57">
                  <c:v>155.69390117112599</c:v>
                </c:pt>
                <c:pt idx="58">
                  <c:v>158.26179166630001</c:v>
                </c:pt>
                <c:pt idx="59">
                  <c:v>162.46751305788399</c:v>
                </c:pt>
                <c:pt idx="60">
                  <c:v>168.27721314586901</c:v>
                </c:pt>
                <c:pt idx="61">
                  <c:v>171.561879115686</c:v>
                </c:pt>
                <c:pt idx="62">
                  <c:v>174.10743757084501</c:v>
                </c:pt>
                <c:pt idx="63">
                  <c:v>176.23796973392501</c:v>
                </c:pt>
                <c:pt idx="64">
                  <c:v>176.73505132868101</c:v>
                </c:pt>
                <c:pt idx="65">
                  <c:v>181.06421092420501</c:v>
                </c:pt>
                <c:pt idx="66">
                  <c:v>184.82005730465499</c:v>
                </c:pt>
                <c:pt idx="67">
                  <c:v>183.61627120756799</c:v>
                </c:pt>
                <c:pt idx="68">
                  <c:v>184.53329337221001</c:v>
                </c:pt>
                <c:pt idx="69">
                  <c:v>189.26515250325599</c:v>
                </c:pt>
                <c:pt idx="70">
                  <c:v>193.681696335476</c:v>
                </c:pt>
                <c:pt idx="71">
                  <c:v>195.956300217478</c:v>
                </c:pt>
                <c:pt idx="72">
                  <c:v>198.39530669047801</c:v>
                </c:pt>
                <c:pt idx="73">
                  <c:v>203.943962587675</c:v>
                </c:pt>
                <c:pt idx="74">
                  <c:v>208.85844867992799</c:v>
                </c:pt>
                <c:pt idx="75">
                  <c:v>210.16387369837801</c:v>
                </c:pt>
                <c:pt idx="76">
                  <c:v>213.83553153736901</c:v>
                </c:pt>
                <c:pt idx="77">
                  <c:v>217.87267600083399</c:v>
                </c:pt>
                <c:pt idx="78">
                  <c:v>217.92610016902299</c:v>
                </c:pt>
                <c:pt idx="79">
                  <c:v>220.55499898609401</c:v>
                </c:pt>
                <c:pt idx="80">
                  <c:v>226.550653332331</c:v>
                </c:pt>
                <c:pt idx="81">
                  <c:v>232.38292546355399</c:v>
                </c:pt>
                <c:pt idx="82">
                  <c:v>238.05773231711299</c:v>
                </c:pt>
                <c:pt idx="83">
                  <c:v>242.14098617871201</c:v>
                </c:pt>
                <c:pt idx="84">
                  <c:v>245.78031524883599</c:v>
                </c:pt>
                <c:pt idx="85">
                  <c:v>256.54714052400101</c:v>
                </c:pt>
                <c:pt idx="86">
                  <c:v>275.051540482517</c:v>
                </c:pt>
                <c:pt idx="87">
                  <c:v>281.83575359434798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C-426D-AB79-AF826232D216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Regional!$N$23:$N$110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Regional!$V$23:$V$110</c:f>
              <c:numCache>
                <c:formatCode>0</c:formatCode>
                <c:ptCount val="88"/>
                <c:pt idx="0">
                  <c:v>90.830471040747796</c:v>
                </c:pt>
                <c:pt idx="1">
                  <c:v>94.736680916197599</c:v>
                </c:pt>
                <c:pt idx="2">
                  <c:v>97.887597093645695</c:v>
                </c:pt>
                <c:pt idx="3">
                  <c:v>100</c:v>
                </c:pt>
                <c:pt idx="4">
                  <c:v>99.888911618379595</c:v>
                </c:pt>
                <c:pt idx="5">
                  <c:v>98.573728629053605</c:v>
                </c:pt>
                <c:pt idx="6">
                  <c:v>98.1464666156063</c:v>
                </c:pt>
                <c:pt idx="7">
                  <c:v>98.561320893116303</c:v>
                </c:pt>
                <c:pt idx="8">
                  <c:v>99.477682836401002</c:v>
                </c:pt>
                <c:pt idx="9">
                  <c:v>99.860515501312406</c:v>
                </c:pt>
                <c:pt idx="10">
                  <c:v>100.8339173104</c:v>
                </c:pt>
                <c:pt idx="11">
                  <c:v>103.506424332924</c:v>
                </c:pt>
                <c:pt idx="12">
                  <c:v>106.496013048713</c:v>
                </c:pt>
                <c:pt idx="13">
                  <c:v>109.479396378559</c:v>
                </c:pt>
                <c:pt idx="14">
                  <c:v>110.44090291918</c:v>
                </c:pt>
                <c:pt idx="15">
                  <c:v>110.733437537002</c:v>
                </c:pt>
                <c:pt idx="16">
                  <c:v>114.932431302673</c:v>
                </c:pt>
                <c:pt idx="17">
                  <c:v>121.603458672486</c:v>
                </c:pt>
                <c:pt idx="18">
                  <c:v>126.06543199764801</c:v>
                </c:pt>
                <c:pt idx="19">
                  <c:v>127.72673637812299</c:v>
                </c:pt>
                <c:pt idx="20">
                  <c:v>130.600374782355</c:v>
                </c:pt>
                <c:pt idx="21">
                  <c:v>135.845544159024</c:v>
                </c:pt>
                <c:pt idx="22">
                  <c:v>141.43034694880399</c:v>
                </c:pt>
                <c:pt idx="23">
                  <c:v>146.94122917056501</c:v>
                </c:pt>
                <c:pt idx="24">
                  <c:v>151.71807011233199</c:v>
                </c:pt>
                <c:pt idx="25">
                  <c:v>154.33752673711899</c:v>
                </c:pt>
                <c:pt idx="26">
                  <c:v>156.61532032348501</c:v>
                </c:pt>
                <c:pt idx="27">
                  <c:v>160.862894217914</c:v>
                </c:pt>
                <c:pt idx="28">
                  <c:v>167.15547183938301</c:v>
                </c:pt>
                <c:pt idx="29">
                  <c:v>174.11666181811401</c:v>
                </c:pt>
                <c:pt idx="30">
                  <c:v>176.44695216138501</c:v>
                </c:pt>
                <c:pt idx="31">
                  <c:v>171.66530106522001</c:v>
                </c:pt>
                <c:pt idx="32">
                  <c:v>166.50934842945301</c:v>
                </c:pt>
                <c:pt idx="33">
                  <c:v>164.49079465317499</c:v>
                </c:pt>
                <c:pt idx="34">
                  <c:v>160.06735133139901</c:v>
                </c:pt>
                <c:pt idx="35">
                  <c:v>152.02779084964001</c:v>
                </c:pt>
                <c:pt idx="36">
                  <c:v>138.37738580126799</c:v>
                </c:pt>
                <c:pt idx="37">
                  <c:v>126.17889829744701</c:v>
                </c:pt>
                <c:pt idx="38">
                  <c:v>118.27519294631</c:v>
                </c:pt>
                <c:pt idx="39">
                  <c:v>109.911487687003</c:v>
                </c:pt>
                <c:pt idx="40">
                  <c:v>110.269090500839</c:v>
                </c:pt>
                <c:pt idx="41">
                  <c:v>118.231972401116</c:v>
                </c:pt>
                <c:pt idx="42">
                  <c:v>120.45048628751699</c:v>
                </c:pt>
                <c:pt idx="43">
                  <c:v>119.808729716904</c:v>
                </c:pt>
                <c:pt idx="44">
                  <c:v>123.024587654225</c:v>
                </c:pt>
                <c:pt idx="45">
                  <c:v>126.30920392667601</c:v>
                </c:pt>
                <c:pt idx="46">
                  <c:v>128.29296631423901</c:v>
                </c:pt>
                <c:pt idx="47">
                  <c:v>130.09817372878501</c:v>
                </c:pt>
                <c:pt idx="48">
                  <c:v>130.950203005687</c:v>
                </c:pt>
                <c:pt idx="49">
                  <c:v>133.59027398452099</c:v>
                </c:pt>
                <c:pt idx="50">
                  <c:v>137.64910566258001</c:v>
                </c:pt>
                <c:pt idx="51">
                  <c:v>139.29865223238701</c:v>
                </c:pt>
                <c:pt idx="52">
                  <c:v>142.68295438864999</c:v>
                </c:pt>
                <c:pt idx="53">
                  <c:v>147.734783180855</c:v>
                </c:pt>
                <c:pt idx="54">
                  <c:v>151.11858452867</c:v>
                </c:pt>
                <c:pt idx="55">
                  <c:v>154.648799492602</c:v>
                </c:pt>
                <c:pt idx="56">
                  <c:v>159.41270549148999</c:v>
                </c:pt>
                <c:pt idx="57">
                  <c:v>165.92017385050801</c:v>
                </c:pt>
                <c:pt idx="58">
                  <c:v>171.26774818169</c:v>
                </c:pt>
                <c:pt idx="59">
                  <c:v>174.98978061533299</c:v>
                </c:pt>
                <c:pt idx="60">
                  <c:v>179.26160181475399</c:v>
                </c:pt>
                <c:pt idx="61">
                  <c:v>181.95928796384001</c:v>
                </c:pt>
                <c:pt idx="62">
                  <c:v>184.07358005494001</c:v>
                </c:pt>
                <c:pt idx="63">
                  <c:v>187.262791607938</c:v>
                </c:pt>
                <c:pt idx="64">
                  <c:v>191.208285648741</c:v>
                </c:pt>
                <c:pt idx="65">
                  <c:v>197.890420638694</c:v>
                </c:pt>
                <c:pt idx="66">
                  <c:v>204.474367086781</c:v>
                </c:pt>
                <c:pt idx="67">
                  <c:v>206.15352266775699</c:v>
                </c:pt>
                <c:pt idx="68">
                  <c:v>206.80436535626299</c:v>
                </c:pt>
                <c:pt idx="69">
                  <c:v>211.634495534378</c:v>
                </c:pt>
                <c:pt idx="70">
                  <c:v>218.20168461537199</c:v>
                </c:pt>
                <c:pt idx="71">
                  <c:v>223.435357024599</c:v>
                </c:pt>
                <c:pt idx="72">
                  <c:v>225.268513122793</c:v>
                </c:pt>
                <c:pt idx="73">
                  <c:v>227.15257739868801</c:v>
                </c:pt>
                <c:pt idx="74">
                  <c:v>232.62194206267199</c:v>
                </c:pt>
                <c:pt idx="75">
                  <c:v>238.44602559873701</c:v>
                </c:pt>
                <c:pt idx="76">
                  <c:v>244.68042912018001</c:v>
                </c:pt>
                <c:pt idx="77">
                  <c:v>251.40837396156499</c:v>
                </c:pt>
                <c:pt idx="78">
                  <c:v>255.672785447677</c:v>
                </c:pt>
                <c:pt idx="79">
                  <c:v>256.91564848455101</c:v>
                </c:pt>
                <c:pt idx="80">
                  <c:v>258.13021171546097</c:v>
                </c:pt>
                <c:pt idx="81">
                  <c:v>257.638660517787</c:v>
                </c:pt>
                <c:pt idx="82">
                  <c:v>265.66613555680902</c:v>
                </c:pt>
                <c:pt idx="83">
                  <c:v>280.004768976077</c:v>
                </c:pt>
                <c:pt idx="84">
                  <c:v>287.72507437102701</c:v>
                </c:pt>
                <c:pt idx="85">
                  <c:v>296.67244280367601</c:v>
                </c:pt>
                <c:pt idx="86">
                  <c:v>310.67830488962397</c:v>
                </c:pt>
                <c:pt idx="87">
                  <c:v>318.32154363643701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C-426D-AB79-AF826232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RegionalPropertyType!$O$6:$O$93</c:f>
              <c:numCache>
                <c:formatCode>0</c:formatCode>
                <c:ptCount val="88"/>
                <c:pt idx="0">
                  <c:v>89.617730259119796</c:v>
                </c:pt>
                <c:pt idx="1">
                  <c:v>93.374118719404095</c:v>
                </c:pt>
                <c:pt idx="2">
                  <c:v>97.902042600376305</c:v>
                </c:pt>
                <c:pt idx="3">
                  <c:v>100</c:v>
                </c:pt>
                <c:pt idx="4">
                  <c:v>100.161168568961</c:v>
                </c:pt>
                <c:pt idx="5">
                  <c:v>100.27394329674</c:v>
                </c:pt>
                <c:pt idx="6">
                  <c:v>101.372366675984</c:v>
                </c:pt>
                <c:pt idx="7">
                  <c:v>103.461468004083</c:v>
                </c:pt>
                <c:pt idx="8">
                  <c:v>104.639960285246</c:v>
                </c:pt>
                <c:pt idx="9">
                  <c:v>104.78322031808</c:v>
                </c:pt>
                <c:pt idx="10">
                  <c:v>104.233134463064</c:v>
                </c:pt>
                <c:pt idx="11">
                  <c:v>105.33743398092599</c:v>
                </c:pt>
                <c:pt idx="12">
                  <c:v>109.58598990977499</c:v>
                </c:pt>
                <c:pt idx="13">
                  <c:v>112.81088225145901</c:v>
                </c:pt>
                <c:pt idx="14">
                  <c:v>112.292048243653</c:v>
                </c:pt>
                <c:pt idx="15">
                  <c:v>112.576385607977</c:v>
                </c:pt>
                <c:pt idx="16">
                  <c:v>116.71402535283499</c:v>
                </c:pt>
                <c:pt idx="17">
                  <c:v>120.797144443999</c:v>
                </c:pt>
                <c:pt idx="18">
                  <c:v>121.00732258196901</c:v>
                </c:pt>
                <c:pt idx="19">
                  <c:v>120.415436878535</c:v>
                </c:pt>
                <c:pt idx="20">
                  <c:v>122.096293762329</c:v>
                </c:pt>
                <c:pt idx="21">
                  <c:v>125.600277832719</c:v>
                </c:pt>
                <c:pt idx="22">
                  <c:v>129.70787565282501</c:v>
                </c:pt>
                <c:pt idx="23">
                  <c:v>131.088291729612</c:v>
                </c:pt>
                <c:pt idx="24">
                  <c:v>127.845121672592</c:v>
                </c:pt>
                <c:pt idx="25">
                  <c:v>124.02474572453799</c:v>
                </c:pt>
                <c:pt idx="26">
                  <c:v>124.76042999683099</c:v>
                </c:pt>
                <c:pt idx="27">
                  <c:v>127.003057050164</c:v>
                </c:pt>
                <c:pt idx="28">
                  <c:v>127.66718414347</c:v>
                </c:pt>
                <c:pt idx="29">
                  <c:v>128.969917589929</c:v>
                </c:pt>
                <c:pt idx="30">
                  <c:v>129.47579835555899</c:v>
                </c:pt>
                <c:pt idx="31">
                  <c:v>128.312162259551</c:v>
                </c:pt>
                <c:pt idx="32">
                  <c:v>125.443745490906</c:v>
                </c:pt>
                <c:pt idx="33">
                  <c:v>120.06123600367199</c:v>
                </c:pt>
                <c:pt idx="34">
                  <c:v>113.329436577224</c:v>
                </c:pt>
                <c:pt idx="35">
                  <c:v>106.90981222672799</c:v>
                </c:pt>
                <c:pt idx="36">
                  <c:v>98.9234111316987</c:v>
                </c:pt>
                <c:pt idx="37">
                  <c:v>93.1181747639598</c:v>
                </c:pt>
                <c:pt idx="38">
                  <c:v>93.574886787028007</c:v>
                </c:pt>
                <c:pt idx="39">
                  <c:v>93.434356727771402</c:v>
                </c:pt>
                <c:pt idx="40">
                  <c:v>88.898647817803493</c:v>
                </c:pt>
                <c:pt idx="41">
                  <c:v>84.788377904286094</c:v>
                </c:pt>
                <c:pt idx="42">
                  <c:v>81.537701052490206</c:v>
                </c:pt>
                <c:pt idx="43">
                  <c:v>78.261502607409199</c:v>
                </c:pt>
                <c:pt idx="44">
                  <c:v>77.120343026208801</c:v>
                </c:pt>
                <c:pt idx="45">
                  <c:v>78.724634001852294</c:v>
                </c:pt>
                <c:pt idx="46">
                  <c:v>80.343468903988295</c:v>
                </c:pt>
                <c:pt idx="47">
                  <c:v>79.910554023052001</c:v>
                </c:pt>
                <c:pt idx="48">
                  <c:v>77.789735318811694</c:v>
                </c:pt>
                <c:pt idx="49">
                  <c:v>75.128190574733793</c:v>
                </c:pt>
                <c:pt idx="50">
                  <c:v>74.433595260131</c:v>
                </c:pt>
                <c:pt idx="51">
                  <c:v>75.701583465792694</c:v>
                </c:pt>
                <c:pt idx="52">
                  <c:v>78.116207455875795</c:v>
                </c:pt>
                <c:pt idx="53">
                  <c:v>80.682695080190697</c:v>
                </c:pt>
                <c:pt idx="54">
                  <c:v>82.195497533143097</c:v>
                </c:pt>
                <c:pt idx="55">
                  <c:v>82.934976869936705</c:v>
                </c:pt>
                <c:pt idx="56">
                  <c:v>83.675989991261702</c:v>
                </c:pt>
                <c:pt idx="57">
                  <c:v>84.963562171120898</c:v>
                </c:pt>
                <c:pt idx="58">
                  <c:v>87.152748808053801</c:v>
                </c:pt>
                <c:pt idx="59">
                  <c:v>89.549592673626805</c:v>
                </c:pt>
                <c:pt idx="60">
                  <c:v>90.983377333564306</c:v>
                </c:pt>
                <c:pt idx="61">
                  <c:v>92.109196244783803</c:v>
                </c:pt>
                <c:pt idx="62">
                  <c:v>92.834570700345296</c:v>
                </c:pt>
                <c:pt idx="63">
                  <c:v>92.534531417798306</c:v>
                </c:pt>
                <c:pt idx="64">
                  <c:v>92.712390152835198</c:v>
                </c:pt>
                <c:pt idx="65">
                  <c:v>94.296059942579703</c:v>
                </c:pt>
                <c:pt idx="66">
                  <c:v>96.241700628055099</c:v>
                </c:pt>
                <c:pt idx="67">
                  <c:v>99.2554542322804</c:v>
                </c:pt>
                <c:pt idx="68">
                  <c:v>106.93348971313399</c:v>
                </c:pt>
                <c:pt idx="69">
                  <c:v>116.639445952099</c:v>
                </c:pt>
                <c:pt idx="70">
                  <c:v>115.339869033938</c:v>
                </c:pt>
                <c:pt idx="71">
                  <c:v>108.90490453627601</c:v>
                </c:pt>
                <c:pt idx="72">
                  <c:v>108.427719191365</c:v>
                </c:pt>
                <c:pt idx="73">
                  <c:v>111.978984394588</c:v>
                </c:pt>
                <c:pt idx="74">
                  <c:v>115.682929080306</c:v>
                </c:pt>
                <c:pt idx="75">
                  <c:v>115.88046678520899</c:v>
                </c:pt>
                <c:pt idx="76">
                  <c:v>114.978381624992</c:v>
                </c:pt>
                <c:pt idx="77">
                  <c:v>116.329270044919</c:v>
                </c:pt>
                <c:pt idx="78">
                  <c:v>120.899452473293</c:v>
                </c:pt>
                <c:pt idx="79">
                  <c:v>123.797922029243</c:v>
                </c:pt>
                <c:pt idx="80">
                  <c:v>121.47792015681399</c:v>
                </c:pt>
                <c:pt idx="81">
                  <c:v>115.44114784544701</c:v>
                </c:pt>
                <c:pt idx="82">
                  <c:v>117.785044203168</c:v>
                </c:pt>
                <c:pt idx="83">
                  <c:v>126.460231060268</c:v>
                </c:pt>
                <c:pt idx="84">
                  <c:v>129.02955872386599</c:v>
                </c:pt>
                <c:pt idx="85">
                  <c:v>129.582828140825</c:v>
                </c:pt>
                <c:pt idx="86">
                  <c:v>132.340282931183</c:v>
                </c:pt>
                <c:pt idx="87">
                  <c:v>135.02213365900599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B7-4805-A14C-FBF4959A667D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RegionalPropertyType!$P$6:$P$93</c:f>
              <c:numCache>
                <c:formatCode>0</c:formatCode>
                <c:ptCount val="88"/>
                <c:pt idx="0">
                  <c:v>95.9830545705655</c:v>
                </c:pt>
                <c:pt idx="1">
                  <c:v>98.556213962018305</c:v>
                </c:pt>
                <c:pt idx="2">
                  <c:v>99.450231881948895</c:v>
                </c:pt>
                <c:pt idx="3">
                  <c:v>100</c:v>
                </c:pt>
                <c:pt idx="4">
                  <c:v>102.435496483992</c:v>
                </c:pt>
                <c:pt idx="5">
                  <c:v>104.684237512374</c:v>
                </c:pt>
                <c:pt idx="6">
                  <c:v>104.517441470278</c:v>
                </c:pt>
                <c:pt idx="7">
                  <c:v>103.551071276608</c:v>
                </c:pt>
                <c:pt idx="8">
                  <c:v>103.17134462067899</c:v>
                </c:pt>
                <c:pt idx="9">
                  <c:v>104.67028850465699</c:v>
                </c:pt>
                <c:pt idx="10">
                  <c:v>108.365585992638</c:v>
                </c:pt>
                <c:pt idx="11">
                  <c:v>110.042338552594</c:v>
                </c:pt>
                <c:pt idx="12">
                  <c:v>109.118969738934</c:v>
                </c:pt>
                <c:pt idx="13">
                  <c:v>109.43807632867799</c:v>
                </c:pt>
                <c:pt idx="14">
                  <c:v>111.410557068221</c:v>
                </c:pt>
                <c:pt idx="15">
                  <c:v>113.644723832304</c:v>
                </c:pt>
                <c:pt idx="16">
                  <c:v>115.208652770404</c:v>
                </c:pt>
                <c:pt idx="17">
                  <c:v>113.894050303923</c:v>
                </c:pt>
                <c:pt idx="18">
                  <c:v>111.12543107000199</c:v>
                </c:pt>
                <c:pt idx="19">
                  <c:v>112.320484477953</c:v>
                </c:pt>
                <c:pt idx="20">
                  <c:v>119.170768356788</c:v>
                </c:pt>
                <c:pt idx="21">
                  <c:v>126.359132396419</c:v>
                </c:pt>
                <c:pt idx="22">
                  <c:v>127.10524466702201</c:v>
                </c:pt>
                <c:pt idx="23">
                  <c:v>126.355485384418</c:v>
                </c:pt>
                <c:pt idx="24">
                  <c:v>127.7800549162</c:v>
                </c:pt>
                <c:pt idx="25">
                  <c:v>129.801617037965</c:v>
                </c:pt>
                <c:pt idx="26">
                  <c:v>131.78324183043301</c:v>
                </c:pt>
                <c:pt idx="27">
                  <c:v>131.44716968025099</c:v>
                </c:pt>
                <c:pt idx="28">
                  <c:v>129.050369434315</c:v>
                </c:pt>
                <c:pt idx="29">
                  <c:v>126.472622692819</c:v>
                </c:pt>
                <c:pt idx="30">
                  <c:v>125.67516497754799</c:v>
                </c:pt>
                <c:pt idx="31">
                  <c:v>126.114633813604</c:v>
                </c:pt>
                <c:pt idx="32">
                  <c:v>125.97392214370799</c:v>
                </c:pt>
                <c:pt idx="33">
                  <c:v>125.288744683497</c:v>
                </c:pt>
                <c:pt idx="34">
                  <c:v>118.586216654715</c:v>
                </c:pt>
                <c:pt idx="35">
                  <c:v>109.911438807134</c:v>
                </c:pt>
                <c:pt idx="36">
                  <c:v>105.29120721064901</c:v>
                </c:pt>
                <c:pt idx="37">
                  <c:v>104.221926538951</c:v>
                </c:pt>
                <c:pt idx="38">
                  <c:v>101.926769959718</c:v>
                </c:pt>
                <c:pt idx="39">
                  <c:v>96.409715765364595</c:v>
                </c:pt>
                <c:pt idx="40">
                  <c:v>92.9981360453463</c:v>
                </c:pt>
                <c:pt idx="41">
                  <c:v>92.169282152750597</c:v>
                </c:pt>
                <c:pt idx="42">
                  <c:v>90.169092556507806</c:v>
                </c:pt>
                <c:pt idx="43">
                  <c:v>86.906170816790507</c:v>
                </c:pt>
                <c:pt idx="44">
                  <c:v>87.333310336736901</c:v>
                </c:pt>
                <c:pt idx="45">
                  <c:v>90.942548267926398</c:v>
                </c:pt>
                <c:pt idx="46">
                  <c:v>90.014606231299297</c:v>
                </c:pt>
                <c:pt idx="47">
                  <c:v>86.643768279481705</c:v>
                </c:pt>
                <c:pt idx="48">
                  <c:v>86.236760627736103</c:v>
                </c:pt>
                <c:pt idx="49">
                  <c:v>86.470756335270806</c:v>
                </c:pt>
                <c:pt idx="50">
                  <c:v>88.003882446932394</c:v>
                </c:pt>
                <c:pt idx="51">
                  <c:v>88.885113739708203</c:v>
                </c:pt>
                <c:pt idx="52">
                  <c:v>88.227862078668494</c:v>
                </c:pt>
                <c:pt idx="53">
                  <c:v>89.453510219726695</c:v>
                </c:pt>
                <c:pt idx="54">
                  <c:v>91.827594101550304</c:v>
                </c:pt>
                <c:pt idx="55">
                  <c:v>93.590820153767197</c:v>
                </c:pt>
                <c:pt idx="56">
                  <c:v>97.804609140772499</c:v>
                </c:pt>
                <c:pt idx="57">
                  <c:v>103.527931865618</c:v>
                </c:pt>
                <c:pt idx="58">
                  <c:v>104.961475082067</c:v>
                </c:pt>
                <c:pt idx="59">
                  <c:v>104.78693996506099</c:v>
                </c:pt>
                <c:pt idx="60">
                  <c:v>107.126470766023</c:v>
                </c:pt>
                <c:pt idx="61">
                  <c:v>111.20663232843501</c:v>
                </c:pt>
                <c:pt idx="62">
                  <c:v>112.54219634472101</c:v>
                </c:pt>
                <c:pt idx="63">
                  <c:v>111.893176559187</c:v>
                </c:pt>
                <c:pt idx="64">
                  <c:v>115.67103333945199</c:v>
                </c:pt>
                <c:pt idx="65">
                  <c:v>121.142652485448</c:v>
                </c:pt>
                <c:pt idx="66">
                  <c:v>121.33476711134701</c:v>
                </c:pt>
                <c:pt idx="67">
                  <c:v>120.428498528746</c:v>
                </c:pt>
                <c:pt idx="68">
                  <c:v>126.654772110287</c:v>
                </c:pt>
                <c:pt idx="69">
                  <c:v>136.04566666212699</c:v>
                </c:pt>
                <c:pt idx="70">
                  <c:v>138.89457371299801</c:v>
                </c:pt>
                <c:pt idx="71">
                  <c:v>138.40474213361901</c:v>
                </c:pt>
                <c:pt idx="72">
                  <c:v>141.38597021611301</c:v>
                </c:pt>
                <c:pt idx="73">
                  <c:v>144.89976312049299</c:v>
                </c:pt>
                <c:pt idx="74">
                  <c:v>147.27352358510799</c:v>
                </c:pt>
                <c:pt idx="75">
                  <c:v>149.17309399189199</c:v>
                </c:pt>
                <c:pt idx="76">
                  <c:v>150.06085655599401</c:v>
                </c:pt>
                <c:pt idx="77">
                  <c:v>151.059140035849</c:v>
                </c:pt>
                <c:pt idx="78">
                  <c:v>155.14569786309201</c:v>
                </c:pt>
                <c:pt idx="79">
                  <c:v>159.604203569508</c:v>
                </c:pt>
                <c:pt idx="80">
                  <c:v>162.89251182217399</c:v>
                </c:pt>
                <c:pt idx="81">
                  <c:v>166.82487240646299</c:v>
                </c:pt>
                <c:pt idx="82">
                  <c:v>166.47491154639999</c:v>
                </c:pt>
                <c:pt idx="83">
                  <c:v>167.23636223406601</c:v>
                </c:pt>
                <c:pt idx="84">
                  <c:v>180.789052106214</c:v>
                </c:pt>
                <c:pt idx="85">
                  <c:v>199.20272832062599</c:v>
                </c:pt>
                <c:pt idx="86">
                  <c:v>202.400217401639</c:v>
                </c:pt>
                <c:pt idx="87">
                  <c:v>199.763613892123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B7-4805-A14C-FBF4959A667D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RegionalPropertyType!$Q$6:$Q$93</c:f>
              <c:numCache>
                <c:formatCode>0</c:formatCode>
                <c:ptCount val="88"/>
                <c:pt idx="0">
                  <c:v>94.4575523279577</c:v>
                </c:pt>
                <c:pt idx="1">
                  <c:v>96.527023228293103</c:v>
                </c:pt>
                <c:pt idx="2">
                  <c:v>99.859558240319799</c:v>
                </c:pt>
                <c:pt idx="3">
                  <c:v>100</c:v>
                </c:pt>
                <c:pt idx="4">
                  <c:v>99.761469956855294</c:v>
                </c:pt>
                <c:pt idx="5">
                  <c:v>104.71466583693601</c:v>
                </c:pt>
                <c:pt idx="6">
                  <c:v>111.705180158544</c:v>
                </c:pt>
                <c:pt idx="7">
                  <c:v>114.44514158646901</c:v>
                </c:pt>
                <c:pt idx="8">
                  <c:v>114.790940290794</c:v>
                </c:pt>
                <c:pt idx="9">
                  <c:v>115.787601239111</c:v>
                </c:pt>
                <c:pt idx="10">
                  <c:v>118.156581592303</c:v>
                </c:pt>
                <c:pt idx="11">
                  <c:v>121.03018985593999</c:v>
                </c:pt>
                <c:pt idx="12">
                  <c:v>124.927423862049</c:v>
                </c:pt>
                <c:pt idx="13">
                  <c:v>130.25762594196499</c:v>
                </c:pt>
                <c:pt idx="14">
                  <c:v>133.82076867676599</c:v>
                </c:pt>
                <c:pt idx="15">
                  <c:v>137.3227453081</c:v>
                </c:pt>
                <c:pt idx="16">
                  <c:v>141.905241952327</c:v>
                </c:pt>
                <c:pt idx="17">
                  <c:v>143.466439758223</c:v>
                </c:pt>
                <c:pt idx="18">
                  <c:v>144.318288000141</c:v>
                </c:pt>
                <c:pt idx="19">
                  <c:v>148.46164877734299</c:v>
                </c:pt>
                <c:pt idx="20">
                  <c:v>155.522986539051</c:v>
                </c:pt>
                <c:pt idx="21">
                  <c:v>162.180540874569</c:v>
                </c:pt>
                <c:pt idx="22">
                  <c:v>161.771199487947</c:v>
                </c:pt>
                <c:pt idx="23">
                  <c:v>159.37069495255199</c:v>
                </c:pt>
                <c:pt idx="24">
                  <c:v>158.574170409164</c:v>
                </c:pt>
                <c:pt idx="25">
                  <c:v>155.44355921149599</c:v>
                </c:pt>
                <c:pt idx="26">
                  <c:v>154.803973614412</c:v>
                </c:pt>
                <c:pt idx="27">
                  <c:v>158.29054100854501</c:v>
                </c:pt>
                <c:pt idx="28">
                  <c:v>160.49296166105</c:v>
                </c:pt>
                <c:pt idx="29">
                  <c:v>157.39633801365201</c:v>
                </c:pt>
                <c:pt idx="30">
                  <c:v>151.88540870464001</c:v>
                </c:pt>
                <c:pt idx="31">
                  <c:v>147.49817876830701</c:v>
                </c:pt>
                <c:pt idx="32">
                  <c:v>142.064055023419</c:v>
                </c:pt>
                <c:pt idx="33">
                  <c:v>138.919814342688</c:v>
                </c:pt>
                <c:pt idx="34">
                  <c:v>133.920024668515</c:v>
                </c:pt>
                <c:pt idx="35">
                  <c:v>125.070014018035</c:v>
                </c:pt>
                <c:pt idx="36">
                  <c:v>119.55272677885399</c:v>
                </c:pt>
                <c:pt idx="37">
                  <c:v>118.670650585864</c:v>
                </c:pt>
                <c:pt idx="38">
                  <c:v>117.35761633301</c:v>
                </c:pt>
                <c:pt idx="39">
                  <c:v>113.617493028832</c:v>
                </c:pt>
                <c:pt idx="40">
                  <c:v>110.21711510446499</c:v>
                </c:pt>
                <c:pt idx="41">
                  <c:v>106.82184900043301</c:v>
                </c:pt>
                <c:pt idx="42">
                  <c:v>104.672506323804</c:v>
                </c:pt>
                <c:pt idx="43">
                  <c:v>103.570957556164</c:v>
                </c:pt>
                <c:pt idx="44">
                  <c:v>102.55617443671601</c:v>
                </c:pt>
                <c:pt idx="45">
                  <c:v>101.220987900894</c:v>
                </c:pt>
                <c:pt idx="46">
                  <c:v>99.962623781867904</c:v>
                </c:pt>
                <c:pt idx="47">
                  <c:v>99.296965168325997</c:v>
                </c:pt>
                <c:pt idx="48">
                  <c:v>97.217866875120706</c:v>
                </c:pt>
                <c:pt idx="49">
                  <c:v>96.140969438429593</c:v>
                </c:pt>
                <c:pt idx="50">
                  <c:v>100.151016341961</c:v>
                </c:pt>
                <c:pt idx="51">
                  <c:v>103.004554102355</c:v>
                </c:pt>
                <c:pt idx="52">
                  <c:v>101.65605474356499</c:v>
                </c:pt>
                <c:pt idx="53">
                  <c:v>102.46736536054399</c:v>
                </c:pt>
                <c:pt idx="54">
                  <c:v>106.097706344759</c:v>
                </c:pt>
                <c:pt idx="55">
                  <c:v>108.285781824959</c:v>
                </c:pt>
                <c:pt idx="56">
                  <c:v>109.37056595527299</c:v>
                </c:pt>
                <c:pt idx="57">
                  <c:v>112.630495095189</c:v>
                </c:pt>
                <c:pt idx="58">
                  <c:v>115.372516949247</c:v>
                </c:pt>
                <c:pt idx="59">
                  <c:v>116.074246380847</c:v>
                </c:pt>
                <c:pt idx="60">
                  <c:v>118.505895349319</c:v>
                </c:pt>
                <c:pt idx="61">
                  <c:v>120.98072136499501</c:v>
                </c:pt>
                <c:pt idx="62">
                  <c:v>120.07175261643501</c:v>
                </c:pt>
                <c:pt idx="63">
                  <c:v>119.887053755398</c:v>
                </c:pt>
                <c:pt idx="64">
                  <c:v>122.34825247577599</c:v>
                </c:pt>
                <c:pt idx="65">
                  <c:v>125.767528316068</c:v>
                </c:pt>
                <c:pt idx="66">
                  <c:v>129.973635105944</c:v>
                </c:pt>
                <c:pt idx="67">
                  <c:v>133.66273277789199</c:v>
                </c:pt>
                <c:pt idx="68">
                  <c:v>136.74427142432299</c:v>
                </c:pt>
                <c:pt idx="69">
                  <c:v>138.69792595234699</c:v>
                </c:pt>
                <c:pt idx="70">
                  <c:v>140.11603862415501</c:v>
                </c:pt>
                <c:pt idx="71">
                  <c:v>142.15673251858601</c:v>
                </c:pt>
                <c:pt idx="72">
                  <c:v>143.82788736872001</c:v>
                </c:pt>
                <c:pt idx="73">
                  <c:v>144.25161509525799</c:v>
                </c:pt>
                <c:pt idx="74">
                  <c:v>146.91450216087901</c:v>
                </c:pt>
                <c:pt idx="75">
                  <c:v>149.74037514763799</c:v>
                </c:pt>
                <c:pt idx="76">
                  <c:v>148.69428228594401</c:v>
                </c:pt>
                <c:pt idx="77">
                  <c:v>149.59383741103099</c:v>
                </c:pt>
                <c:pt idx="78">
                  <c:v>150.041202127986</c:v>
                </c:pt>
                <c:pt idx="79">
                  <c:v>147.81193494537999</c:v>
                </c:pt>
                <c:pt idx="80">
                  <c:v>145.67854315827199</c:v>
                </c:pt>
                <c:pt idx="81">
                  <c:v>144.298142373801</c:v>
                </c:pt>
                <c:pt idx="82">
                  <c:v>148.42202462834601</c:v>
                </c:pt>
                <c:pt idx="83">
                  <c:v>154.03623810202501</c:v>
                </c:pt>
                <c:pt idx="84">
                  <c:v>159.70986891433199</c:v>
                </c:pt>
                <c:pt idx="85">
                  <c:v>169.283739087079</c:v>
                </c:pt>
                <c:pt idx="86">
                  <c:v>171.137314084661</c:v>
                </c:pt>
                <c:pt idx="87">
                  <c:v>167.90009788341601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B7-4805-A14C-FBF4959A667D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RegionalPropertyType!$N$6:$N$93</c:f>
              <c:numCache>
                <c:formatCode>[$-409]mmm\-yy;@</c:formatCode>
                <c:ptCount val="8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</c:numCache>
            </c:numRef>
          </c:xVal>
          <c:yVal>
            <c:numRef>
              <c:f>RegionalPropertyType!$R$6:$R$93</c:f>
              <c:numCache>
                <c:formatCode>0</c:formatCode>
                <c:ptCount val="88"/>
                <c:pt idx="0">
                  <c:v>96.984383725513894</c:v>
                </c:pt>
                <c:pt idx="1">
                  <c:v>103.06933306833101</c:v>
                </c:pt>
                <c:pt idx="2">
                  <c:v>101.699568380409</c:v>
                </c:pt>
                <c:pt idx="3">
                  <c:v>100</c:v>
                </c:pt>
                <c:pt idx="4">
                  <c:v>105.92020834855801</c:v>
                </c:pt>
                <c:pt idx="5">
                  <c:v>113.639717617866</c:v>
                </c:pt>
                <c:pt idx="6">
                  <c:v>115.893546813779</c:v>
                </c:pt>
                <c:pt idx="7">
                  <c:v>116.226342004131</c:v>
                </c:pt>
                <c:pt idx="8">
                  <c:v>119.337938714754</c:v>
                </c:pt>
                <c:pt idx="9">
                  <c:v>126.22151648850701</c:v>
                </c:pt>
                <c:pt idx="10">
                  <c:v>134.82169536579499</c:v>
                </c:pt>
                <c:pt idx="11">
                  <c:v>138.05415226106399</c:v>
                </c:pt>
                <c:pt idx="12">
                  <c:v>138.07770313859899</c:v>
                </c:pt>
                <c:pt idx="13">
                  <c:v>139.87984142479201</c:v>
                </c:pt>
                <c:pt idx="14">
                  <c:v>143.63644638443699</c:v>
                </c:pt>
                <c:pt idx="15">
                  <c:v>148.751567545071</c:v>
                </c:pt>
                <c:pt idx="16">
                  <c:v>154.37497021083999</c:v>
                </c:pt>
                <c:pt idx="17">
                  <c:v>160.67116980046899</c:v>
                </c:pt>
                <c:pt idx="18">
                  <c:v>168.62411452890899</c:v>
                </c:pt>
                <c:pt idx="19">
                  <c:v>172.86502421475001</c:v>
                </c:pt>
                <c:pt idx="20">
                  <c:v>171.02380668671401</c:v>
                </c:pt>
                <c:pt idx="21">
                  <c:v>169.808421057245</c:v>
                </c:pt>
                <c:pt idx="22">
                  <c:v>173.338477502042</c:v>
                </c:pt>
                <c:pt idx="23">
                  <c:v>177.10835063038201</c:v>
                </c:pt>
                <c:pt idx="24">
                  <c:v>175.478704252027</c:v>
                </c:pt>
                <c:pt idx="25">
                  <c:v>172.02629984046899</c:v>
                </c:pt>
                <c:pt idx="26">
                  <c:v>169.74564702484</c:v>
                </c:pt>
                <c:pt idx="27">
                  <c:v>167.47400693619099</c:v>
                </c:pt>
                <c:pt idx="28">
                  <c:v>163.21487311989699</c:v>
                </c:pt>
                <c:pt idx="29">
                  <c:v>158.37767438648001</c:v>
                </c:pt>
                <c:pt idx="30">
                  <c:v>155.052492702846</c:v>
                </c:pt>
                <c:pt idx="31">
                  <c:v>151.61162409582201</c:v>
                </c:pt>
                <c:pt idx="32">
                  <c:v>144.42681718189701</c:v>
                </c:pt>
                <c:pt idx="33">
                  <c:v>137.150027295868</c:v>
                </c:pt>
                <c:pt idx="34">
                  <c:v>129.15822379444</c:v>
                </c:pt>
                <c:pt idx="35">
                  <c:v>121.83414289034501</c:v>
                </c:pt>
                <c:pt idx="36">
                  <c:v>117.86916932168199</c:v>
                </c:pt>
                <c:pt idx="37">
                  <c:v>112.621725963438</c:v>
                </c:pt>
                <c:pt idx="38">
                  <c:v>102.934416937037</c:v>
                </c:pt>
                <c:pt idx="39">
                  <c:v>95.983501939192706</c:v>
                </c:pt>
                <c:pt idx="40">
                  <c:v>94.873168232325597</c:v>
                </c:pt>
                <c:pt idx="41">
                  <c:v>95.649085154307997</c:v>
                </c:pt>
                <c:pt idx="42">
                  <c:v>94.882924296317199</c:v>
                </c:pt>
                <c:pt idx="43">
                  <c:v>92.822326974987206</c:v>
                </c:pt>
                <c:pt idx="44">
                  <c:v>94.806353634983296</c:v>
                </c:pt>
                <c:pt idx="45">
                  <c:v>99.097888382391105</c:v>
                </c:pt>
                <c:pt idx="46">
                  <c:v>104.506451370644</c:v>
                </c:pt>
                <c:pt idx="47">
                  <c:v>107.254239549218</c:v>
                </c:pt>
                <c:pt idx="48">
                  <c:v>102.706692905701</c:v>
                </c:pt>
                <c:pt idx="49">
                  <c:v>98.837307243264604</c:v>
                </c:pt>
                <c:pt idx="50">
                  <c:v>105.094108304816</c:v>
                </c:pt>
                <c:pt idx="51">
                  <c:v>113.558421217968</c:v>
                </c:pt>
                <c:pt idx="52">
                  <c:v>117.974567501157</c:v>
                </c:pt>
                <c:pt idx="53">
                  <c:v>124.871505549942</c:v>
                </c:pt>
                <c:pt idx="54">
                  <c:v>129.60762422872801</c:v>
                </c:pt>
                <c:pt idx="55">
                  <c:v>130.48656107733001</c:v>
                </c:pt>
                <c:pt idx="56">
                  <c:v>134.36764194581801</c:v>
                </c:pt>
                <c:pt idx="57">
                  <c:v>140.17772652486801</c:v>
                </c:pt>
                <c:pt idx="58">
                  <c:v>142.161909197028</c:v>
                </c:pt>
                <c:pt idx="59">
                  <c:v>143.30664830037401</c:v>
                </c:pt>
                <c:pt idx="60">
                  <c:v>147.69265174413999</c:v>
                </c:pt>
                <c:pt idx="61">
                  <c:v>156.383631146499</c:v>
                </c:pt>
                <c:pt idx="62">
                  <c:v>162.00958433385401</c:v>
                </c:pt>
                <c:pt idx="63">
                  <c:v>161.507065065435</c:v>
                </c:pt>
                <c:pt idx="64">
                  <c:v>163.15902762726699</c:v>
                </c:pt>
                <c:pt idx="65">
                  <c:v>167.152876744639</c:v>
                </c:pt>
                <c:pt idx="66">
                  <c:v>174.02473043352401</c:v>
                </c:pt>
                <c:pt idx="67">
                  <c:v>182.39882419318499</c:v>
                </c:pt>
                <c:pt idx="68">
                  <c:v>191.43135421642199</c:v>
                </c:pt>
                <c:pt idx="69">
                  <c:v>199.768738901044</c:v>
                </c:pt>
                <c:pt idx="70">
                  <c:v>197.46123809457299</c:v>
                </c:pt>
                <c:pt idx="71">
                  <c:v>193.75639926142199</c:v>
                </c:pt>
                <c:pt idx="72">
                  <c:v>198.94465401300801</c:v>
                </c:pt>
                <c:pt idx="73">
                  <c:v>207.83913786954199</c:v>
                </c:pt>
                <c:pt idx="74">
                  <c:v>214.26127196597201</c:v>
                </c:pt>
                <c:pt idx="75">
                  <c:v>215.03801828288101</c:v>
                </c:pt>
                <c:pt idx="76">
                  <c:v>214.18228725456001</c:v>
                </c:pt>
                <c:pt idx="77">
                  <c:v>217.158848516337</c:v>
                </c:pt>
                <c:pt idx="78">
                  <c:v>222.13321771768301</c:v>
                </c:pt>
                <c:pt idx="79">
                  <c:v>224.786843596159</c:v>
                </c:pt>
                <c:pt idx="80">
                  <c:v>225.74852151499601</c:v>
                </c:pt>
                <c:pt idx="81">
                  <c:v>227.16713498021201</c:v>
                </c:pt>
                <c:pt idx="82">
                  <c:v>236.124305786354</c:v>
                </c:pt>
                <c:pt idx="83">
                  <c:v>247.89189542607701</c:v>
                </c:pt>
                <c:pt idx="84">
                  <c:v>258.81081729498499</c:v>
                </c:pt>
                <c:pt idx="85">
                  <c:v>273.61410899699803</c:v>
                </c:pt>
                <c:pt idx="86">
                  <c:v>284.02196044925103</c:v>
                </c:pt>
                <c:pt idx="87">
                  <c:v>289.16057504943802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B7-4805-A14C-FBF4959A6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620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9.xml"/><Relationship Id="rId7" Type="http://schemas.openxmlformats.org/officeDocument/2006/relationships/chart" Target="../charts/chart22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image" Target="../media/image1.jpg"/><Relationship Id="rId9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E6B6B-62E9-4DA3-895B-6628B424D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6443D9-AFE8-497B-8A3B-43401CBD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3A97C6-75CA-4BE0-8A25-22C76F2F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245648-7CA6-423F-B976-BA5EFA99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E5C54-C61B-4B51-81AC-A0CF1853F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0295BE-BB80-4B0C-B02B-17B24A844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3A778F-D37D-4C9B-808A-96E4D786A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9F472C-5CC7-4E33-B099-786FACB2F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3398A6-46B2-41AC-9913-E105BB0BE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EE7A08-F0B1-499E-BF85-34EEEC58D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9CF12F-D4F2-4647-9676-8EC4D5497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A581D2-1022-4C6F-9047-7C99F5427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59E45A-96C8-43E3-B2E0-C08984AD3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95098B-8531-4CB9-AADD-B7B1CAA41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01B44-A10D-4FA2-A717-17E527ACF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7B3907-5382-4C28-9547-F143AA77B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3C9CE4-8665-4EED-A31C-8FF514FAD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D4C8C0-4602-4127-8542-5F51F7C6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F69576-B0C6-461A-B71E-2F376B02A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BBDCA9-EA28-488C-A5FA-822AA5D25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F7C84E-740E-4F00-B6DD-EC1854A05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E01ED5-6CC8-4A42-8E8B-77B8CDE63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9723D-4B7A-4580-8220-FC83CC5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C6E0B3-D2D3-4275-844F-67ACF53FC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74337-B2BB-4E9D-A283-0BF635872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D85F29-60AD-4B5F-879E-BE37E21FE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0BF105-8B37-4308-9E2F-7B55F5F9F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14</xdr:col>
      <xdr:colOff>589358</xdr:colOff>
      <xdr:row>298</xdr:row>
      <xdr:rowOff>122633</xdr:rowOff>
    </xdr:from>
    <xdr:to>
      <xdr:col>20</xdr:col>
      <xdr:colOff>261937</xdr:colOff>
      <xdr:row>319</xdr:row>
      <xdr:rowOff>154780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D8A203-50A2-40CC-9554-5B47D0C55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148827</xdr:colOff>
      <xdr:row>292</xdr:row>
      <xdr:rowOff>170259</xdr:rowOff>
    </xdr:from>
    <xdr:to>
      <xdr:col>12</xdr:col>
      <xdr:colOff>136921</xdr:colOff>
      <xdr:row>306</xdr:row>
      <xdr:rowOff>79772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082CE5-B60B-4332-8642-F4DA844D5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53577</xdr:colOff>
      <xdr:row>277</xdr:row>
      <xdr:rowOff>15478</xdr:rowOff>
    </xdr:from>
    <xdr:to>
      <xdr:col>12</xdr:col>
      <xdr:colOff>41671</xdr:colOff>
      <xdr:row>290</xdr:row>
      <xdr:rowOff>127397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9411E8B-C244-4D09-99C3-DEB6E276E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898921</xdr:colOff>
      <xdr:row>261</xdr:row>
      <xdr:rowOff>134540</xdr:rowOff>
    </xdr:from>
    <xdr:to>
      <xdr:col>11</xdr:col>
      <xdr:colOff>887015</xdr:colOff>
      <xdr:row>275</xdr:row>
      <xdr:rowOff>44052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3CEFDF9-FB2C-406A-9EB5-C1D72DEA9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839389</xdr:colOff>
      <xdr:row>246</xdr:row>
      <xdr:rowOff>182166</xdr:rowOff>
    </xdr:from>
    <xdr:to>
      <xdr:col>11</xdr:col>
      <xdr:colOff>827483</xdr:colOff>
      <xdr:row>260</xdr:row>
      <xdr:rowOff>91678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696D54D-3336-4899-809F-942BE02CE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74D628-EF60-4CEA-9D5B-1B93E7140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03914E-ADD2-473A-89BA-04DAF9DDC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82B1E6-FC72-47F1-9091-3E35CFF52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01fileprd501\PPR_Groups_PRD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78.380665968599899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44500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8414-6B6D-4AF6-AEA9-64F7FAEA59ED}">
  <sheetPr codeName="Sheet3"/>
  <dimension ref="A1:R332"/>
  <sheetViews>
    <sheetView topLeftCell="J320" zoomScaleNormal="100" workbookViewId="0">
      <selection activeCell="P304" sqref="P304"/>
    </sheetView>
  </sheetViews>
  <sheetFormatPr defaultColWidth="9.109375" defaultRowHeight="15.6" x14ac:dyDescent="0.3"/>
  <cols>
    <col min="1" max="10" width="13.6640625" style="15" customWidth="1"/>
    <col min="11" max="11" width="23" style="16" customWidth="1"/>
    <col min="12" max="12" width="14" style="30" bestFit="1" customWidth="1"/>
    <col min="13" max="13" width="19.33203125" style="30" customWidth="1"/>
    <col min="14" max="14" width="9.109375" style="30"/>
    <col min="15" max="15" width="16.88671875" style="30" customWidth="1"/>
    <col min="16" max="16" width="15.33203125" style="15" bestFit="1" customWidth="1"/>
    <col min="17" max="17" width="12.33203125" style="15" bestFit="1" customWidth="1"/>
    <col min="18" max="18" width="11" style="15" bestFit="1" customWidth="1"/>
    <col min="19" max="19" width="12" style="15" bestFit="1" customWidth="1"/>
    <col min="20" max="16384" width="9.109375" style="15"/>
  </cols>
  <sheetData>
    <row r="1" spans="1:17" s="1" customFormat="1" ht="15.9" customHeight="1" x14ac:dyDescent="0.3">
      <c r="K1" s="2"/>
      <c r="L1" s="3"/>
      <c r="M1" s="3"/>
      <c r="N1" s="3"/>
      <c r="O1" s="3"/>
    </row>
    <row r="2" spans="1:17" s="4" customFormat="1" ht="15.9" customHeight="1" x14ac:dyDescent="0.3">
      <c r="K2" s="5"/>
      <c r="L2" s="6"/>
      <c r="M2" s="6"/>
      <c r="N2" s="6"/>
      <c r="O2" s="6"/>
    </row>
    <row r="3" spans="1:17" s="4" customFormat="1" ht="15.9" customHeight="1" x14ac:dyDescent="0.3">
      <c r="K3" s="5"/>
      <c r="L3" s="6"/>
      <c r="M3" s="6"/>
      <c r="N3" s="6"/>
      <c r="O3" s="6"/>
    </row>
    <row r="4" spans="1:17" s="7" customFormat="1" ht="15.9" customHeight="1" x14ac:dyDescent="0.3">
      <c r="K4" s="8"/>
      <c r="L4" s="9"/>
      <c r="M4" s="9"/>
      <c r="N4" s="9"/>
      <c r="O4" s="9"/>
    </row>
    <row r="5" spans="1:17" s="10" customFormat="1" ht="39.9" customHeight="1" x14ac:dyDescent="0.3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3">
      <c r="L6" s="17">
        <v>35826</v>
      </c>
      <c r="M6" s="18">
        <v>78.356306934782296</v>
      </c>
      <c r="N6" s="19">
        <v>35079.5</v>
      </c>
      <c r="O6" s="20">
        <v>66.305589944279006</v>
      </c>
      <c r="P6" s="21"/>
    </row>
    <row r="7" spans="1:17" x14ac:dyDescent="0.3">
      <c r="A7" s="168" t="s">
        <v>73</v>
      </c>
      <c r="B7" s="168"/>
      <c r="C7" s="168"/>
      <c r="D7" s="168"/>
      <c r="E7" s="168"/>
      <c r="F7" s="168"/>
      <c r="G7" s="168"/>
      <c r="H7" s="168"/>
      <c r="I7" s="168"/>
      <c r="J7" s="168"/>
      <c r="L7" s="17">
        <v>35854</v>
      </c>
      <c r="M7" s="18">
        <v>77.996411991597</v>
      </c>
      <c r="N7" s="19">
        <v>35109.5</v>
      </c>
      <c r="O7" s="20">
        <v>65.285630474853903</v>
      </c>
      <c r="P7" s="21"/>
    </row>
    <row r="8" spans="1:17" x14ac:dyDescent="0.3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L8" s="17">
        <v>35885</v>
      </c>
      <c r="M8" s="18">
        <v>77.835073448717395</v>
      </c>
      <c r="N8" s="19">
        <v>35139.5</v>
      </c>
      <c r="O8" s="20">
        <v>64.6800947362062</v>
      </c>
      <c r="P8" s="21"/>
    </row>
    <row r="9" spans="1:17" x14ac:dyDescent="0.3">
      <c r="L9" s="17">
        <v>35915</v>
      </c>
      <c r="M9" s="18">
        <v>78.7110868252215</v>
      </c>
      <c r="N9" s="19">
        <v>35170</v>
      </c>
      <c r="O9" s="20">
        <v>64.451040528353303</v>
      </c>
      <c r="P9" s="21"/>
      <c r="Q9" s="22"/>
    </row>
    <row r="10" spans="1:17" x14ac:dyDescent="0.3">
      <c r="L10" s="17">
        <v>35946</v>
      </c>
      <c r="M10" s="18">
        <v>79.853413133995105</v>
      </c>
      <c r="N10" s="19">
        <v>35200.5</v>
      </c>
      <c r="O10" s="20">
        <v>63.933742994139202</v>
      </c>
      <c r="P10" s="21"/>
    </row>
    <row r="11" spans="1:17" x14ac:dyDescent="0.3">
      <c r="L11" s="17">
        <v>35976</v>
      </c>
      <c r="M11" s="18">
        <v>81.012495793021898</v>
      </c>
      <c r="N11" s="19">
        <v>35231</v>
      </c>
      <c r="O11" s="20">
        <v>64.243756913384004</v>
      </c>
      <c r="P11" s="21"/>
      <c r="Q11" s="23"/>
    </row>
    <row r="12" spans="1:17" x14ac:dyDescent="0.3">
      <c r="L12" s="17">
        <v>36007</v>
      </c>
      <c r="M12" s="18">
        <v>80.755041095381301</v>
      </c>
      <c r="N12" s="19">
        <v>35261.5</v>
      </c>
      <c r="O12" s="20">
        <v>64.732086509065297</v>
      </c>
      <c r="P12" s="21"/>
      <c r="Q12" s="24"/>
    </row>
    <row r="13" spans="1:17" x14ac:dyDescent="0.3">
      <c r="L13" s="17">
        <v>36038</v>
      </c>
      <c r="M13" s="18">
        <v>79.990001168173904</v>
      </c>
      <c r="N13" s="19">
        <v>35292.5</v>
      </c>
      <c r="O13" s="20">
        <v>65.135952407380998</v>
      </c>
      <c r="P13" s="21"/>
    </row>
    <row r="14" spans="1:17" x14ac:dyDescent="0.3">
      <c r="L14" s="17">
        <v>36068</v>
      </c>
      <c r="M14" s="18">
        <v>79.610007671676996</v>
      </c>
      <c r="N14" s="19">
        <v>35323</v>
      </c>
      <c r="O14" s="20">
        <v>65.068464842659395</v>
      </c>
      <c r="P14" s="21"/>
      <c r="Q14" s="23"/>
    </row>
    <row r="15" spans="1:17" x14ac:dyDescent="0.3">
      <c r="L15" s="17">
        <v>36099</v>
      </c>
      <c r="M15" s="18">
        <v>80.613137982960794</v>
      </c>
      <c r="N15" s="19">
        <v>35353.5</v>
      </c>
      <c r="O15" s="20">
        <v>64.648830050719994</v>
      </c>
      <c r="P15" s="21"/>
    </row>
    <row r="16" spans="1:17" x14ac:dyDescent="0.3">
      <c r="L16" s="17">
        <v>36129</v>
      </c>
      <c r="M16" s="18">
        <v>82.513999581048097</v>
      </c>
      <c r="N16" s="19">
        <v>35384</v>
      </c>
      <c r="O16" s="20">
        <v>65.526207479305597</v>
      </c>
      <c r="P16" s="21"/>
    </row>
    <row r="17" spans="12:16" x14ac:dyDescent="0.3">
      <c r="L17" s="17">
        <v>36160</v>
      </c>
      <c r="M17" s="18">
        <v>83.946037800858306</v>
      </c>
      <c r="N17" s="19">
        <v>35414.5</v>
      </c>
      <c r="O17" s="20">
        <v>67.467372076545004</v>
      </c>
      <c r="P17" s="21"/>
    </row>
    <row r="18" spans="12:16" x14ac:dyDescent="0.3">
      <c r="L18" s="17">
        <v>36191</v>
      </c>
      <c r="M18" s="18">
        <v>84.248014009769904</v>
      </c>
      <c r="N18" s="19">
        <v>35445.5</v>
      </c>
      <c r="O18" s="20">
        <v>69.897773280141394</v>
      </c>
      <c r="P18" s="21"/>
    </row>
    <row r="19" spans="12:16" x14ac:dyDescent="0.3">
      <c r="L19" s="17">
        <v>36219</v>
      </c>
      <c r="M19" s="18">
        <v>83.767540000610893</v>
      </c>
      <c r="N19" s="19">
        <v>35475</v>
      </c>
      <c r="O19" s="20">
        <v>71.131835292281707</v>
      </c>
      <c r="P19" s="21"/>
    </row>
    <row r="20" spans="12:16" x14ac:dyDescent="0.3">
      <c r="L20" s="17">
        <v>36250</v>
      </c>
      <c r="M20" s="18">
        <v>83.8376461582491</v>
      </c>
      <c r="N20" s="19">
        <v>35504.5</v>
      </c>
      <c r="O20" s="20">
        <v>71.141715516292194</v>
      </c>
      <c r="P20" s="21"/>
    </row>
    <row r="21" spans="12:16" x14ac:dyDescent="0.3">
      <c r="L21" s="17">
        <v>36280</v>
      </c>
      <c r="M21" s="18">
        <v>84.906531815058102</v>
      </c>
      <c r="N21" s="19">
        <v>35535</v>
      </c>
      <c r="O21" s="20">
        <v>70.895648815459495</v>
      </c>
      <c r="P21" s="21"/>
    </row>
    <row r="22" spans="12:16" x14ac:dyDescent="0.3">
      <c r="L22" s="17">
        <v>36311</v>
      </c>
      <c r="M22" s="18">
        <v>86.559429780450003</v>
      </c>
      <c r="N22" s="19">
        <v>35565.5</v>
      </c>
      <c r="O22" s="20">
        <v>71.409774763563902</v>
      </c>
      <c r="P22" s="21"/>
    </row>
    <row r="23" spans="12:16" x14ac:dyDescent="0.3">
      <c r="L23" s="17">
        <v>36341</v>
      </c>
      <c r="M23" s="18">
        <v>87.956050630538599</v>
      </c>
      <c r="N23" s="19">
        <v>35596</v>
      </c>
      <c r="O23" s="20">
        <v>72.306902457425807</v>
      </c>
      <c r="P23" s="21"/>
    </row>
    <row r="24" spans="12:16" x14ac:dyDescent="0.3">
      <c r="L24" s="17">
        <v>36372</v>
      </c>
      <c r="M24" s="18">
        <v>88.633118362955301</v>
      </c>
      <c r="N24" s="19">
        <v>35626.5</v>
      </c>
      <c r="O24" s="20">
        <v>73.468851573943098</v>
      </c>
      <c r="P24" s="21"/>
    </row>
    <row r="25" spans="12:16" x14ac:dyDescent="0.3">
      <c r="L25" s="17">
        <v>36403</v>
      </c>
      <c r="M25" s="18">
        <v>88.724902570468402</v>
      </c>
      <c r="N25" s="19">
        <v>35657.5</v>
      </c>
      <c r="O25" s="20">
        <v>73.744832785047194</v>
      </c>
      <c r="P25" s="21"/>
    </row>
    <row r="26" spans="12:16" x14ac:dyDescent="0.3">
      <c r="L26" s="17">
        <v>36433</v>
      </c>
      <c r="M26" s="18">
        <v>88.969762476309</v>
      </c>
      <c r="N26" s="19">
        <v>35688</v>
      </c>
      <c r="O26" s="20">
        <v>75.212565486688106</v>
      </c>
      <c r="P26" s="21"/>
    </row>
    <row r="27" spans="12:16" x14ac:dyDescent="0.3">
      <c r="L27" s="17">
        <v>36464</v>
      </c>
      <c r="M27" s="18">
        <v>89.395269488790902</v>
      </c>
      <c r="N27" s="19">
        <v>35718.5</v>
      </c>
      <c r="O27" s="20">
        <v>75.992616355360198</v>
      </c>
      <c r="P27" s="21"/>
    </row>
    <row r="28" spans="12:16" x14ac:dyDescent="0.3">
      <c r="L28" s="17">
        <v>36494</v>
      </c>
      <c r="M28" s="18">
        <v>90.532001476032605</v>
      </c>
      <c r="N28" s="19">
        <v>35749</v>
      </c>
      <c r="O28" s="20">
        <v>78.805691352597407</v>
      </c>
      <c r="P28" s="21"/>
    </row>
    <row r="29" spans="12:16" x14ac:dyDescent="0.3">
      <c r="L29" s="17">
        <v>36525</v>
      </c>
      <c r="M29" s="18">
        <v>91.138223440496901</v>
      </c>
      <c r="N29" s="19">
        <v>35779.5</v>
      </c>
      <c r="O29" s="20">
        <v>80.461345428140305</v>
      </c>
      <c r="P29" s="21"/>
    </row>
    <row r="30" spans="12:16" x14ac:dyDescent="0.3">
      <c r="L30" s="17">
        <v>36556</v>
      </c>
      <c r="M30" s="18">
        <v>92.228418196454598</v>
      </c>
      <c r="N30" s="19">
        <v>35810.5</v>
      </c>
      <c r="O30" s="20">
        <v>83.760847066898293</v>
      </c>
      <c r="P30" s="21"/>
    </row>
    <row r="31" spans="12:16" x14ac:dyDescent="0.3">
      <c r="L31" s="17">
        <v>36585</v>
      </c>
      <c r="M31" s="18">
        <v>92.542973699246204</v>
      </c>
      <c r="N31" s="19">
        <v>35840</v>
      </c>
      <c r="O31" s="20">
        <v>83.140178897196293</v>
      </c>
      <c r="P31" s="21"/>
    </row>
    <row r="32" spans="12:16" x14ac:dyDescent="0.3">
      <c r="L32" s="17">
        <v>36616</v>
      </c>
      <c r="M32" s="18">
        <v>93.204305245889103</v>
      </c>
      <c r="N32" s="19">
        <v>35869.5</v>
      </c>
      <c r="O32" s="20">
        <v>82.200920639779</v>
      </c>
      <c r="P32" s="21"/>
    </row>
    <row r="33" spans="12:16" x14ac:dyDescent="0.3">
      <c r="L33" s="17">
        <v>36646</v>
      </c>
      <c r="M33" s="18">
        <v>93.914903509263297</v>
      </c>
      <c r="N33" s="19">
        <v>35900</v>
      </c>
      <c r="O33" s="20">
        <v>80.770974662831605</v>
      </c>
      <c r="P33" s="21"/>
    </row>
    <row r="34" spans="12:16" x14ac:dyDescent="0.3">
      <c r="L34" s="17">
        <v>36677</v>
      </c>
      <c r="M34" s="18">
        <v>95.786318089945993</v>
      </c>
      <c r="N34" s="19">
        <v>35930.5</v>
      </c>
      <c r="O34" s="20">
        <v>82.029228179724001</v>
      </c>
      <c r="P34" s="21"/>
    </row>
    <row r="35" spans="12:16" x14ac:dyDescent="0.3">
      <c r="L35" s="17">
        <v>36707</v>
      </c>
      <c r="M35" s="18">
        <v>97.834776589776894</v>
      </c>
      <c r="N35" s="19">
        <v>35961</v>
      </c>
      <c r="O35" s="20">
        <v>84.066661283428203</v>
      </c>
      <c r="P35" s="21"/>
    </row>
    <row r="36" spans="12:16" x14ac:dyDescent="0.3">
      <c r="L36" s="17">
        <v>36738</v>
      </c>
      <c r="M36" s="18">
        <v>98.2765239845439</v>
      </c>
      <c r="N36" s="19">
        <v>35991.5</v>
      </c>
      <c r="O36" s="20">
        <v>84.6898883175501</v>
      </c>
      <c r="P36" s="21"/>
    </row>
    <row r="37" spans="12:16" x14ac:dyDescent="0.3">
      <c r="L37" s="17">
        <v>36769</v>
      </c>
      <c r="M37" s="18">
        <v>97.767597583198196</v>
      </c>
      <c r="N37" s="19">
        <v>36022.5</v>
      </c>
      <c r="O37" s="20">
        <v>85.536277101486803</v>
      </c>
      <c r="P37" s="21"/>
    </row>
    <row r="38" spans="12:16" x14ac:dyDescent="0.3">
      <c r="L38" s="17">
        <v>36799</v>
      </c>
      <c r="M38" s="18">
        <v>97.132114940253203</v>
      </c>
      <c r="N38" s="19">
        <v>36053</v>
      </c>
      <c r="O38" s="20">
        <v>85.952376210104603</v>
      </c>
      <c r="P38" s="21"/>
    </row>
    <row r="39" spans="12:16" x14ac:dyDescent="0.3">
      <c r="L39" s="17">
        <v>36830</v>
      </c>
      <c r="M39" s="18">
        <v>98.133414175268996</v>
      </c>
      <c r="N39" s="19">
        <v>36083.5</v>
      </c>
      <c r="O39" s="20">
        <v>87.156190083970401</v>
      </c>
      <c r="P39" s="21"/>
    </row>
    <row r="40" spans="12:16" x14ac:dyDescent="0.3">
      <c r="L40" s="17">
        <v>36860</v>
      </c>
      <c r="M40" s="18">
        <v>99.270646693871996</v>
      </c>
      <c r="N40" s="19">
        <v>36114</v>
      </c>
      <c r="O40" s="20">
        <v>87.410379220198493</v>
      </c>
      <c r="P40" s="21"/>
    </row>
    <row r="41" spans="12:16" x14ac:dyDescent="0.3">
      <c r="L41" s="17">
        <v>36891</v>
      </c>
      <c r="M41" s="18">
        <v>100</v>
      </c>
      <c r="N41" s="19">
        <v>36144.5</v>
      </c>
      <c r="O41" s="20">
        <v>87.276606521077198</v>
      </c>
      <c r="P41" s="21"/>
    </row>
    <row r="42" spans="12:16" x14ac:dyDescent="0.3">
      <c r="L42" s="17">
        <v>36922</v>
      </c>
      <c r="M42" s="18">
        <v>100.22744381613499</v>
      </c>
      <c r="N42" s="19">
        <v>36175.5</v>
      </c>
      <c r="O42" s="20">
        <v>87.079077091622494</v>
      </c>
      <c r="P42" s="21"/>
    </row>
    <row r="43" spans="12:16" x14ac:dyDescent="0.3">
      <c r="L43" s="17">
        <v>36950</v>
      </c>
      <c r="M43" s="18">
        <v>100.35631316991</v>
      </c>
      <c r="N43" s="19">
        <v>36205</v>
      </c>
      <c r="O43" s="20">
        <v>85.995482564356294</v>
      </c>
      <c r="P43" s="21"/>
    </row>
    <row r="44" spans="12:16" x14ac:dyDescent="0.3">
      <c r="L44" s="17">
        <v>36981</v>
      </c>
      <c r="M44" s="18">
        <v>100.48216845808599</v>
      </c>
      <c r="N44" s="19">
        <v>36234.5</v>
      </c>
      <c r="O44" s="20">
        <v>84.672922513722298</v>
      </c>
      <c r="P44" s="21"/>
    </row>
    <row r="45" spans="12:16" x14ac:dyDescent="0.3">
      <c r="L45" s="17">
        <v>37011</v>
      </c>
      <c r="M45" s="18">
        <v>100.50442898229799</v>
      </c>
      <c r="N45" s="19">
        <v>36265</v>
      </c>
      <c r="O45" s="20">
        <v>83.5702964221217</v>
      </c>
      <c r="P45" s="21"/>
    </row>
    <row r="46" spans="12:16" x14ac:dyDescent="0.3">
      <c r="L46" s="17">
        <v>37042</v>
      </c>
      <c r="M46" s="18">
        <v>100.851466570751</v>
      </c>
      <c r="N46" s="19">
        <v>36295.5</v>
      </c>
      <c r="O46" s="20">
        <v>83.453305357926098</v>
      </c>
      <c r="P46" s="21"/>
    </row>
    <row r="47" spans="12:16" x14ac:dyDescent="0.3">
      <c r="L47" s="17">
        <v>37072</v>
      </c>
      <c r="M47" s="18">
        <v>102.089345274782</v>
      </c>
      <c r="N47" s="19">
        <v>36326</v>
      </c>
      <c r="O47" s="20">
        <v>84.659515416923398</v>
      </c>
      <c r="P47" s="21"/>
    </row>
    <row r="48" spans="12:16" x14ac:dyDescent="0.3">
      <c r="L48" s="17">
        <v>37103</v>
      </c>
      <c r="M48" s="18">
        <v>103.731556307226</v>
      </c>
      <c r="N48" s="19">
        <v>36356.5</v>
      </c>
      <c r="O48" s="20">
        <v>86.172324274389098</v>
      </c>
      <c r="P48" s="21"/>
    </row>
    <row r="49" spans="12:16" x14ac:dyDescent="0.3">
      <c r="L49" s="17">
        <v>37134</v>
      </c>
      <c r="M49" s="18">
        <v>105.67943555127</v>
      </c>
      <c r="N49" s="19">
        <v>36387.5</v>
      </c>
      <c r="O49" s="20">
        <v>88.642087673962394</v>
      </c>
      <c r="P49" s="21"/>
    </row>
    <row r="50" spans="12:16" x14ac:dyDescent="0.3">
      <c r="L50" s="17">
        <v>37164</v>
      </c>
      <c r="M50" s="18">
        <v>106.738000155552</v>
      </c>
      <c r="N50" s="19">
        <v>36418</v>
      </c>
      <c r="O50" s="20">
        <v>90.280307112853194</v>
      </c>
      <c r="P50" s="21"/>
    </row>
    <row r="51" spans="12:16" x14ac:dyDescent="0.3">
      <c r="L51" s="17">
        <v>37195</v>
      </c>
      <c r="M51" s="18">
        <v>106.367539953467</v>
      </c>
      <c r="N51" s="19">
        <v>36448.5</v>
      </c>
      <c r="O51" s="20">
        <v>91.598485185945705</v>
      </c>
      <c r="P51" s="21"/>
    </row>
    <row r="52" spans="12:16" x14ac:dyDescent="0.3">
      <c r="L52" s="17">
        <v>37225</v>
      </c>
      <c r="M52" s="18">
        <v>105.250501118866</v>
      </c>
      <c r="N52" s="19">
        <v>36479</v>
      </c>
      <c r="O52" s="20">
        <v>91.569453135888494</v>
      </c>
      <c r="P52" s="21"/>
    </row>
    <row r="53" spans="12:16" x14ac:dyDescent="0.3">
      <c r="L53" s="17">
        <v>37256</v>
      </c>
      <c r="M53" s="18">
        <v>103.96512382813</v>
      </c>
      <c r="N53" s="19">
        <v>36509.5</v>
      </c>
      <c r="O53" s="20">
        <v>91.3630359385361</v>
      </c>
      <c r="P53" s="21"/>
    </row>
    <row r="54" spans="12:16" x14ac:dyDescent="0.3">
      <c r="L54" s="17">
        <v>37287</v>
      </c>
      <c r="M54" s="18">
        <v>104.40602711979299</v>
      </c>
      <c r="N54" s="19">
        <v>36540.5</v>
      </c>
      <c r="O54" s="20">
        <v>91.556005487670902</v>
      </c>
      <c r="P54" s="21"/>
    </row>
    <row r="55" spans="12:16" x14ac:dyDescent="0.3">
      <c r="L55" s="17">
        <v>37315</v>
      </c>
      <c r="M55" s="18">
        <v>105.767776813762</v>
      </c>
      <c r="N55" s="19">
        <v>36570.5</v>
      </c>
      <c r="O55" s="20">
        <v>89.808289943751504</v>
      </c>
      <c r="P55" s="21"/>
    </row>
    <row r="56" spans="12:16" x14ac:dyDescent="0.3">
      <c r="L56" s="17">
        <v>37346</v>
      </c>
      <c r="M56" s="18">
        <v>107.688841344981</v>
      </c>
      <c r="N56" s="19">
        <v>36600.5</v>
      </c>
      <c r="O56" s="20">
        <v>88.543329355299207</v>
      </c>
      <c r="P56" s="21"/>
    </row>
    <row r="57" spans="12:16" x14ac:dyDescent="0.3">
      <c r="L57" s="17">
        <v>37376</v>
      </c>
      <c r="M57" s="18">
        <v>108.517750935935</v>
      </c>
      <c r="N57" s="19">
        <v>36631</v>
      </c>
      <c r="O57" s="20">
        <v>87.307278654711297</v>
      </c>
      <c r="P57" s="21"/>
    </row>
    <row r="58" spans="12:16" x14ac:dyDescent="0.3">
      <c r="L58" s="17">
        <v>37407</v>
      </c>
      <c r="M58" s="18">
        <v>109.09649288034799</v>
      </c>
      <c r="N58" s="19">
        <v>36661.5</v>
      </c>
      <c r="O58" s="20">
        <v>89.833095692579903</v>
      </c>
      <c r="P58" s="21"/>
    </row>
    <row r="59" spans="12:16" x14ac:dyDescent="0.3">
      <c r="L59" s="17">
        <v>37437</v>
      </c>
      <c r="M59" s="18">
        <v>109.532899042667</v>
      </c>
      <c r="N59" s="19">
        <v>36692</v>
      </c>
      <c r="O59" s="20">
        <v>92.730319521266793</v>
      </c>
      <c r="P59" s="21"/>
    </row>
    <row r="60" spans="12:16" x14ac:dyDescent="0.3">
      <c r="L60" s="17">
        <v>37468</v>
      </c>
      <c r="M60" s="18">
        <v>110.59878880542</v>
      </c>
      <c r="N60" s="19">
        <v>36722.5</v>
      </c>
      <c r="O60" s="20">
        <v>95.296253840385901</v>
      </c>
      <c r="P60" s="21"/>
    </row>
    <row r="61" spans="12:16" x14ac:dyDescent="0.3">
      <c r="L61" s="17">
        <v>37499</v>
      </c>
      <c r="M61" s="18">
        <v>111.85736190289801</v>
      </c>
      <c r="N61" s="19">
        <v>36753.5</v>
      </c>
      <c r="O61" s="20">
        <v>96.626582360971099</v>
      </c>
      <c r="P61" s="21"/>
    </row>
    <row r="62" spans="12:16" x14ac:dyDescent="0.3">
      <c r="L62" s="17">
        <v>37529</v>
      </c>
      <c r="M62" s="18">
        <v>113.358982695093</v>
      </c>
      <c r="N62" s="19">
        <v>36784</v>
      </c>
      <c r="O62" s="20">
        <v>97.846100244425202</v>
      </c>
      <c r="P62" s="21"/>
    </row>
    <row r="63" spans="12:16" x14ac:dyDescent="0.3">
      <c r="L63" s="17">
        <v>37560</v>
      </c>
      <c r="M63" s="18">
        <v>115.061103333768</v>
      </c>
      <c r="N63" s="19">
        <v>36814.5</v>
      </c>
      <c r="O63" s="20">
        <v>98.980091594724101</v>
      </c>
      <c r="P63" s="21"/>
    </row>
    <row r="64" spans="12:16" x14ac:dyDescent="0.3">
      <c r="L64" s="17">
        <v>37590</v>
      </c>
      <c r="M64" s="18">
        <v>116.766211514723</v>
      </c>
      <c r="N64" s="19">
        <v>36845</v>
      </c>
      <c r="O64" s="20">
        <v>99.705143941215894</v>
      </c>
      <c r="P64" s="21"/>
    </row>
    <row r="65" spans="12:16" x14ac:dyDescent="0.3">
      <c r="L65" s="17">
        <v>37621</v>
      </c>
      <c r="M65" s="18">
        <v>117.775053530294</v>
      </c>
      <c r="N65" s="19">
        <v>36875.5</v>
      </c>
      <c r="O65" s="20">
        <v>100</v>
      </c>
      <c r="P65" s="21"/>
    </row>
    <row r="66" spans="12:16" x14ac:dyDescent="0.3">
      <c r="L66" s="17">
        <v>37652</v>
      </c>
      <c r="M66" s="18">
        <v>117.672855930433</v>
      </c>
      <c r="N66" s="19">
        <v>36906.5</v>
      </c>
      <c r="O66" s="20">
        <v>100.294198615068</v>
      </c>
      <c r="P66" s="21"/>
    </row>
    <row r="67" spans="12:16" x14ac:dyDescent="0.3">
      <c r="L67" s="17">
        <v>37680</v>
      </c>
      <c r="M67" s="18">
        <v>117.539443247329</v>
      </c>
      <c r="N67" s="19">
        <v>36936</v>
      </c>
      <c r="O67" s="20">
        <v>100.300844286909</v>
      </c>
      <c r="P67" s="21"/>
    </row>
    <row r="68" spans="12:16" x14ac:dyDescent="0.3">
      <c r="L68" s="17">
        <v>37711</v>
      </c>
      <c r="M68" s="18">
        <v>118.407508405898</v>
      </c>
      <c r="N68" s="19">
        <v>36965.5</v>
      </c>
      <c r="O68" s="20">
        <v>100.05284349460101</v>
      </c>
      <c r="P68" s="21"/>
    </row>
    <row r="69" spans="12:16" x14ac:dyDescent="0.3">
      <c r="L69" s="17">
        <v>37741</v>
      </c>
      <c r="M69" s="18">
        <v>120.128049812641</v>
      </c>
      <c r="N69" s="19">
        <v>36996</v>
      </c>
      <c r="O69" s="20">
        <v>99.585815654950395</v>
      </c>
      <c r="P69" s="21"/>
    </row>
    <row r="70" spans="12:16" x14ac:dyDescent="0.3">
      <c r="L70" s="17">
        <v>37772</v>
      </c>
      <c r="M70" s="18">
        <v>121.762420320437</v>
      </c>
      <c r="N70" s="19">
        <v>37026.5</v>
      </c>
      <c r="O70" s="20">
        <v>99.738516664684099</v>
      </c>
      <c r="P70" s="21"/>
    </row>
    <row r="71" spans="12:16" x14ac:dyDescent="0.3">
      <c r="L71" s="17">
        <v>37802</v>
      </c>
      <c r="M71" s="18">
        <v>122.660340467053</v>
      </c>
      <c r="N71" s="19">
        <v>37057</v>
      </c>
      <c r="O71" s="20">
        <v>100.282684953706</v>
      </c>
      <c r="P71" s="21"/>
    </row>
    <row r="72" spans="12:16" x14ac:dyDescent="0.3">
      <c r="L72" s="17">
        <v>37833</v>
      </c>
      <c r="M72" s="18">
        <v>123.614094165325</v>
      </c>
      <c r="N72" s="19">
        <v>37087.5</v>
      </c>
      <c r="O72" s="20">
        <v>101.257209864267</v>
      </c>
      <c r="P72" s="21"/>
    </row>
    <row r="73" spans="12:16" x14ac:dyDescent="0.3">
      <c r="L73" s="17">
        <v>37864</v>
      </c>
      <c r="M73" s="18">
        <v>124.764607131804</v>
      </c>
      <c r="N73" s="19">
        <v>37118.5</v>
      </c>
      <c r="O73" s="20">
        <v>101.188684086181</v>
      </c>
      <c r="P73" s="21"/>
    </row>
    <row r="74" spans="12:16" x14ac:dyDescent="0.3">
      <c r="L74" s="17">
        <v>37894</v>
      </c>
      <c r="M74" s="18">
        <v>126.30321715254701</v>
      </c>
      <c r="N74" s="19">
        <v>37149</v>
      </c>
      <c r="O74" s="20">
        <v>100.917623405572</v>
      </c>
      <c r="P74" s="21"/>
    </row>
    <row r="75" spans="12:16" x14ac:dyDescent="0.3">
      <c r="L75" s="17">
        <v>37925</v>
      </c>
      <c r="M75" s="18">
        <v>127.328879932737</v>
      </c>
      <c r="N75" s="19">
        <v>37179.5</v>
      </c>
      <c r="O75" s="20">
        <v>99.4574638771753</v>
      </c>
      <c r="P75" s="21"/>
    </row>
    <row r="76" spans="12:16" x14ac:dyDescent="0.3">
      <c r="L76" s="17">
        <v>37955</v>
      </c>
      <c r="M76" s="18">
        <v>127.85845630523499</v>
      </c>
      <c r="N76" s="19">
        <v>37210</v>
      </c>
      <c r="O76" s="20">
        <v>98.613147652377904</v>
      </c>
      <c r="P76" s="21"/>
    </row>
    <row r="77" spans="12:16" x14ac:dyDescent="0.3">
      <c r="L77" s="17">
        <v>37986</v>
      </c>
      <c r="M77" s="18">
        <v>128.48609580021201</v>
      </c>
      <c r="N77" s="19">
        <v>37240.5</v>
      </c>
      <c r="O77" s="20">
        <v>97.777265370997796</v>
      </c>
      <c r="P77" s="21"/>
    </row>
    <row r="78" spans="12:16" x14ac:dyDescent="0.3">
      <c r="L78" s="17">
        <v>38017</v>
      </c>
      <c r="M78" s="18">
        <v>129.663741165907</v>
      </c>
      <c r="N78" s="19">
        <v>37271.5</v>
      </c>
      <c r="O78" s="20">
        <v>98.844990262653297</v>
      </c>
      <c r="P78" s="21"/>
    </row>
    <row r="79" spans="12:16" x14ac:dyDescent="0.3">
      <c r="L79" s="17">
        <v>38046</v>
      </c>
      <c r="M79" s="18">
        <v>132.17026539239299</v>
      </c>
      <c r="N79" s="19">
        <v>37301</v>
      </c>
      <c r="O79" s="20">
        <v>100.17083888853401</v>
      </c>
      <c r="P79" s="21"/>
    </row>
    <row r="80" spans="12:16" x14ac:dyDescent="0.3">
      <c r="L80" s="17">
        <v>38077</v>
      </c>
      <c r="M80" s="18">
        <v>134.62563837725801</v>
      </c>
      <c r="N80" s="19">
        <v>37330.5</v>
      </c>
      <c r="O80" s="20">
        <v>101.395028785585</v>
      </c>
      <c r="P80" s="21"/>
    </row>
    <row r="81" spans="12:16" x14ac:dyDescent="0.3">
      <c r="L81" s="17">
        <v>38107</v>
      </c>
      <c r="M81" s="18">
        <v>137.28812853616199</v>
      </c>
      <c r="N81" s="19">
        <v>37361</v>
      </c>
      <c r="O81" s="20">
        <v>101.539576879111</v>
      </c>
      <c r="P81" s="21"/>
    </row>
    <row r="82" spans="12:16" x14ac:dyDescent="0.3">
      <c r="L82" s="17">
        <v>38138</v>
      </c>
      <c r="M82" s="18">
        <v>138.82506053912701</v>
      </c>
      <c r="N82" s="19">
        <v>37391.5</v>
      </c>
      <c r="O82" s="20">
        <v>101.47451112870399</v>
      </c>
      <c r="P82" s="21"/>
    </row>
    <row r="83" spans="12:16" x14ac:dyDescent="0.3">
      <c r="L83" s="17">
        <v>38168</v>
      </c>
      <c r="M83" s="18">
        <v>140.91300320438901</v>
      </c>
      <c r="N83" s="19">
        <v>37422</v>
      </c>
      <c r="O83" s="20">
        <v>101.644624003384</v>
      </c>
      <c r="P83" s="21"/>
    </row>
    <row r="84" spans="12:16" x14ac:dyDescent="0.3">
      <c r="L84" s="17">
        <v>38199</v>
      </c>
      <c r="M84" s="18">
        <v>142.77576307869401</v>
      </c>
      <c r="N84" s="19">
        <v>37452.5</v>
      </c>
      <c r="O84" s="20">
        <v>101.73332502182799</v>
      </c>
      <c r="P84" s="21"/>
    </row>
    <row r="85" spans="12:16" x14ac:dyDescent="0.3">
      <c r="L85" s="17">
        <v>38230</v>
      </c>
      <c r="M85" s="18">
        <v>145.08232427963401</v>
      </c>
      <c r="N85" s="19">
        <v>37483.5</v>
      </c>
      <c r="O85" s="20">
        <v>101.825902348659</v>
      </c>
      <c r="P85" s="21"/>
    </row>
    <row r="86" spans="12:16" x14ac:dyDescent="0.3">
      <c r="L86" s="17">
        <v>38260</v>
      </c>
      <c r="M86" s="18">
        <v>145.91753015904499</v>
      </c>
      <c r="N86" s="19">
        <v>37514</v>
      </c>
      <c r="O86" s="20">
        <v>101.956179578722</v>
      </c>
      <c r="P86" s="21"/>
    </row>
    <row r="87" spans="12:16" x14ac:dyDescent="0.3">
      <c r="L87" s="17">
        <v>38291</v>
      </c>
      <c r="M87" s="18">
        <v>145.51134401765501</v>
      </c>
      <c r="N87" s="19">
        <v>37544.5</v>
      </c>
      <c r="O87" s="20">
        <v>102.63052942845199</v>
      </c>
      <c r="P87" s="21"/>
    </row>
    <row r="88" spans="12:16" x14ac:dyDescent="0.3">
      <c r="L88" s="17">
        <v>38321</v>
      </c>
      <c r="M88" s="18">
        <v>145.15117384935601</v>
      </c>
      <c r="N88" s="19">
        <v>37575</v>
      </c>
      <c r="O88" s="20">
        <v>104.259763975949</v>
      </c>
      <c r="P88" s="21"/>
    </row>
    <row r="89" spans="12:16" x14ac:dyDescent="0.3">
      <c r="L89" s="17">
        <v>38352</v>
      </c>
      <c r="M89" s="18">
        <v>146.286640339933</v>
      </c>
      <c r="N89" s="19">
        <v>37605.5</v>
      </c>
      <c r="O89" s="20">
        <v>106.362230624424</v>
      </c>
      <c r="P89" s="21"/>
    </row>
    <row r="90" spans="12:16" x14ac:dyDescent="0.3">
      <c r="L90" s="17">
        <v>38383</v>
      </c>
      <c r="M90" s="18">
        <v>149.416150105924</v>
      </c>
      <c r="N90" s="19">
        <v>37636.5</v>
      </c>
      <c r="O90" s="20">
        <v>108.637750383262</v>
      </c>
      <c r="P90" s="21"/>
    </row>
    <row r="91" spans="12:16" x14ac:dyDescent="0.3">
      <c r="L91" s="17">
        <v>38411</v>
      </c>
      <c r="M91" s="18">
        <v>153.29994261870601</v>
      </c>
      <c r="N91" s="19">
        <v>37666</v>
      </c>
      <c r="O91" s="20">
        <v>109.55512170938</v>
      </c>
      <c r="P91" s="21"/>
    </row>
    <row r="92" spans="12:16" x14ac:dyDescent="0.3">
      <c r="L92" s="17">
        <v>38442</v>
      </c>
      <c r="M92" s="18">
        <v>156.737051973972</v>
      </c>
      <c r="N92" s="19">
        <v>37695.5</v>
      </c>
      <c r="O92" s="20">
        <v>109.79416064982099</v>
      </c>
      <c r="P92" s="21"/>
    </row>
    <row r="93" spans="12:16" x14ac:dyDescent="0.3">
      <c r="L93" s="17">
        <v>38472</v>
      </c>
      <c r="M93" s="18">
        <v>159.10391648641399</v>
      </c>
      <c r="N93" s="19">
        <v>37726</v>
      </c>
      <c r="O93" s="20">
        <v>109.11667690071801</v>
      </c>
      <c r="P93" s="21"/>
    </row>
    <row r="94" spans="12:16" x14ac:dyDescent="0.3">
      <c r="L94" s="17">
        <v>38503</v>
      </c>
      <c r="M94" s="18">
        <v>160.80634540359199</v>
      </c>
      <c r="N94" s="19">
        <v>37756.5</v>
      </c>
      <c r="O94" s="20">
        <v>109.675105427717</v>
      </c>
      <c r="P94" s="21"/>
    </row>
    <row r="95" spans="12:16" x14ac:dyDescent="0.3">
      <c r="L95" s="17">
        <v>38533</v>
      </c>
      <c r="M95" s="18">
        <v>162.20281427147199</v>
      </c>
      <c r="N95" s="19">
        <v>37787</v>
      </c>
      <c r="O95" s="20">
        <v>110.046236171299</v>
      </c>
      <c r="P95" s="21"/>
    </row>
    <row r="96" spans="12:16" x14ac:dyDescent="0.3">
      <c r="L96" s="17">
        <v>38564</v>
      </c>
      <c r="M96" s="18">
        <v>163.744553422786</v>
      </c>
      <c r="N96" s="19">
        <v>37817.5</v>
      </c>
      <c r="O96" s="20">
        <v>110.659126120156</v>
      </c>
      <c r="P96" s="21"/>
    </row>
    <row r="97" spans="12:16" x14ac:dyDescent="0.3">
      <c r="L97" s="17">
        <v>38595</v>
      </c>
      <c r="M97" s="18">
        <v>166.02535216966601</v>
      </c>
      <c r="N97" s="19">
        <v>37848.5</v>
      </c>
      <c r="O97" s="20">
        <v>109.09260584486</v>
      </c>
      <c r="P97" s="21"/>
    </row>
    <row r="98" spans="12:16" x14ac:dyDescent="0.3">
      <c r="L98" s="17">
        <v>38625</v>
      </c>
      <c r="M98" s="18">
        <v>167.802621486676</v>
      </c>
      <c r="N98" s="19">
        <v>37879</v>
      </c>
      <c r="O98" s="20">
        <v>107.81740291091</v>
      </c>
      <c r="P98" s="21"/>
    </row>
    <row r="99" spans="12:16" x14ac:dyDescent="0.3">
      <c r="L99" s="17">
        <v>38656</v>
      </c>
      <c r="M99" s="18">
        <v>169.16460243296501</v>
      </c>
      <c r="N99" s="19">
        <v>37909.5</v>
      </c>
      <c r="O99" s="20">
        <v>107.117582756365</v>
      </c>
      <c r="P99" s="21"/>
    </row>
    <row r="100" spans="12:16" x14ac:dyDescent="0.3">
      <c r="L100" s="17">
        <v>38686</v>
      </c>
      <c r="M100" s="18">
        <v>169.14396686791201</v>
      </c>
      <c r="N100" s="19">
        <v>37940</v>
      </c>
      <c r="O100" s="20">
        <v>107.69620742002699</v>
      </c>
      <c r="P100" s="21"/>
    </row>
    <row r="101" spans="12:16" x14ac:dyDescent="0.3">
      <c r="L101" s="17">
        <v>38717</v>
      </c>
      <c r="M101" s="18">
        <v>170.632661368616</v>
      </c>
      <c r="N101" s="19">
        <v>37970.5</v>
      </c>
      <c r="O101" s="20">
        <v>109.041872230648</v>
      </c>
      <c r="P101" s="21"/>
    </row>
    <row r="102" spans="12:16" x14ac:dyDescent="0.3">
      <c r="L102" s="17">
        <v>38748</v>
      </c>
      <c r="M102" s="18">
        <v>172.25434975163299</v>
      </c>
      <c r="N102" s="19">
        <v>38001.5</v>
      </c>
      <c r="O102" s="20">
        <v>109.902307112543</v>
      </c>
      <c r="P102" s="21"/>
    </row>
    <row r="103" spans="12:16" x14ac:dyDescent="0.3">
      <c r="L103" s="17">
        <v>38776</v>
      </c>
      <c r="M103" s="18">
        <v>174.909356520693</v>
      </c>
      <c r="N103" s="19">
        <v>38031.5</v>
      </c>
      <c r="O103" s="20">
        <v>112.553528425544</v>
      </c>
      <c r="P103" s="21"/>
    </row>
    <row r="104" spans="12:16" x14ac:dyDescent="0.3">
      <c r="L104" s="17">
        <v>38807</v>
      </c>
      <c r="M104" s="18">
        <v>175.45533296097901</v>
      </c>
      <c r="N104" s="19">
        <v>38061.5</v>
      </c>
      <c r="O104" s="20">
        <v>113.966383606598</v>
      </c>
      <c r="P104" s="21"/>
    </row>
    <row r="105" spans="12:16" x14ac:dyDescent="0.3">
      <c r="L105" s="17">
        <v>38837</v>
      </c>
      <c r="M105" s="18">
        <v>176.69588471647299</v>
      </c>
      <c r="N105" s="19">
        <v>38092</v>
      </c>
      <c r="O105" s="20">
        <v>116.173329425006</v>
      </c>
      <c r="P105" s="21"/>
    </row>
    <row r="106" spans="12:16" x14ac:dyDescent="0.3">
      <c r="L106" s="17">
        <v>38868</v>
      </c>
      <c r="M106" s="18">
        <v>177.30780353028101</v>
      </c>
      <c r="N106" s="19">
        <v>38122.5</v>
      </c>
      <c r="O106" s="20">
        <v>117.10153235212201</v>
      </c>
      <c r="P106" s="21"/>
    </row>
    <row r="107" spans="12:16" x14ac:dyDescent="0.3">
      <c r="L107" s="17">
        <v>38898</v>
      </c>
      <c r="M107" s="18">
        <v>179.021043691399</v>
      </c>
      <c r="N107" s="19">
        <v>38153</v>
      </c>
      <c r="O107" s="20">
        <v>119.846488480687</v>
      </c>
      <c r="P107" s="21"/>
    </row>
    <row r="108" spans="12:16" x14ac:dyDescent="0.3">
      <c r="L108" s="17">
        <v>38929</v>
      </c>
      <c r="M108" s="18">
        <v>178.86234757380001</v>
      </c>
      <c r="N108" s="19">
        <v>38183.5</v>
      </c>
      <c r="O108" s="20">
        <v>122.717294418413</v>
      </c>
      <c r="P108" s="21"/>
    </row>
    <row r="109" spans="12:16" x14ac:dyDescent="0.3">
      <c r="L109" s="17">
        <v>38960</v>
      </c>
      <c r="M109" s="18">
        <v>178.36632911143701</v>
      </c>
      <c r="N109" s="19">
        <v>38214.5</v>
      </c>
      <c r="O109" s="20">
        <v>125.592596964995</v>
      </c>
      <c r="P109" s="21"/>
    </row>
    <row r="110" spans="12:16" x14ac:dyDescent="0.3">
      <c r="L110" s="17">
        <v>38990</v>
      </c>
      <c r="M110" s="18">
        <v>176.41667203209201</v>
      </c>
      <c r="N110" s="19">
        <v>38245</v>
      </c>
      <c r="O110" s="20">
        <v>127.556581212075</v>
      </c>
      <c r="P110" s="21"/>
    </row>
    <row r="111" spans="12:16" x14ac:dyDescent="0.3">
      <c r="L111" s="17">
        <v>39021</v>
      </c>
      <c r="M111" s="18">
        <v>175.00731506628301</v>
      </c>
      <c r="N111" s="19">
        <v>38275.5</v>
      </c>
      <c r="O111" s="20">
        <v>128.56219088161001</v>
      </c>
      <c r="P111" s="21"/>
    </row>
    <row r="112" spans="12:16" x14ac:dyDescent="0.3">
      <c r="L112" s="17">
        <v>39051</v>
      </c>
      <c r="M112" s="18">
        <v>175.162448331451</v>
      </c>
      <c r="N112" s="19">
        <v>38306</v>
      </c>
      <c r="O112" s="20">
        <v>128.177748660986</v>
      </c>
      <c r="P112" s="21"/>
    </row>
    <row r="113" spans="12:16" x14ac:dyDescent="0.3">
      <c r="L113" s="17">
        <v>39082</v>
      </c>
      <c r="M113" s="18">
        <v>176.70037315149699</v>
      </c>
      <c r="N113" s="19">
        <v>38336.5</v>
      </c>
      <c r="O113" s="20">
        <v>127.44745568473201</v>
      </c>
      <c r="P113" s="21"/>
    </row>
    <row r="114" spans="12:16" x14ac:dyDescent="0.3">
      <c r="L114" s="17">
        <v>39113</v>
      </c>
      <c r="M114" s="18">
        <v>179.616730771764</v>
      </c>
      <c r="N114" s="19">
        <v>38367.5</v>
      </c>
      <c r="O114" s="20">
        <v>127.288185218281</v>
      </c>
      <c r="P114" s="21"/>
    </row>
    <row r="115" spans="12:16" x14ac:dyDescent="0.3">
      <c r="L115" s="17">
        <v>39141</v>
      </c>
      <c r="M115" s="18">
        <v>181.933299808117</v>
      </c>
      <c r="N115" s="19">
        <v>38397</v>
      </c>
      <c r="O115" s="20">
        <v>129.78443261971799</v>
      </c>
      <c r="P115" s="21"/>
    </row>
    <row r="116" spans="12:16" x14ac:dyDescent="0.3">
      <c r="L116" s="17">
        <v>39172</v>
      </c>
      <c r="M116" s="18">
        <v>183.55877578371701</v>
      </c>
      <c r="N116" s="19">
        <v>38426.5</v>
      </c>
      <c r="O116" s="20">
        <v>131.968349672599</v>
      </c>
      <c r="P116" s="21"/>
    </row>
    <row r="117" spans="12:16" x14ac:dyDescent="0.3">
      <c r="L117" s="17">
        <v>39202</v>
      </c>
      <c r="M117" s="18">
        <v>185.04883304785599</v>
      </c>
      <c r="N117" s="19">
        <v>38457</v>
      </c>
      <c r="O117" s="20">
        <v>133.63865124979799</v>
      </c>
      <c r="P117" s="21"/>
    </row>
    <row r="118" spans="12:16" x14ac:dyDescent="0.3">
      <c r="L118" s="17">
        <v>39233</v>
      </c>
      <c r="M118" s="18">
        <v>185.212552530338</v>
      </c>
      <c r="N118" s="19">
        <v>38487.5</v>
      </c>
      <c r="O118" s="20">
        <v>133.93309252431399</v>
      </c>
      <c r="P118" s="21"/>
    </row>
    <row r="119" spans="12:16" x14ac:dyDescent="0.3">
      <c r="L119" s="17">
        <v>39263</v>
      </c>
      <c r="M119" s="18">
        <v>186.261240191177</v>
      </c>
      <c r="N119" s="19">
        <v>38518</v>
      </c>
      <c r="O119" s="20">
        <v>135.32479268289899</v>
      </c>
      <c r="P119" s="21"/>
    </row>
    <row r="120" spans="12:16" x14ac:dyDescent="0.3">
      <c r="L120" s="17">
        <v>39294</v>
      </c>
      <c r="M120" s="18">
        <v>186.11846950300799</v>
      </c>
      <c r="N120" s="19">
        <v>38548.5</v>
      </c>
      <c r="O120" s="20">
        <v>137.54338649946601</v>
      </c>
      <c r="P120" s="21"/>
    </row>
    <row r="121" spans="12:16" x14ac:dyDescent="0.3">
      <c r="L121" s="17">
        <v>39325</v>
      </c>
      <c r="M121" s="18">
        <v>187.25409254093</v>
      </c>
      <c r="N121" s="19">
        <v>38579.5</v>
      </c>
      <c r="O121" s="20">
        <v>139.985617019638</v>
      </c>
      <c r="P121" s="21"/>
    </row>
    <row r="122" spans="12:16" x14ac:dyDescent="0.3">
      <c r="L122" s="17">
        <v>39355</v>
      </c>
      <c r="M122" s="18">
        <v>185.395630526205</v>
      </c>
      <c r="N122" s="19">
        <v>38610</v>
      </c>
      <c r="O122" s="20">
        <v>142.23488411560399</v>
      </c>
      <c r="P122" s="21"/>
    </row>
    <row r="123" spans="12:16" x14ac:dyDescent="0.3">
      <c r="L123" s="17">
        <v>39386</v>
      </c>
      <c r="M123" s="18">
        <v>182.19907525750301</v>
      </c>
      <c r="N123" s="19">
        <v>38640.5</v>
      </c>
      <c r="O123" s="20">
        <v>144.73569245247</v>
      </c>
      <c r="P123" s="21"/>
    </row>
    <row r="124" spans="12:16" x14ac:dyDescent="0.3">
      <c r="L124" s="17">
        <v>39416</v>
      </c>
      <c r="M124" s="18">
        <v>178.93876984023399</v>
      </c>
      <c r="N124" s="19">
        <v>38671</v>
      </c>
      <c r="O124" s="20">
        <v>146.48876674192601</v>
      </c>
      <c r="P124" s="21"/>
    </row>
    <row r="125" spans="12:16" x14ac:dyDescent="0.3">
      <c r="L125" s="17">
        <v>39447</v>
      </c>
      <c r="M125" s="18">
        <v>178.33070751867899</v>
      </c>
      <c r="N125" s="19">
        <v>38701.5</v>
      </c>
      <c r="O125" s="20">
        <v>147.560369391232</v>
      </c>
      <c r="P125" s="21"/>
    </row>
    <row r="126" spans="12:16" x14ac:dyDescent="0.3">
      <c r="L126" s="17">
        <v>39478</v>
      </c>
      <c r="M126" s="18">
        <v>179.97768897582799</v>
      </c>
      <c r="N126" s="19">
        <v>38732.5</v>
      </c>
      <c r="O126" s="20">
        <v>147.75047699538001</v>
      </c>
      <c r="P126" s="21"/>
    </row>
    <row r="127" spans="12:16" x14ac:dyDescent="0.3">
      <c r="L127" s="17">
        <v>39507</v>
      </c>
      <c r="M127" s="18">
        <v>180.386115690444</v>
      </c>
      <c r="N127" s="19">
        <v>38762</v>
      </c>
      <c r="O127" s="20">
        <v>148.85824423156001</v>
      </c>
      <c r="P127" s="21"/>
    </row>
    <row r="128" spans="12:16" x14ac:dyDescent="0.3">
      <c r="L128" s="17">
        <v>39538</v>
      </c>
      <c r="M128" s="18">
        <v>178.478638567346</v>
      </c>
      <c r="N128" s="19">
        <v>38791.5</v>
      </c>
      <c r="O128" s="20">
        <v>150.402399662504</v>
      </c>
      <c r="P128" s="21"/>
    </row>
    <row r="129" spans="12:16" x14ac:dyDescent="0.3">
      <c r="L129" s="17">
        <v>39568</v>
      </c>
      <c r="M129" s="18">
        <v>175.42319612109699</v>
      </c>
      <c r="N129" s="19">
        <v>38822</v>
      </c>
      <c r="O129" s="20">
        <v>151.910340585879</v>
      </c>
      <c r="P129" s="21"/>
    </row>
    <row r="130" spans="12:16" x14ac:dyDescent="0.3">
      <c r="L130" s="17">
        <v>39599</v>
      </c>
      <c r="M130" s="18">
        <v>173.505923407708</v>
      </c>
      <c r="N130" s="19">
        <v>38852.5</v>
      </c>
      <c r="O130" s="20">
        <v>152.63270118228701</v>
      </c>
      <c r="P130" s="21"/>
    </row>
    <row r="131" spans="12:16" x14ac:dyDescent="0.3">
      <c r="L131" s="17">
        <v>39629</v>
      </c>
      <c r="M131" s="18">
        <v>173.07786125077601</v>
      </c>
      <c r="N131" s="19">
        <v>38883</v>
      </c>
      <c r="O131" s="20">
        <v>153.65021649633599</v>
      </c>
      <c r="P131" s="21"/>
    </row>
    <row r="132" spans="12:16" x14ac:dyDescent="0.3">
      <c r="L132" s="17">
        <v>39660</v>
      </c>
      <c r="M132" s="18">
        <v>172.82350463891299</v>
      </c>
      <c r="N132" s="19">
        <v>38913.5</v>
      </c>
      <c r="O132" s="20">
        <v>155.213917120834</v>
      </c>
      <c r="P132" s="21"/>
    </row>
    <row r="133" spans="12:16" x14ac:dyDescent="0.3">
      <c r="L133" s="17">
        <v>39691</v>
      </c>
      <c r="M133" s="18">
        <v>172.201177140151</v>
      </c>
      <c r="N133" s="19">
        <v>38944.5</v>
      </c>
      <c r="O133" s="20">
        <v>156.570776941719</v>
      </c>
      <c r="P133" s="21"/>
    </row>
    <row r="134" spans="12:16" x14ac:dyDescent="0.3">
      <c r="L134" s="17">
        <v>39721</v>
      </c>
      <c r="M134" s="18">
        <v>168.501670157642</v>
      </c>
      <c r="N134" s="19">
        <v>38975</v>
      </c>
      <c r="O134" s="20">
        <v>156.63516324385199</v>
      </c>
      <c r="P134" s="21"/>
    </row>
    <row r="135" spans="12:16" x14ac:dyDescent="0.3">
      <c r="L135" s="17">
        <v>39752</v>
      </c>
      <c r="M135" s="18">
        <v>164.3285475879</v>
      </c>
      <c r="N135" s="19">
        <v>39005.5</v>
      </c>
      <c r="O135" s="20">
        <v>158.16225424493399</v>
      </c>
      <c r="P135" s="21"/>
    </row>
    <row r="136" spans="12:16" x14ac:dyDescent="0.3">
      <c r="L136" s="17">
        <v>39782</v>
      </c>
      <c r="M136" s="18">
        <v>158.23433507261501</v>
      </c>
      <c r="N136" s="19">
        <v>39036</v>
      </c>
      <c r="O136" s="20">
        <v>159.914621476815</v>
      </c>
      <c r="P136" s="21"/>
    </row>
    <row r="137" spans="12:16" x14ac:dyDescent="0.3">
      <c r="L137" s="17">
        <v>39813</v>
      </c>
      <c r="M137" s="18">
        <v>155.44182046690599</v>
      </c>
      <c r="N137" s="19">
        <v>39066.5</v>
      </c>
      <c r="O137" s="20">
        <v>163.275576762105</v>
      </c>
      <c r="P137" s="21"/>
    </row>
    <row r="138" spans="12:16" x14ac:dyDescent="0.3">
      <c r="L138" s="17">
        <v>39844</v>
      </c>
      <c r="M138" s="18">
        <v>151.68550045007899</v>
      </c>
      <c r="N138" s="19">
        <v>39097.5</v>
      </c>
      <c r="O138" s="20">
        <v>163.37949478126799</v>
      </c>
      <c r="P138" s="21"/>
    </row>
    <row r="139" spans="12:16" x14ac:dyDescent="0.3">
      <c r="L139" s="17">
        <v>39872</v>
      </c>
      <c r="M139" s="18">
        <v>149.24750359721199</v>
      </c>
      <c r="N139" s="19">
        <v>39127</v>
      </c>
      <c r="O139" s="20">
        <v>164.54943890440001</v>
      </c>
      <c r="P139" s="21"/>
    </row>
    <row r="140" spans="12:16" x14ac:dyDescent="0.3">
      <c r="L140" s="17">
        <v>39903</v>
      </c>
      <c r="M140" s="18">
        <v>144.405799754507</v>
      </c>
      <c r="N140" s="19">
        <v>39156.5</v>
      </c>
      <c r="O140" s="20">
        <v>164.43831520310101</v>
      </c>
      <c r="P140" s="21"/>
    </row>
    <row r="141" spans="12:16" x14ac:dyDescent="0.3">
      <c r="L141" s="17">
        <v>39933</v>
      </c>
      <c r="M141" s="18">
        <v>141.25947332937699</v>
      </c>
      <c r="N141" s="19">
        <v>39187</v>
      </c>
      <c r="O141" s="20">
        <v>166.545382234518</v>
      </c>
      <c r="P141" s="21"/>
    </row>
    <row r="142" spans="12:16" x14ac:dyDescent="0.3">
      <c r="L142" s="17">
        <v>39964</v>
      </c>
      <c r="M142" s="18">
        <v>139.23925448677201</v>
      </c>
      <c r="N142" s="19">
        <v>39217.5</v>
      </c>
      <c r="O142" s="20">
        <v>168.09421462603299</v>
      </c>
      <c r="P142" s="21"/>
    </row>
    <row r="143" spans="12:16" x14ac:dyDescent="0.3">
      <c r="L143" s="17">
        <v>39994</v>
      </c>
      <c r="M143" s="18">
        <v>139.76208698477899</v>
      </c>
      <c r="N143" s="19">
        <v>39248</v>
      </c>
      <c r="O143" s="20">
        <v>170.293792825732</v>
      </c>
      <c r="P143" s="21"/>
    </row>
    <row r="144" spans="12:16" x14ac:dyDescent="0.3">
      <c r="L144" s="17">
        <v>40025</v>
      </c>
      <c r="M144" s="18">
        <v>140.20862764566701</v>
      </c>
      <c r="N144" s="19">
        <v>39278.5</v>
      </c>
      <c r="O144" s="20">
        <v>171.724020867316</v>
      </c>
      <c r="P144" s="21"/>
    </row>
    <row r="145" spans="12:16" x14ac:dyDescent="0.3">
      <c r="L145" s="17">
        <v>40056</v>
      </c>
      <c r="M145" s="18">
        <v>139.23739120637001</v>
      </c>
      <c r="N145" s="19">
        <v>39309.5</v>
      </c>
      <c r="O145" s="20">
        <v>171.87532952162999</v>
      </c>
      <c r="P145" s="21"/>
    </row>
    <row r="146" spans="12:16" x14ac:dyDescent="0.3">
      <c r="L146" s="17">
        <v>40086</v>
      </c>
      <c r="M146" s="18">
        <v>135.18511816788299</v>
      </c>
      <c r="N146" s="19">
        <v>39340</v>
      </c>
      <c r="O146" s="20">
        <v>171.68133957535801</v>
      </c>
      <c r="P146" s="21"/>
    </row>
    <row r="147" spans="12:16" x14ac:dyDescent="0.3">
      <c r="L147" s="17">
        <v>40117</v>
      </c>
      <c r="M147" s="18">
        <v>130.66634098274</v>
      </c>
      <c r="N147" s="19">
        <v>39370.5</v>
      </c>
      <c r="O147" s="20">
        <v>170.664016007578</v>
      </c>
      <c r="P147" s="21"/>
    </row>
    <row r="148" spans="12:16" x14ac:dyDescent="0.3">
      <c r="L148" s="17">
        <v>40147</v>
      </c>
      <c r="M148" s="18">
        <v>128.84297948304399</v>
      </c>
      <c r="N148" s="19">
        <v>39401</v>
      </c>
      <c r="O148" s="20">
        <v>170.895682205501</v>
      </c>
      <c r="P148" s="21"/>
    </row>
    <row r="149" spans="12:16" x14ac:dyDescent="0.3">
      <c r="L149" s="17">
        <v>40178</v>
      </c>
      <c r="M149" s="18">
        <v>129.49379310173299</v>
      </c>
      <c r="N149" s="19">
        <v>39431.5</v>
      </c>
      <c r="O149" s="20">
        <v>169.84721148579001</v>
      </c>
      <c r="P149" s="21"/>
    </row>
    <row r="150" spans="12:16" x14ac:dyDescent="0.3">
      <c r="L150" s="17">
        <v>40209</v>
      </c>
      <c r="M150" s="18">
        <v>131.63474887362401</v>
      </c>
      <c r="N150" s="19">
        <v>39462.5</v>
      </c>
      <c r="O150" s="20">
        <v>168.74500747242601</v>
      </c>
      <c r="P150" s="21"/>
    </row>
    <row r="151" spans="12:16" x14ac:dyDescent="0.3">
      <c r="L151" s="17">
        <v>40237</v>
      </c>
      <c r="M151" s="18">
        <v>132.746560017798</v>
      </c>
      <c r="N151" s="19">
        <v>39492.5</v>
      </c>
      <c r="O151" s="20">
        <v>163.694783785651</v>
      </c>
      <c r="P151" s="21"/>
    </row>
    <row r="152" spans="12:16" x14ac:dyDescent="0.3">
      <c r="L152" s="17">
        <v>40268</v>
      </c>
      <c r="M152" s="18">
        <v>131.96263099254901</v>
      </c>
      <c r="N152" s="19">
        <v>39522.5</v>
      </c>
      <c r="O152" s="20">
        <v>159.52550347352701</v>
      </c>
      <c r="P152" s="21"/>
    </row>
    <row r="153" spans="12:16" x14ac:dyDescent="0.3">
      <c r="L153" s="17">
        <v>40298</v>
      </c>
      <c r="M153" s="18">
        <v>129.398124414129</v>
      </c>
      <c r="N153" s="19">
        <v>39553</v>
      </c>
      <c r="O153" s="20">
        <v>155.13969123454899</v>
      </c>
      <c r="P153" s="21"/>
    </row>
    <row r="154" spans="12:16" x14ac:dyDescent="0.3">
      <c r="L154" s="17">
        <v>40329</v>
      </c>
      <c r="M154" s="18">
        <v>125.954405688139</v>
      </c>
      <c r="N154" s="19">
        <v>39583.5</v>
      </c>
      <c r="O154" s="20">
        <v>156.96463887905099</v>
      </c>
      <c r="P154" s="21"/>
    </row>
    <row r="155" spans="12:16" x14ac:dyDescent="0.3">
      <c r="L155" s="17">
        <v>40359</v>
      </c>
      <c r="M155" s="18">
        <v>124.17129348850401</v>
      </c>
      <c r="N155" s="19">
        <v>39614</v>
      </c>
      <c r="O155" s="20">
        <v>159.522236476519</v>
      </c>
      <c r="P155" s="21"/>
    </row>
    <row r="156" spans="12:16" x14ac:dyDescent="0.3">
      <c r="L156" s="17">
        <v>40390</v>
      </c>
      <c r="M156" s="18">
        <v>124.170521653275</v>
      </c>
      <c r="N156" s="19">
        <v>39644.5</v>
      </c>
      <c r="O156" s="20">
        <v>162.535480993292</v>
      </c>
      <c r="P156" s="21"/>
    </row>
    <row r="157" spans="12:16" x14ac:dyDescent="0.3">
      <c r="L157" s="17">
        <v>40421</v>
      </c>
      <c r="M157" s="18">
        <v>125.175088210243</v>
      </c>
      <c r="N157" s="19">
        <v>39675.5</v>
      </c>
      <c r="O157" s="20">
        <v>160.06493058997401</v>
      </c>
      <c r="P157" s="21"/>
    </row>
    <row r="158" spans="12:16" x14ac:dyDescent="0.3">
      <c r="L158" s="17">
        <v>40451</v>
      </c>
      <c r="M158" s="18">
        <v>124.529479131361</v>
      </c>
      <c r="N158" s="19">
        <v>39706</v>
      </c>
      <c r="O158" s="20">
        <v>157.50591920783501</v>
      </c>
      <c r="P158" s="21"/>
    </row>
    <row r="159" spans="12:16" x14ac:dyDescent="0.3">
      <c r="L159" s="17">
        <v>40482</v>
      </c>
      <c r="M159" s="18">
        <v>123.280050141232</v>
      </c>
      <c r="N159" s="19">
        <v>39736.5</v>
      </c>
      <c r="O159" s="20">
        <v>154.73540225685099</v>
      </c>
      <c r="P159" s="21"/>
    </row>
    <row r="160" spans="12:16" x14ac:dyDescent="0.3">
      <c r="L160" s="17">
        <v>40512</v>
      </c>
      <c r="M160" s="18">
        <v>122.354243836169</v>
      </c>
      <c r="N160" s="19">
        <v>39767</v>
      </c>
      <c r="O160" s="20">
        <v>151.99668714496801</v>
      </c>
      <c r="P160" s="21"/>
    </row>
    <row r="161" spans="12:18" x14ac:dyDescent="0.3">
      <c r="L161" s="17">
        <v>40543</v>
      </c>
      <c r="M161" s="18">
        <v>123.130032762535</v>
      </c>
      <c r="N161" s="19">
        <v>39797.5</v>
      </c>
      <c r="O161" s="20">
        <v>147.984486071302</v>
      </c>
      <c r="P161" s="21"/>
    </row>
    <row r="162" spans="12:18" x14ac:dyDescent="0.3">
      <c r="L162" s="17">
        <v>40574</v>
      </c>
      <c r="M162" s="18">
        <v>122.60643914707801</v>
      </c>
      <c r="N162" s="19">
        <v>39828.5</v>
      </c>
      <c r="O162" s="20">
        <v>145.072705586616</v>
      </c>
      <c r="P162" s="21"/>
    </row>
    <row r="163" spans="12:18" x14ac:dyDescent="0.3">
      <c r="L163" s="17">
        <v>40602</v>
      </c>
      <c r="M163" s="18">
        <v>121.298223027126</v>
      </c>
      <c r="N163" s="19">
        <v>39858</v>
      </c>
      <c r="O163" s="20">
        <v>144.04682161427101</v>
      </c>
      <c r="P163" s="21"/>
    </row>
    <row r="164" spans="12:18" x14ac:dyDescent="0.3">
      <c r="L164" s="17">
        <v>40633</v>
      </c>
      <c r="M164" s="18">
        <v>119.78213345617</v>
      </c>
      <c r="N164" s="19">
        <v>39887.5</v>
      </c>
      <c r="O164" s="20">
        <v>141.108924049786</v>
      </c>
      <c r="P164" s="21"/>
    </row>
    <row r="165" spans="12:18" x14ac:dyDescent="0.3">
      <c r="L165" s="17">
        <v>40663</v>
      </c>
      <c r="M165" s="18">
        <v>120.113171143195</v>
      </c>
      <c r="N165" s="19">
        <v>39918</v>
      </c>
      <c r="O165" s="20">
        <v>135.80960888417599</v>
      </c>
      <c r="P165" s="21"/>
    </row>
    <row r="166" spans="12:18" x14ac:dyDescent="0.3">
      <c r="L166" s="17">
        <v>40694</v>
      </c>
      <c r="M166" s="18">
        <v>120.803044618751</v>
      </c>
      <c r="N166" s="19">
        <v>39948.5</v>
      </c>
      <c r="O166" s="20">
        <v>126.361264215136</v>
      </c>
      <c r="P166" s="21"/>
    </row>
    <row r="167" spans="12:18" x14ac:dyDescent="0.3">
      <c r="L167" s="17">
        <v>40724</v>
      </c>
      <c r="M167" s="18">
        <v>120.84742282813799</v>
      </c>
      <c r="N167" s="19">
        <v>39979</v>
      </c>
      <c r="O167" s="20">
        <v>119.523949393206</v>
      </c>
      <c r="P167" s="21"/>
    </row>
    <row r="168" spans="12:18" x14ac:dyDescent="0.3">
      <c r="L168" s="17">
        <v>40755</v>
      </c>
      <c r="M168" s="18">
        <v>120.679494446391</v>
      </c>
      <c r="N168" s="19">
        <v>40009</v>
      </c>
      <c r="O168" s="20">
        <v>114.08237203487199</v>
      </c>
      <c r="P168" s="21"/>
    </row>
    <row r="169" spans="12:18" x14ac:dyDescent="0.3">
      <c r="L169" s="17">
        <v>40786</v>
      </c>
      <c r="M169" s="18">
        <v>121.54317378577601</v>
      </c>
      <c r="N169" s="19">
        <v>40040</v>
      </c>
      <c r="O169" s="20">
        <v>114.639838580408</v>
      </c>
      <c r="P169" s="21"/>
    </row>
    <row r="170" spans="12:18" x14ac:dyDescent="0.3">
      <c r="L170" s="17">
        <v>40816</v>
      </c>
      <c r="M170" s="18">
        <v>123.03120221547</v>
      </c>
      <c r="N170" s="19">
        <v>40071</v>
      </c>
      <c r="O170" s="20">
        <v>114.907091741342</v>
      </c>
      <c r="P170" s="21"/>
    </row>
    <row r="171" spans="12:18" x14ac:dyDescent="0.3">
      <c r="L171" s="17">
        <v>40847</v>
      </c>
      <c r="M171" s="18">
        <v>124.20553183013099</v>
      </c>
      <c r="N171" s="19">
        <v>40101</v>
      </c>
      <c r="O171" s="20">
        <v>114.758554863833</v>
      </c>
      <c r="P171" s="21"/>
    </row>
    <row r="172" spans="12:18" x14ac:dyDescent="0.3">
      <c r="L172" s="17">
        <v>40877</v>
      </c>
      <c r="M172" s="18">
        <v>124.211873132663</v>
      </c>
      <c r="N172" s="19">
        <v>40132</v>
      </c>
      <c r="O172" s="20">
        <v>111.701407014495</v>
      </c>
      <c r="P172" s="21"/>
    </row>
    <row r="173" spans="12:18" x14ac:dyDescent="0.3">
      <c r="L173" s="17">
        <v>40908</v>
      </c>
      <c r="M173" s="18">
        <v>123.673065395761</v>
      </c>
      <c r="N173" s="19">
        <v>40162</v>
      </c>
      <c r="O173" s="20">
        <v>109.270368105759</v>
      </c>
      <c r="P173" s="21"/>
    </row>
    <row r="174" spans="12:18" x14ac:dyDescent="0.3">
      <c r="L174" s="17">
        <v>40939</v>
      </c>
      <c r="M174" s="18">
        <v>122.220373310979</v>
      </c>
      <c r="N174" s="19">
        <v>40193</v>
      </c>
      <c r="O174" s="20">
        <v>108.375511844866</v>
      </c>
      <c r="P174" s="21"/>
    </row>
    <row r="175" spans="12:18" x14ac:dyDescent="0.3">
      <c r="L175" s="17">
        <v>40968</v>
      </c>
      <c r="M175" s="18">
        <v>120.504458714584</v>
      </c>
      <c r="N175" s="19">
        <v>40224</v>
      </c>
      <c r="O175" s="20">
        <v>109.530552421648</v>
      </c>
      <c r="P175" s="25"/>
      <c r="Q175" s="26"/>
      <c r="R175" s="26"/>
    </row>
    <row r="176" spans="12:18" x14ac:dyDescent="0.3">
      <c r="L176" s="17">
        <v>40999</v>
      </c>
      <c r="M176" s="18">
        <v>120.549688125812</v>
      </c>
      <c r="N176" s="19">
        <v>40252</v>
      </c>
      <c r="O176" s="20">
        <v>111.68186015643801</v>
      </c>
      <c r="P176" s="25"/>
      <c r="Q176" s="26"/>
      <c r="R176" s="26"/>
    </row>
    <row r="177" spans="12:18" x14ac:dyDescent="0.3">
      <c r="L177" s="17">
        <v>41029</v>
      </c>
      <c r="M177" s="18">
        <v>121.284061394213</v>
      </c>
      <c r="N177" s="19">
        <v>40283</v>
      </c>
      <c r="O177" s="20">
        <v>114.715239549591</v>
      </c>
      <c r="P177" s="25"/>
      <c r="Q177" s="26"/>
      <c r="R177" s="26"/>
    </row>
    <row r="178" spans="12:18" x14ac:dyDescent="0.3">
      <c r="L178" s="17">
        <v>41060</v>
      </c>
      <c r="M178" s="18">
        <v>122.778226945166</v>
      </c>
      <c r="N178" s="19">
        <v>40313</v>
      </c>
      <c r="O178" s="20">
        <v>117.053305988175</v>
      </c>
      <c r="P178" s="25"/>
      <c r="Q178" s="26"/>
      <c r="R178" s="26"/>
    </row>
    <row r="179" spans="12:18" x14ac:dyDescent="0.3">
      <c r="L179" s="17">
        <v>41090</v>
      </c>
      <c r="M179" s="18">
        <v>123.382404139062</v>
      </c>
      <c r="N179" s="19">
        <v>40344</v>
      </c>
      <c r="O179" s="20">
        <v>118.39150214268</v>
      </c>
      <c r="P179" s="25"/>
      <c r="Q179" s="26"/>
      <c r="R179" s="26"/>
    </row>
    <row r="180" spans="12:18" x14ac:dyDescent="0.3">
      <c r="L180" s="17">
        <v>41121</v>
      </c>
      <c r="M180" s="18">
        <v>124.462619980678</v>
      </c>
      <c r="N180" s="19">
        <v>40374</v>
      </c>
      <c r="O180" s="20">
        <v>118.509478230029</v>
      </c>
      <c r="P180" s="25"/>
      <c r="Q180" s="26"/>
      <c r="R180" s="26"/>
    </row>
    <row r="181" spans="12:18" x14ac:dyDescent="0.3">
      <c r="L181" s="17">
        <v>41152</v>
      </c>
      <c r="M181" s="18">
        <v>125.59211540334</v>
      </c>
      <c r="N181" s="19">
        <v>40405</v>
      </c>
      <c r="O181" s="20">
        <v>119.90063996911201</v>
      </c>
      <c r="P181" s="25"/>
      <c r="Q181" s="26"/>
      <c r="R181" s="26"/>
    </row>
    <row r="182" spans="12:18" x14ac:dyDescent="0.3">
      <c r="L182" s="17">
        <v>41182</v>
      </c>
      <c r="M182" s="18">
        <v>126.70153638375</v>
      </c>
      <c r="N182" s="19">
        <v>40436</v>
      </c>
      <c r="O182" s="20">
        <v>122.01381420387</v>
      </c>
      <c r="P182" s="25"/>
      <c r="Q182" s="26"/>
      <c r="R182" s="26"/>
    </row>
    <row r="183" spans="12:18" x14ac:dyDescent="0.3">
      <c r="L183" s="17">
        <v>41213</v>
      </c>
      <c r="M183" s="18">
        <v>128.49017740310401</v>
      </c>
      <c r="N183" s="19">
        <v>40466</v>
      </c>
      <c r="O183" s="20">
        <v>124.113265255326</v>
      </c>
      <c r="P183" s="25"/>
      <c r="Q183" s="26"/>
      <c r="R183" s="26"/>
    </row>
    <row r="184" spans="12:18" x14ac:dyDescent="0.3">
      <c r="L184" s="17">
        <v>41243</v>
      </c>
      <c r="M184" s="18">
        <v>129.660599709259</v>
      </c>
      <c r="N184" s="19">
        <v>40497</v>
      </c>
      <c r="O184" s="20">
        <v>123.81106654182599</v>
      </c>
      <c r="P184" s="25"/>
      <c r="Q184" s="26"/>
      <c r="R184" s="26"/>
    </row>
    <row r="185" spans="12:18" x14ac:dyDescent="0.3">
      <c r="L185" s="17">
        <v>41274</v>
      </c>
      <c r="M185" s="18">
        <v>130.58412137924</v>
      </c>
      <c r="N185" s="19">
        <v>40527</v>
      </c>
      <c r="O185" s="20">
        <v>124.01239451377199</v>
      </c>
      <c r="P185" s="25"/>
      <c r="Q185" s="26"/>
      <c r="R185" s="26"/>
    </row>
    <row r="186" spans="12:18" x14ac:dyDescent="0.3">
      <c r="L186" s="17">
        <v>41305</v>
      </c>
      <c r="M186" s="18">
        <v>129.36631459900099</v>
      </c>
      <c r="N186" s="19">
        <v>40558</v>
      </c>
      <c r="O186" s="20">
        <v>125.01586472018801</v>
      </c>
      <c r="P186" s="25"/>
      <c r="Q186" s="26"/>
      <c r="R186" s="25"/>
    </row>
    <row r="187" spans="12:18" x14ac:dyDescent="0.3">
      <c r="L187" s="17">
        <v>41333</v>
      </c>
      <c r="M187" s="18">
        <v>127.874682575516</v>
      </c>
      <c r="N187" s="19">
        <v>40589</v>
      </c>
      <c r="O187" s="20">
        <v>126.634951394438</v>
      </c>
      <c r="P187" s="25"/>
      <c r="Q187" s="26"/>
      <c r="R187" s="25"/>
    </row>
    <row r="188" spans="12:18" x14ac:dyDescent="0.3">
      <c r="L188" s="17">
        <v>41364</v>
      </c>
      <c r="M188" s="18">
        <v>127.58224267832399</v>
      </c>
      <c r="N188" s="19">
        <v>40617</v>
      </c>
      <c r="O188" s="20">
        <v>126.60180502273199</v>
      </c>
      <c r="P188" s="25"/>
      <c r="Q188" s="26"/>
      <c r="R188" s="25"/>
    </row>
    <row r="189" spans="12:18" x14ac:dyDescent="0.3">
      <c r="L189" s="17">
        <v>41394</v>
      </c>
      <c r="M189" s="18">
        <v>129.59981367042701</v>
      </c>
      <c r="N189" s="19">
        <v>40648</v>
      </c>
      <c r="O189" s="20">
        <v>125.698071011834</v>
      </c>
      <c r="P189" s="25"/>
      <c r="Q189" s="26"/>
      <c r="R189" s="25"/>
    </row>
    <row r="190" spans="12:18" x14ac:dyDescent="0.3">
      <c r="L190" s="17">
        <v>41425</v>
      </c>
      <c r="M190" s="18">
        <v>132.180105485984</v>
      </c>
      <c r="N190" s="19">
        <v>40678</v>
      </c>
      <c r="O190" s="20">
        <v>125.531271560937</v>
      </c>
      <c r="P190" s="25"/>
      <c r="Q190" s="26"/>
      <c r="R190" s="25"/>
    </row>
    <row r="191" spans="12:18" x14ac:dyDescent="0.3">
      <c r="L191" s="17">
        <v>41455</v>
      </c>
      <c r="M191" s="18">
        <v>134.52087207301301</v>
      </c>
      <c r="N191" s="19">
        <v>40709</v>
      </c>
      <c r="O191" s="20">
        <v>125.902385555482</v>
      </c>
      <c r="P191" s="25"/>
      <c r="Q191" s="26"/>
      <c r="R191" s="25"/>
    </row>
    <row r="192" spans="12:18" x14ac:dyDescent="0.3">
      <c r="L192" s="17">
        <v>41486</v>
      </c>
      <c r="M192" s="18">
        <v>135.61913793918501</v>
      </c>
      <c r="N192" s="19">
        <v>40739</v>
      </c>
      <c r="O192" s="20">
        <v>125.855642230624</v>
      </c>
      <c r="P192" s="25"/>
      <c r="Q192" s="26"/>
      <c r="R192" s="25"/>
    </row>
    <row r="193" spans="12:18" x14ac:dyDescent="0.3">
      <c r="L193" s="17">
        <v>41517</v>
      </c>
      <c r="M193" s="18">
        <v>136.533049585025</v>
      </c>
      <c r="N193" s="19">
        <v>40770</v>
      </c>
      <c r="O193" s="20">
        <v>126.20503806871599</v>
      </c>
      <c r="P193" s="25"/>
      <c r="Q193" s="26"/>
      <c r="R193" s="25"/>
    </row>
    <row r="194" spans="12:18" x14ac:dyDescent="0.3">
      <c r="L194" s="17">
        <v>41547</v>
      </c>
      <c r="M194" s="18">
        <v>137.27047559931901</v>
      </c>
      <c r="N194" s="19">
        <v>40801</v>
      </c>
      <c r="O194" s="20">
        <v>127.973153586479</v>
      </c>
      <c r="P194" s="25"/>
      <c r="Q194" s="26"/>
      <c r="R194" s="25"/>
    </row>
    <row r="195" spans="12:18" x14ac:dyDescent="0.3">
      <c r="L195" s="17">
        <v>41578</v>
      </c>
      <c r="M195" s="18">
        <v>137.76893048709101</v>
      </c>
      <c r="N195" s="19">
        <v>40831</v>
      </c>
      <c r="O195" s="20">
        <v>130.42256923973801</v>
      </c>
      <c r="P195" s="25"/>
      <c r="Q195" s="26"/>
      <c r="R195" s="25"/>
    </row>
    <row r="196" spans="12:18" x14ac:dyDescent="0.3">
      <c r="L196" s="17">
        <v>41608</v>
      </c>
      <c r="M196" s="18">
        <v>138.607380028959</v>
      </c>
      <c r="N196" s="19">
        <v>40862</v>
      </c>
      <c r="O196" s="20">
        <v>132.72799585141499</v>
      </c>
      <c r="P196" s="25"/>
      <c r="Q196" s="26"/>
      <c r="R196" s="25"/>
    </row>
    <row r="197" spans="12:18" x14ac:dyDescent="0.3">
      <c r="L197" s="17">
        <v>41639</v>
      </c>
      <c r="M197" s="18">
        <v>139.67122704876499</v>
      </c>
      <c r="N197" s="19">
        <v>40892</v>
      </c>
      <c r="O197" s="20">
        <v>133.734791972696</v>
      </c>
      <c r="P197" s="25"/>
      <c r="Q197" s="27"/>
      <c r="R197" s="25"/>
    </row>
    <row r="198" spans="12:18" x14ac:dyDescent="0.3">
      <c r="L198" s="17">
        <v>41670</v>
      </c>
      <c r="M198" s="18">
        <v>142.01415954883299</v>
      </c>
      <c r="N198" s="19">
        <v>40923</v>
      </c>
      <c r="O198" s="20">
        <v>134.21096770863099</v>
      </c>
      <c r="P198" s="25"/>
      <c r="Q198" s="26"/>
      <c r="R198" s="25"/>
    </row>
    <row r="199" spans="12:18" x14ac:dyDescent="0.3">
      <c r="L199" s="17">
        <v>41698</v>
      </c>
      <c r="M199" s="18">
        <v>142.95234358796401</v>
      </c>
      <c r="N199" s="19">
        <v>40954</v>
      </c>
      <c r="O199" s="20">
        <v>133.07432742171301</v>
      </c>
      <c r="P199" s="25"/>
      <c r="Q199" s="26"/>
      <c r="R199" s="25"/>
    </row>
    <row r="200" spans="12:18" x14ac:dyDescent="0.3">
      <c r="L200" s="17">
        <v>41729</v>
      </c>
      <c r="M200" s="18">
        <v>143.53028590890901</v>
      </c>
      <c r="N200" s="19">
        <v>40983</v>
      </c>
      <c r="O200" s="20">
        <v>131.24502995313699</v>
      </c>
      <c r="P200" s="25"/>
      <c r="Q200" s="26"/>
      <c r="R200" s="25"/>
    </row>
    <row r="201" spans="12:18" x14ac:dyDescent="0.3">
      <c r="L201" s="17">
        <v>41759</v>
      </c>
      <c r="M201" s="18">
        <v>143.83302471930901</v>
      </c>
      <c r="N201" s="19">
        <v>41014</v>
      </c>
      <c r="O201" s="20">
        <v>130.33671483170701</v>
      </c>
      <c r="P201" s="25"/>
      <c r="Q201" s="26"/>
      <c r="R201" s="25"/>
    </row>
    <row r="202" spans="12:18" x14ac:dyDescent="0.3">
      <c r="L202" s="17">
        <v>41790</v>
      </c>
      <c r="M202" s="18">
        <v>145.947417435879</v>
      </c>
      <c r="N202" s="19">
        <v>41044</v>
      </c>
      <c r="O202" s="20">
        <v>130.50097898337</v>
      </c>
      <c r="P202" s="25"/>
      <c r="Q202" s="26"/>
      <c r="R202" s="25"/>
    </row>
    <row r="203" spans="12:18" x14ac:dyDescent="0.3">
      <c r="L203" s="17">
        <v>41820</v>
      </c>
      <c r="M203" s="18">
        <v>148.292455648752</v>
      </c>
      <c r="N203" s="19">
        <v>41075</v>
      </c>
      <c r="O203" s="20">
        <v>131.94496654251</v>
      </c>
      <c r="P203" s="25"/>
      <c r="Q203" s="26"/>
      <c r="R203" s="25"/>
    </row>
    <row r="204" spans="12:18" x14ac:dyDescent="0.3">
      <c r="L204" s="17">
        <v>41851</v>
      </c>
      <c r="M204" s="18">
        <v>150.92063669369099</v>
      </c>
      <c r="N204" s="19">
        <v>41105</v>
      </c>
      <c r="O204" s="20">
        <v>133.60348295964101</v>
      </c>
      <c r="P204" s="25"/>
      <c r="Q204" s="26"/>
      <c r="R204" s="25"/>
    </row>
    <row r="205" spans="12:18" x14ac:dyDescent="0.3">
      <c r="L205" s="17">
        <v>41882</v>
      </c>
      <c r="M205" s="18">
        <v>152.218353647757</v>
      </c>
      <c r="N205" s="19">
        <v>41136</v>
      </c>
      <c r="O205" s="20">
        <v>135.48249852519399</v>
      </c>
      <c r="P205" s="25"/>
      <c r="Q205" s="26"/>
      <c r="R205" s="25"/>
    </row>
    <row r="206" spans="12:18" x14ac:dyDescent="0.3">
      <c r="L206" s="17">
        <v>41912</v>
      </c>
      <c r="M206" s="18">
        <v>153.46387727268799</v>
      </c>
      <c r="N206" s="19">
        <v>41167</v>
      </c>
      <c r="O206" s="20">
        <v>136.91027781323501</v>
      </c>
      <c r="P206" s="25"/>
      <c r="Q206" s="26"/>
      <c r="R206" s="25"/>
    </row>
    <row r="207" spans="12:18" x14ac:dyDescent="0.3">
      <c r="L207" s="17">
        <v>41943</v>
      </c>
      <c r="M207" s="18">
        <v>153.99892261407899</v>
      </c>
      <c r="N207" s="19">
        <v>41197</v>
      </c>
      <c r="O207" s="20">
        <v>137.89173867214299</v>
      </c>
      <c r="P207" s="25"/>
      <c r="Q207" s="26"/>
      <c r="R207" s="25"/>
    </row>
    <row r="208" spans="12:18" x14ac:dyDescent="0.3">
      <c r="L208" s="17">
        <v>41973</v>
      </c>
      <c r="M208" s="18">
        <v>155.332027693464</v>
      </c>
      <c r="N208" s="19">
        <v>41228</v>
      </c>
      <c r="O208" s="20">
        <v>138.56636856619099</v>
      </c>
      <c r="P208" s="25"/>
      <c r="Q208" s="26"/>
      <c r="R208" s="25"/>
    </row>
    <row r="209" spans="12:18" x14ac:dyDescent="0.3">
      <c r="L209" s="17">
        <v>42004</v>
      </c>
      <c r="M209" s="18">
        <v>156.23626745263601</v>
      </c>
      <c r="N209" s="19">
        <v>41258</v>
      </c>
      <c r="O209" s="20">
        <v>139.477494063884</v>
      </c>
      <c r="P209" s="25"/>
      <c r="Q209" s="26"/>
      <c r="R209" s="25"/>
    </row>
    <row r="210" spans="12:18" x14ac:dyDescent="0.3">
      <c r="L210" s="17">
        <v>42035</v>
      </c>
      <c r="M210" s="18">
        <v>157.785321475025</v>
      </c>
      <c r="N210" s="19">
        <v>41289</v>
      </c>
      <c r="O210" s="20">
        <v>139.587344956045</v>
      </c>
      <c r="P210" s="25"/>
      <c r="Q210" s="25"/>
      <c r="R210" s="25"/>
    </row>
    <row r="211" spans="12:18" x14ac:dyDescent="0.3">
      <c r="L211" s="17">
        <v>42063</v>
      </c>
      <c r="M211" s="18">
        <v>158.08620008756901</v>
      </c>
      <c r="N211" s="19">
        <v>41320</v>
      </c>
      <c r="O211" s="20">
        <v>140.28796104795501</v>
      </c>
      <c r="P211" s="25"/>
      <c r="Q211" s="25"/>
      <c r="R211" s="25"/>
    </row>
    <row r="212" spans="12:18" x14ac:dyDescent="0.3">
      <c r="L212" s="17">
        <v>42094</v>
      </c>
      <c r="M212" s="18">
        <v>159.06451876786599</v>
      </c>
      <c r="N212" s="19">
        <v>41348</v>
      </c>
      <c r="O212" s="20">
        <v>141.38345217861399</v>
      </c>
      <c r="P212" s="25"/>
      <c r="Q212" s="25"/>
      <c r="R212" s="25"/>
    </row>
    <row r="213" spans="12:18" x14ac:dyDescent="0.3">
      <c r="L213" s="17">
        <v>42124</v>
      </c>
      <c r="M213" s="18">
        <v>159.898800687278</v>
      </c>
      <c r="N213" s="19">
        <v>41379</v>
      </c>
      <c r="O213" s="20">
        <v>143.28972268696899</v>
      </c>
      <c r="P213" s="25"/>
      <c r="Q213" s="25"/>
      <c r="R213" s="25"/>
    </row>
    <row r="214" spans="12:18" x14ac:dyDescent="0.3">
      <c r="L214" s="17">
        <v>42155</v>
      </c>
      <c r="M214" s="18">
        <v>162.453927437327</v>
      </c>
      <c r="N214" s="19">
        <v>41409</v>
      </c>
      <c r="O214" s="20">
        <v>145.83585672935101</v>
      </c>
      <c r="P214" s="25"/>
      <c r="Q214" s="25"/>
      <c r="R214" s="25"/>
    </row>
    <row r="215" spans="12:18" x14ac:dyDescent="0.3">
      <c r="L215" s="17">
        <v>42185</v>
      </c>
      <c r="M215" s="18">
        <v>164.745017789343</v>
      </c>
      <c r="N215" s="19">
        <v>41440</v>
      </c>
      <c r="O215" s="20">
        <v>147.91937275252499</v>
      </c>
      <c r="P215" s="25"/>
      <c r="Q215" s="25"/>
      <c r="R215" s="25"/>
    </row>
    <row r="216" spans="12:18" x14ac:dyDescent="0.3">
      <c r="L216" s="17">
        <v>42216</v>
      </c>
      <c r="M216" s="18">
        <v>167.16699527097799</v>
      </c>
      <c r="N216" s="19">
        <v>41470</v>
      </c>
      <c r="O216" s="20">
        <v>150.58099106770501</v>
      </c>
      <c r="P216" s="25"/>
      <c r="Q216" s="25"/>
      <c r="R216" s="25"/>
    </row>
    <row r="217" spans="12:18" x14ac:dyDescent="0.3">
      <c r="L217" s="17">
        <v>42247</v>
      </c>
      <c r="M217" s="18">
        <v>168.19536691578401</v>
      </c>
      <c r="N217" s="19">
        <v>41501</v>
      </c>
      <c r="O217" s="20">
        <v>151.52467219486601</v>
      </c>
      <c r="P217" s="25"/>
      <c r="Q217" s="25"/>
      <c r="R217" s="25"/>
    </row>
    <row r="218" spans="12:18" x14ac:dyDescent="0.3">
      <c r="L218" s="17">
        <v>42277</v>
      </c>
      <c r="M218" s="18">
        <v>167.89069800921999</v>
      </c>
      <c r="N218" s="19">
        <v>41532</v>
      </c>
      <c r="O218" s="20">
        <v>153.591505352822</v>
      </c>
      <c r="P218" s="25"/>
      <c r="Q218" s="25"/>
      <c r="R218" s="25"/>
    </row>
    <row r="219" spans="12:18" x14ac:dyDescent="0.3">
      <c r="L219" s="17">
        <v>42308</v>
      </c>
      <c r="M219" s="18">
        <v>166.62752565571901</v>
      </c>
      <c r="N219" s="19">
        <v>41562</v>
      </c>
      <c r="O219" s="20">
        <v>154.43000503237499</v>
      </c>
      <c r="P219" s="25"/>
      <c r="Q219" s="25"/>
      <c r="R219" s="25"/>
    </row>
    <row r="220" spans="12:18" x14ac:dyDescent="0.3">
      <c r="L220" s="17">
        <v>42338</v>
      </c>
      <c r="M220" s="18">
        <v>166.754577640403</v>
      </c>
      <c r="N220" s="19">
        <v>41593</v>
      </c>
      <c r="O220" s="20">
        <v>155.67471003057699</v>
      </c>
      <c r="P220" s="25"/>
      <c r="Q220" s="25"/>
      <c r="R220" s="25"/>
    </row>
    <row r="221" spans="12:18" x14ac:dyDescent="0.3">
      <c r="L221" s="17">
        <v>42369</v>
      </c>
      <c r="M221" s="18">
        <v>168.58072118909601</v>
      </c>
      <c r="N221" s="19">
        <v>41623</v>
      </c>
      <c r="O221" s="20">
        <v>154.908518603722</v>
      </c>
      <c r="P221" s="25"/>
      <c r="Q221" s="25"/>
      <c r="R221" s="25"/>
    </row>
    <row r="222" spans="12:18" x14ac:dyDescent="0.3">
      <c r="L222" s="17">
        <v>42400</v>
      </c>
      <c r="M222" s="18">
        <v>172.32753864105999</v>
      </c>
      <c r="N222" s="19">
        <v>41654</v>
      </c>
      <c r="O222" s="20">
        <v>155.058499960256</v>
      </c>
      <c r="P222" s="25"/>
      <c r="Q222" s="25"/>
      <c r="R222" s="25"/>
    </row>
    <row r="223" spans="12:18" x14ac:dyDescent="0.3">
      <c r="L223" s="17">
        <v>42429</v>
      </c>
      <c r="M223" s="18">
        <v>174.133303439766</v>
      </c>
      <c r="N223" s="19">
        <v>41685</v>
      </c>
      <c r="O223" s="20">
        <v>155.08513300924099</v>
      </c>
      <c r="P223" s="25"/>
      <c r="Q223" s="25"/>
      <c r="R223" s="25"/>
    </row>
    <row r="224" spans="12:18" x14ac:dyDescent="0.3">
      <c r="L224" s="17">
        <v>42460</v>
      </c>
      <c r="M224" s="18">
        <v>174.03827078139801</v>
      </c>
      <c r="N224" s="19">
        <v>41713</v>
      </c>
      <c r="O224" s="20">
        <v>156.322795357828</v>
      </c>
      <c r="P224" s="25"/>
      <c r="Q224" s="25"/>
      <c r="R224" s="25"/>
    </row>
    <row r="225" spans="12:18" x14ac:dyDescent="0.3">
      <c r="L225" s="17">
        <v>42490</v>
      </c>
      <c r="M225" s="18">
        <v>172.490857212686</v>
      </c>
      <c r="N225" s="19">
        <v>41744</v>
      </c>
      <c r="O225" s="20">
        <v>157.180132203093</v>
      </c>
      <c r="P225" s="25"/>
      <c r="Q225" s="25"/>
      <c r="R225" s="25"/>
    </row>
    <row r="226" spans="12:18" x14ac:dyDescent="0.3">
      <c r="L226" s="17">
        <v>42521</v>
      </c>
      <c r="M226" s="18">
        <v>173.50199624021701</v>
      </c>
      <c r="N226" s="19">
        <v>41774</v>
      </c>
      <c r="O226" s="20">
        <v>156.984872233564</v>
      </c>
      <c r="P226" s="25"/>
      <c r="Q226" s="25"/>
      <c r="R226" s="25"/>
    </row>
    <row r="227" spans="12:18" x14ac:dyDescent="0.3">
      <c r="L227" s="17">
        <v>42551</v>
      </c>
      <c r="M227" s="18">
        <v>175.91196550528201</v>
      </c>
      <c r="N227" s="19">
        <v>41805</v>
      </c>
      <c r="O227" s="20">
        <v>156.724424403884</v>
      </c>
      <c r="P227" s="25"/>
      <c r="Q227" s="25"/>
      <c r="R227" s="25"/>
    </row>
    <row r="228" spans="12:18" x14ac:dyDescent="0.3">
      <c r="L228" s="17">
        <v>42582</v>
      </c>
      <c r="M228" s="18">
        <v>180.095335899139</v>
      </c>
      <c r="N228" s="19">
        <v>41835</v>
      </c>
      <c r="O228" s="20">
        <v>156.62095622408299</v>
      </c>
      <c r="P228" s="25"/>
      <c r="Q228" s="25"/>
      <c r="R228" s="25"/>
    </row>
    <row r="229" spans="12:18" x14ac:dyDescent="0.3">
      <c r="L229" s="17">
        <v>42613</v>
      </c>
      <c r="M229" s="18">
        <v>182.50852208706499</v>
      </c>
      <c r="N229" s="19">
        <v>41866</v>
      </c>
      <c r="O229" s="20">
        <v>159.81437930540801</v>
      </c>
      <c r="P229" s="25"/>
      <c r="Q229" s="25"/>
      <c r="R229" s="25"/>
    </row>
    <row r="230" spans="12:18" x14ac:dyDescent="0.3">
      <c r="L230" s="17">
        <v>42643</v>
      </c>
      <c r="M230" s="18">
        <v>184.025296247885</v>
      </c>
      <c r="N230" s="19">
        <v>41897</v>
      </c>
      <c r="O230" s="20">
        <v>162.67524527343701</v>
      </c>
      <c r="P230" s="25"/>
      <c r="Q230" s="25"/>
      <c r="R230" s="26"/>
    </row>
    <row r="231" spans="12:18" x14ac:dyDescent="0.3">
      <c r="L231" s="17">
        <v>42674</v>
      </c>
      <c r="M231" s="18">
        <v>183.38962895846399</v>
      </c>
      <c r="N231" s="19">
        <v>41927</v>
      </c>
      <c r="O231" s="20">
        <v>165.950054938737</v>
      </c>
      <c r="P231" s="25"/>
      <c r="Q231" s="25"/>
      <c r="R231" s="26"/>
    </row>
    <row r="232" spans="12:18" x14ac:dyDescent="0.3">
      <c r="L232" s="17">
        <v>42704</v>
      </c>
      <c r="M232" s="18">
        <v>183.441391080839</v>
      </c>
      <c r="N232" s="19">
        <v>41958</v>
      </c>
      <c r="O232" s="20">
        <v>167.38265936081299</v>
      </c>
      <c r="P232" s="25"/>
      <c r="Q232" s="25"/>
      <c r="R232" s="26"/>
    </row>
    <row r="233" spans="12:18" x14ac:dyDescent="0.3">
      <c r="L233" s="17">
        <v>42735</v>
      </c>
      <c r="M233" s="18">
        <v>184.73283951487599</v>
      </c>
      <c r="N233" s="19">
        <v>41988</v>
      </c>
      <c r="O233" s="20">
        <v>170.68584839026499</v>
      </c>
      <c r="P233" s="25"/>
      <c r="Q233" s="25"/>
      <c r="R233" s="26"/>
    </row>
    <row r="234" spans="12:18" x14ac:dyDescent="0.3">
      <c r="L234" s="17">
        <v>42766</v>
      </c>
      <c r="M234" s="18">
        <v>188.30305208245201</v>
      </c>
      <c r="N234" s="19">
        <v>42019</v>
      </c>
      <c r="O234" s="20">
        <v>173.50686816765</v>
      </c>
      <c r="P234" s="25"/>
      <c r="Q234" s="25"/>
      <c r="R234" s="26"/>
    </row>
    <row r="235" spans="12:18" x14ac:dyDescent="0.3">
      <c r="L235" s="17">
        <v>42794</v>
      </c>
      <c r="M235" s="18">
        <v>192.56092542851499</v>
      </c>
      <c r="N235" s="19">
        <v>42050</v>
      </c>
      <c r="O235" s="20">
        <v>176.409426462863</v>
      </c>
      <c r="P235" s="25"/>
      <c r="Q235" s="25"/>
      <c r="R235" s="26"/>
    </row>
    <row r="236" spans="12:18" x14ac:dyDescent="0.3">
      <c r="L236" s="17">
        <v>42825</v>
      </c>
      <c r="M236" s="18">
        <v>194.86227450104099</v>
      </c>
      <c r="N236" s="19">
        <v>42078</v>
      </c>
      <c r="O236" s="20">
        <v>175.87577554688301</v>
      </c>
      <c r="P236" s="25"/>
      <c r="Q236" s="25"/>
      <c r="R236" s="26"/>
    </row>
    <row r="237" spans="12:18" x14ac:dyDescent="0.3">
      <c r="L237" s="17">
        <v>42855</v>
      </c>
      <c r="M237" s="18">
        <v>196.351924386485</v>
      </c>
      <c r="N237" s="19">
        <v>42109</v>
      </c>
      <c r="O237" s="20">
        <v>176.930256900991</v>
      </c>
      <c r="P237" s="25"/>
      <c r="Q237" s="25"/>
      <c r="R237" s="26"/>
    </row>
    <row r="238" spans="12:18" x14ac:dyDescent="0.3">
      <c r="L238" s="17">
        <v>42886</v>
      </c>
      <c r="M238" s="18">
        <v>198.886921092335</v>
      </c>
      <c r="N238" s="19">
        <v>42139</v>
      </c>
      <c r="O238" s="20">
        <v>177.819567710744</v>
      </c>
      <c r="P238" s="25"/>
      <c r="Q238" s="25"/>
      <c r="R238" s="26"/>
    </row>
    <row r="239" spans="12:18" x14ac:dyDescent="0.3">
      <c r="L239" s="17">
        <v>42916</v>
      </c>
      <c r="M239" s="18">
        <v>203.664034555179</v>
      </c>
      <c r="N239" s="19">
        <v>42170</v>
      </c>
      <c r="O239" s="20">
        <v>179.95886848718101</v>
      </c>
      <c r="P239" s="25"/>
      <c r="Q239" s="25"/>
      <c r="R239" s="26"/>
    </row>
    <row r="240" spans="12:18" x14ac:dyDescent="0.3">
      <c r="L240" s="17">
        <v>42947</v>
      </c>
      <c r="M240" s="18">
        <v>207.107571341088</v>
      </c>
      <c r="N240" s="19">
        <v>42200</v>
      </c>
      <c r="O240" s="20">
        <v>179.99043632338601</v>
      </c>
      <c r="P240" s="25"/>
      <c r="Q240" s="25"/>
      <c r="R240" s="26"/>
    </row>
    <row r="241" spans="12:18" x14ac:dyDescent="0.3">
      <c r="L241" s="17">
        <v>42978</v>
      </c>
      <c r="M241" s="18">
        <v>207.714193134608</v>
      </c>
      <c r="N241" s="19">
        <v>42231</v>
      </c>
      <c r="O241" s="20">
        <v>179.79006267304001</v>
      </c>
      <c r="P241" s="25"/>
      <c r="Q241" s="25"/>
      <c r="R241" s="26"/>
    </row>
    <row r="242" spans="12:18" x14ac:dyDescent="0.3">
      <c r="L242" s="17">
        <v>43008</v>
      </c>
      <c r="M242" s="18">
        <v>205.17434579195299</v>
      </c>
      <c r="N242" s="19">
        <v>42262</v>
      </c>
      <c r="O242" s="20">
        <v>180.68138662256399</v>
      </c>
      <c r="P242" s="25"/>
      <c r="Q242" s="25"/>
      <c r="R242" s="26"/>
    </row>
    <row r="243" spans="12:18" x14ac:dyDescent="0.3">
      <c r="L243" s="17">
        <v>43039</v>
      </c>
      <c r="M243" s="18">
        <v>203.65950537743501</v>
      </c>
      <c r="N243" s="19">
        <v>42292</v>
      </c>
      <c r="O243" s="20">
        <v>180.54203124157499</v>
      </c>
      <c r="P243" s="25"/>
      <c r="Q243" s="25"/>
      <c r="R243" s="26"/>
    </row>
    <row r="244" spans="12:18" x14ac:dyDescent="0.3">
      <c r="L244" s="17">
        <v>43069</v>
      </c>
      <c r="M244" s="18">
        <v>205.05436750559801</v>
      </c>
      <c r="N244" s="19">
        <v>42323</v>
      </c>
      <c r="O244" s="20">
        <v>181.703122474032</v>
      </c>
      <c r="P244" s="25"/>
      <c r="Q244" s="25"/>
      <c r="R244" s="26"/>
    </row>
    <row r="245" spans="12:18" x14ac:dyDescent="0.3">
      <c r="L245" s="17">
        <v>43100</v>
      </c>
      <c r="M245" s="18">
        <v>208.529645034899</v>
      </c>
      <c r="N245" s="19">
        <v>42353</v>
      </c>
      <c r="O245" s="20">
        <v>181.914157844378</v>
      </c>
      <c r="P245" s="25"/>
      <c r="Q245" s="25"/>
      <c r="R245" s="26"/>
    </row>
    <row r="246" spans="12:18" x14ac:dyDescent="0.3">
      <c r="L246" s="17">
        <v>43131</v>
      </c>
      <c r="M246" s="18">
        <v>212.52438720874699</v>
      </c>
      <c r="N246" s="19">
        <v>42384</v>
      </c>
      <c r="O246" s="20">
        <v>183.79557077873201</v>
      </c>
      <c r="P246" s="25"/>
      <c r="Q246" s="25"/>
      <c r="R246" s="26"/>
    </row>
    <row r="247" spans="12:18" x14ac:dyDescent="0.3">
      <c r="L247" s="17">
        <v>43159</v>
      </c>
      <c r="M247" s="18">
        <v>212.082281948554</v>
      </c>
      <c r="N247" s="19">
        <v>42415</v>
      </c>
      <c r="O247" s="20">
        <v>183.13427087415101</v>
      </c>
      <c r="P247" s="25"/>
      <c r="Q247" s="25"/>
      <c r="R247" s="26"/>
    </row>
    <row r="248" spans="12:18" x14ac:dyDescent="0.3">
      <c r="L248" s="17">
        <v>43190</v>
      </c>
      <c r="M248" s="18">
        <v>209.637759301616</v>
      </c>
      <c r="N248" s="19">
        <v>42444</v>
      </c>
      <c r="O248" s="20">
        <v>182.77967795932901</v>
      </c>
      <c r="P248" s="25"/>
      <c r="Q248" s="25"/>
      <c r="R248" s="26"/>
    </row>
    <row r="249" spans="12:18" x14ac:dyDescent="0.3">
      <c r="L249" s="17">
        <v>43220</v>
      </c>
      <c r="M249" s="18">
        <v>208.30915694506601</v>
      </c>
      <c r="N249" s="19">
        <v>42475</v>
      </c>
      <c r="O249" s="20">
        <v>182.55763552511499</v>
      </c>
      <c r="P249" s="25"/>
      <c r="Q249" s="25"/>
      <c r="R249" s="26"/>
    </row>
    <row r="250" spans="12:18" x14ac:dyDescent="0.3">
      <c r="L250" s="17">
        <v>43251</v>
      </c>
      <c r="M250" s="18">
        <v>210.97595799289201</v>
      </c>
      <c r="N250" s="19">
        <v>42505</v>
      </c>
      <c r="O250" s="20">
        <v>184.86396159173501</v>
      </c>
      <c r="P250" s="25"/>
      <c r="Q250" s="25"/>
      <c r="R250" s="26"/>
    </row>
    <row r="251" spans="12:18" x14ac:dyDescent="0.3">
      <c r="L251" s="17">
        <v>43281</v>
      </c>
      <c r="M251" s="18">
        <v>215.958970435792</v>
      </c>
      <c r="N251" s="19">
        <v>42536</v>
      </c>
      <c r="O251" s="20">
        <v>187.455273194851</v>
      </c>
      <c r="P251" s="25"/>
      <c r="Q251" s="25"/>
      <c r="R251" s="26"/>
    </row>
    <row r="252" spans="12:18" x14ac:dyDescent="0.3">
      <c r="L252" s="17">
        <v>43312</v>
      </c>
      <c r="M252" s="28">
        <v>218.61939242540001</v>
      </c>
      <c r="N252" s="19">
        <v>42566</v>
      </c>
      <c r="O252" s="20">
        <v>190.14058251775899</v>
      </c>
      <c r="P252" s="25"/>
      <c r="Q252" s="25"/>
      <c r="R252" s="26"/>
    </row>
    <row r="253" spans="12:18" x14ac:dyDescent="0.3">
      <c r="L253" s="17">
        <v>43343</v>
      </c>
      <c r="M253" s="18">
        <v>219.303055684822</v>
      </c>
      <c r="N253" s="19">
        <v>42597</v>
      </c>
      <c r="O253" s="20">
        <v>191.71158254359801</v>
      </c>
      <c r="P253" s="25"/>
      <c r="Q253" s="25"/>
    </row>
    <row r="254" spans="12:18" x14ac:dyDescent="0.3">
      <c r="L254" s="17">
        <v>43373</v>
      </c>
      <c r="M254" s="18">
        <v>217.86110500408</v>
      </c>
      <c r="N254" s="19">
        <v>42628</v>
      </c>
      <c r="O254" s="20">
        <v>192.320591130678</v>
      </c>
      <c r="P254" s="25"/>
      <c r="Q254" s="25"/>
    </row>
    <row r="255" spans="12:18" x14ac:dyDescent="0.3">
      <c r="L255" s="17">
        <v>43404</v>
      </c>
      <c r="M255" s="18">
        <v>218.74221616802501</v>
      </c>
      <c r="N255" s="19">
        <v>42658</v>
      </c>
      <c r="O255" s="20">
        <v>192.988831817895</v>
      </c>
      <c r="P255" s="25"/>
      <c r="Q255" s="25"/>
    </row>
    <row r="256" spans="12:18" x14ac:dyDescent="0.3">
      <c r="L256" s="17">
        <v>43434</v>
      </c>
      <c r="M256" s="18">
        <v>220.52645393543801</v>
      </c>
      <c r="N256" s="19">
        <v>42689</v>
      </c>
      <c r="O256" s="20">
        <v>192.80953413810701</v>
      </c>
      <c r="P256" s="25"/>
      <c r="Q256" s="25"/>
    </row>
    <row r="257" spans="12:15" x14ac:dyDescent="0.3">
      <c r="L257" s="17">
        <v>43465</v>
      </c>
      <c r="M257" s="18">
        <v>222.877226799911</v>
      </c>
      <c r="N257" s="19">
        <v>42719</v>
      </c>
      <c r="O257" s="20">
        <v>192.527136412375</v>
      </c>
    </row>
    <row r="258" spans="12:15" x14ac:dyDescent="0.3">
      <c r="L258" s="17">
        <v>43496</v>
      </c>
      <c r="M258" s="18">
        <v>224.074643116206</v>
      </c>
      <c r="N258" s="19">
        <v>42750</v>
      </c>
      <c r="O258" s="20">
        <v>190.479526427211</v>
      </c>
    </row>
    <row r="259" spans="12:15" x14ac:dyDescent="0.3">
      <c r="L259" s="17">
        <v>43524</v>
      </c>
      <c r="M259" s="18">
        <v>224.06321717176101</v>
      </c>
      <c r="N259" s="19">
        <v>42781</v>
      </c>
      <c r="O259" s="20">
        <v>189.31220684182901</v>
      </c>
    </row>
    <row r="260" spans="12:15" x14ac:dyDescent="0.3">
      <c r="L260" s="17">
        <v>43555</v>
      </c>
      <c r="M260" s="18">
        <v>224.21910193784001</v>
      </c>
      <c r="N260" s="19">
        <v>42809</v>
      </c>
      <c r="O260" s="20">
        <v>190.212660459353</v>
      </c>
    </row>
    <row r="261" spans="12:15" x14ac:dyDescent="0.3">
      <c r="L261" s="17">
        <v>43585</v>
      </c>
      <c r="M261" s="18">
        <v>224.49679181882499</v>
      </c>
      <c r="N261" s="19">
        <v>42840</v>
      </c>
      <c r="O261" s="20">
        <v>192.58470858669699</v>
      </c>
    </row>
    <row r="262" spans="12:15" x14ac:dyDescent="0.3">
      <c r="L262" s="17">
        <v>43616</v>
      </c>
      <c r="M262" s="18">
        <v>226.27638508525499</v>
      </c>
      <c r="N262" s="19">
        <v>42870</v>
      </c>
      <c r="O262" s="20">
        <v>195.706120406803</v>
      </c>
    </row>
    <row r="263" spans="12:15" x14ac:dyDescent="0.3">
      <c r="L263" s="17">
        <v>43646</v>
      </c>
      <c r="M263" s="18">
        <v>228.06637639859801</v>
      </c>
      <c r="N263" s="19">
        <v>42901</v>
      </c>
      <c r="O263" s="20">
        <v>197.751325285272</v>
      </c>
    </row>
    <row r="264" spans="12:15" x14ac:dyDescent="0.3">
      <c r="L264" s="17">
        <v>43677</v>
      </c>
      <c r="M264" s="18">
        <v>230.70519722596899</v>
      </c>
      <c r="N264" s="19">
        <v>42931</v>
      </c>
      <c r="O264" s="20">
        <v>199.61462336339599</v>
      </c>
    </row>
    <row r="265" spans="12:15" x14ac:dyDescent="0.3">
      <c r="L265" s="17">
        <v>43708</v>
      </c>
      <c r="M265" s="18">
        <v>233.77293667319699</v>
      </c>
      <c r="N265" s="19">
        <v>42962</v>
      </c>
      <c r="O265" s="20">
        <v>201.19778698449599</v>
      </c>
    </row>
    <row r="266" spans="12:15" x14ac:dyDescent="0.3">
      <c r="L266" s="17">
        <v>43738</v>
      </c>
      <c r="M266" s="18">
        <v>235.21343886138399</v>
      </c>
      <c r="N266" s="19">
        <v>42993</v>
      </c>
      <c r="O266" s="20">
        <v>203.09983740447601</v>
      </c>
    </row>
    <row r="267" spans="12:15" x14ac:dyDescent="0.3">
      <c r="L267" s="17">
        <v>43768</v>
      </c>
      <c r="M267" s="18">
        <v>234.06566845959799</v>
      </c>
      <c r="N267" s="19">
        <v>43023</v>
      </c>
      <c r="O267" s="20">
        <v>205.67462986479001</v>
      </c>
    </row>
    <row r="268" spans="12:15" x14ac:dyDescent="0.3">
      <c r="L268" s="17">
        <v>43799</v>
      </c>
      <c r="M268" s="18">
        <v>232.259878465258</v>
      </c>
      <c r="N268" s="19">
        <v>43054</v>
      </c>
      <c r="O268" s="20">
        <v>206.62390525835099</v>
      </c>
    </row>
    <row r="269" spans="12:15" x14ac:dyDescent="0.3">
      <c r="L269" s="17">
        <v>43829</v>
      </c>
      <c r="M269" s="18">
        <v>233.070078743354</v>
      </c>
      <c r="N269" s="19">
        <v>43084</v>
      </c>
      <c r="O269" s="20">
        <v>205.69263893485399</v>
      </c>
    </row>
    <row r="270" spans="12:15" x14ac:dyDescent="0.3">
      <c r="L270" s="17">
        <v>43861</v>
      </c>
      <c r="M270" s="18">
        <v>236.41487596033099</v>
      </c>
      <c r="N270" s="19">
        <v>43115</v>
      </c>
      <c r="O270" s="20">
        <v>203.68716881118101</v>
      </c>
    </row>
    <row r="271" spans="12:15" x14ac:dyDescent="0.3">
      <c r="L271" s="17">
        <v>43890</v>
      </c>
      <c r="M271" s="18">
        <v>240.86541080614199</v>
      </c>
      <c r="N271" s="19">
        <v>43146</v>
      </c>
      <c r="O271" s="20">
        <v>205.636650150485</v>
      </c>
    </row>
    <row r="272" spans="12:15" x14ac:dyDescent="0.3">
      <c r="L272" s="17">
        <v>43921</v>
      </c>
      <c r="M272" s="18">
        <v>242.95958569752099</v>
      </c>
      <c r="N272" s="19">
        <v>43174</v>
      </c>
      <c r="O272" s="20">
        <v>210.17134549634901</v>
      </c>
    </row>
    <row r="273" spans="12:18" x14ac:dyDescent="0.3">
      <c r="L273" s="17">
        <v>43951</v>
      </c>
      <c r="M273" s="18">
        <v>241.594265916886</v>
      </c>
      <c r="N273" s="19">
        <v>43205</v>
      </c>
      <c r="O273" s="20">
        <v>214.91437242714201</v>
      </c>
    </row>
    <row r="274" spans="12:18" x14ac:dyDescent="0.3">
      <c r="L274" s="17">
        <v>43982</v>
      </c>
      <c r="M274" s="18">
        <v>238.804512140642</v>
      </c>
      <c r="N274" s="19">
        <v>43235</v>
      </c>
      <c r="O274" s="20">
        <v>213.811554477372</v>
      </c>
    </row>
    <row r="275" spans="12:18" x14ac:dyDescent="0.3">
      <c r="L275" s="17">
        <v>44012</v>
      </c>
      <c r="M275" s="29">
        <v>237.33505493649699</v>
      </c>
      <c r="N275" s="19">
        <v>43266</v>
      </c>
      <c r="O275" s="20">
        <v>210.77388937784099</v>
      </c>
    </row>
    <row r="276" spans="12:18" x14ac:dyDescent="0.3">
      <c r="L276" s="17">
        <v>44043</v>
      </c>
      <c r="M276" s="18">
        <v>237.85824263720701</v>
      </c>
      <c r="N276" s="19">
        <v>43296</v>
      </c>
      <c r="O276" s="20">
        <v>209.76536416114999</v>
      </c>
    </row>
    <row r="277" spans="12:18" x14ac:dyDescent="0.3">
      <c r="L277" s="17">
        <v>44074</v>
      </c>
      <c r="M277" s="18">
        <v>240.82242037037</v>
      </c>
      <c r="N277" s="19">
        <v>43327</v>
      </c>
      <c r="O277" s="20">
        <v>212.28811610548601</v>
      </c>
    </row>
    <row r="278" spans="12:18" x14ac:dyDescent="0.3">
      <c r="L278" s="17">
        <v>44104</v>
      </c>
      <c r="M278" s="18">
        <v>245.880158196107</v>
      </c>
      <c r="N278" s="19">
        <v>43358</v>
      </c>
      <c r="O278" s="20">
        <v>214.99004622039001</v>
      </c>
      <c r="P278" s="160">
        <f>M278/M277-1</f>
        <v>2.1001939179742912E-2</v>
      </c>
      <c r="R278" s="160">
        <f>O278/O277-1</f>
        <v>1.2727656001061405E-2</v>
      </c>
    </row>
    <row r="279" spans="12:18" x14ac:dyDescent="0.3">
      <c r="L279" s="17">
        <v>44135</v>
      </c>
      <c r="M279" s="18">
        <v>251.70799499859001</v>
      </c>
      <c r="N279" s="19">
        <v>43388</v>
      </c>
      <c r="O279" s="20">
        <v>214.85636135023401</v>
      </c>
      <c r="P279" s="160">
        <f t="shared" ref="P279:P295" si="0">M279/M278-1</f>
        <v>2.3701940185978376E-2</v>
      </c>
      <c r="R279" s="160">
        <f t="shared" ref="R279:R319" si="1">O279/O278-1</f>
        <v>-6.2181888187962109E-4</v>
      </c>
    </row>
    <row r="280" spans="12:18" x14ac:dyDescent="0.3">
      <c r="L280" s="17">
        <v>44165</v>
      </c>
      <c r="M280" s="18">
        <v>255.63356090838801</v>
      </c>
      <c r="N280" s="19">
        <v>43419</v>
      </c>
      <c r="O280" s="20">
        <v>213.74602493541701</v>
      </c>
      <c r="P280" s="160">
        <f t="shared" si="0"/>
        <v>1.559571403292126E-2</v>
      </c>
      <c r="R280" s="160">
        <f t="shared" si="1"/>
        <v>-5.1678079617435424E-3</v>
      </c>
    </row>
    <row r="281" spans="12:18" x14ac:dyDescent="0.3">
      <c r="L281" s="17">
        <v>44196</v>
      </c>
      <c r="M281" s="18">
        <v>256.38868405800503</v>
      </c>
      <c r="N281" s="19">
        <v>43449</v>
      </c>
      <c r="O281" s="20">
        <v>213.49854716946899</v>
      </c>
      <c r="P281" s="160">
        <f t="shared" si="0"/>
        <v>2.9539280638024579E-3</v>
      </c>
      <c r="R281" s="160">
        <f t="shared" si="1"/>
        <v>-1.1578122494806387E-3</v>
      </c>
    </row>
    <row r="282" spans="12:18" x14ac:dyDescent="0.3">
      <c r="L282" s="17">
        <v>44227</v>
      </c>
      <c r="M282" s="18">
        <v>255.76500034146801</v>
      </c>
      <c r="N282" s="19">
        <v>43480</v>
      </c>
      <c r="O282" s="20">
        <v>214.856147841602</v>
      </c>
      <c r="P282" s="160">
        <f t="shared" si="0"/>
        <v>-2.4325711519932458E-3</v>
      </c>
      <c r="R282" s="160">
        <f t="shared" si="1"/>
        <v>6.3588286202966859E-3</v>
      </c>
    </row>
    <row r="283" spans="12:18" x14ac:dyDescent="0.3">
      <c r="L283" s="17">
        <v>44255</v>
      </c>
      <c r="M283" s="18">
        <v>255.01127066362301</v>
      </c>
      <c r="N283" s="19">
        <v>43511</v>
      </c>
      <c r="O283" s="20">
        <v>217.45366651077501</v>
      </c>
      <c r="P283" s="160">
        <f t="shared" si="0"/>
        <v>-2.946961768962586E-3</v>
      </c>
      <c r="R283" s="160">
        <f t="shared" si="1"/>
        <v>1.2089571070072358E-2</v>
      </c>
    </row>
    <row r="284" spans="12:18" x14ac:dyDescent="0.3">
      <c r="L284" s="17">
        <v>44286</v>
      </c>
      <c r="M284" s="18">
        <v>257.99531371153699</v>
      </c>
      <c r="N284" s="19">
        <v>43539</v>
      </c>
      <c r="O284" s="20">
        <v>219.19731917222899</v>
      </c>
      <c r="P284" s="160">
        <f t="shared" si="0"/>
        <v>1.1701612403830275E-2</v>
      </c>
      <c r="R284" s="160">
        <f t="shared" si="1"/>
        <v>8.0185020074958757E-3</v>
      </c>
    </row>
    <row r="285" spans="12:18" x14ac:dyDescent="0.3">
      <c r="L285" s="17">
        <v>44316</v>
      </c>
      <c r="M285" s="18">
        <v>261.93651474342101</v>
      </c>
      <c r="N285" s="19">
        <v>43570</v>
      </c>
      <c r="O285" s="20">
        <v>222.58763939577599</v>
      </c>
      <c r="P285" s="160">
        <f t="shared" si="0"/>
        <v>1.5276250468218455E-2</v>
      </c>
      <c r="R285" s="160">
        <f t="shared" si="1"/>
        <v>1.5466978502976847E-2</v>
      </c>
    </row>
    <row r="286" spans="12:18" x14ac:dyDescent="0.3">
      <c r="L286" s="17">
        <v>44347</v>
      </c>
      <c r="M286" s="18">
        <v>266.31582349338902</v>
      </c>
      <c r="N286" s="19">
        <v>43600</v>
      </c>
      <c r="O286" s="20">
        <v>225.74360606823001</v>
      </c>
      <c r="P286" s="160">
        <f t="shared" si="0"/>
        <v>1.6718970068979377E-2</v>
      </c>
      <c r="R286" s="160">
        <f t="shared" si="1"/>
        <v>1.4178535164940165E-2</v>
      </c>
    </row>
    <row r="287" spans="12:18" x14ac:dyDescent="0.3">
      <c r="L287" s="17">
        <v>44377</v>
      </c>
      <c r="M287" s="18">
        <v>269.87183530244698</v>
      </c>
      <c r="N287" s="19">
        <v>43631</v>
      </c>
      <c r="O287" s="20">
        <v>230.07588950374699</v>
      </c>
      <c r="P287" s="160">
        <f t="shared" si="0"/>
        <v>1.3352611806584092E-2</v>
      </c>
      <c r="R287" s="160">
        <f t="shared" si="1"/>
        <v>1.9191167851760005E-2</v>
      </c>
    </row>
    <row r="288" spans="12:18" x14ac:dyDescent="0.3">
      <c r="L288" s="17">
        <v>44408</v>
      </c>
      <c r="M288" s="18">
        <v>273.514647709776</v>
      </c>
      <c r="N288" s="19">
        <v>43661</v>
      </c>
      <c r="O288" s="20">
        <v>231.814067995176</v>
      </c>
      <c r="P288" s="160">
        <f t="shared" si="0"/>
        <v>1.3498305235322139E-2</v>
      </c>
      <c r="R288" s="160">
        <f t="shared" si="1"/>
        <v>7.5548050479261608E-3</v>
      </c>
    </row>
    <row r="289" spans="12:18" x14ac:dyDescent="0.3">
      <c r="L289" s="17">
        <v>44439</v>
      </c>
      <c r="M289" s="18">
        <v>277.68714310910502</v>
      </c>
      <c r="N289" s="19">
        <v>43692</v>
      </c>
      <c r="O289" s="20">
        <v>232.024254231887</v>
      </c>
      <c r="P289" s="160">
        <f t="shared" si="0"/>
        <v>1.525510766705418E-2</v>
      </c>
      <c r="R289" s="160">
        <f t="shared" si="1"/>
        <v>9.067018172312924E-4</v>
      </c>
    </row>
    <row r="290" spans="12:18" x14ac:dyDescent="0.3">
      <c r="L290" s="17">
        <v>44469</v>
      </c>
      <c r="M290" s="18">
        <v>281.79092964298599</v>
      </c>
      <c r="N290" s="19">
        <v>43723</v>
      </c>
      <c r="O290" s="20">
        <v>231.15140617022999</v>
      </c>
      <c r="P290" s="160">
        <f t="shared" si="0"/>
        <v>1.477845350682494E-2</v>
      </c>
      <c r="R290" s="160">
        <f t="shared" si="1"/>
        <v>-3.7618828451644326E-3</v>
      </c>
    </row>
    <row r="291" spans="12:18" x14ac:dyDescent="0.3">
      <c r="L291" s="17">
        <v>44500</v>
      </c>
      <c r="M291" s="18">
        <v>286.956226085737</v>
      </c>
      <c r="N291" s="19">
        <v>43753</v>
      </c>
      <c r="O291" s="20">
        <v>230.30654284205201</v>
      </c>
      <c r="P291" s="160">
        <f t="shared" si="0"/>
        <v>1.8330243806268687E-2</v>
      </c>
      <c r="R291" s="160">
        <f t="shared" si="1"/>
        <v>-3.6550213653288033E-3</v>
      </c>
    </row>
    <row r="292" spans="12:18" x14ac:dyDescent="0.3">
      <c r="L292" s="17">
        <v>44530</v>
      </c>
      <c r="M292" s="18">
        <v>292.24954046970998</v>
      </c>
      <c r="N292" s="19">
        <v>43784</v>
      </c>
      <c r="O292" s="20">
        <v>230.29720942031301</v>
      </c>
      <c r="P292" s="160">
        <f t="shared" si="0"/>
        <v>1.8446417616293287E-2</v>
      </c>
      <c r="R292" s="160">
        <f t="shared" si="1"/>
        <v>-4.0526081559910665E-5</v>
      </c>
    </row>
    <row r="293" spans="12:18" x14ac:dyDescent="0.3">
      <c r="L293" s="17">
        <v>44561</v>
      </c>
      <c r="M293" s="18">
        <v>297.14938917014302</v>
      </c>
      <c r="N293" s="19">
        <v>43814</v>
      </c>
      <c r="O293" s="20">
        <v>230.89804949975201</v>
      </c>
      <c r="P293" s="160">
        <f t="shared" si="0"/>
        <v>1.676597572252092E-2</v>
      </c>
      <c r="R293" s="160">
        <f t="shared" si="1"/>
        <v>2.6089768128383373E-3</v>
      </c>
    </row>
    <row r="294" spans="12:18" x14ac:dyDescent="0.3">
      <c r="L294" s="17">
        <v>44592</v>
      </c>
      <c r="M294" s="18">
        <v>300.64896069476498</v>
      </c>
      <c r="N294" s="19">
        <v>43845</v>
      </c>
      <c r="O294" s="20">
        <v>231.515049975663</v>
      </c>
      <c r="P294" s="160">
        <f t="shared" si="0"/>
        <v>1.1777145274958434E-2</v>
      </c>
      <c r="R294" s="160">
        <f t="shared" si="1"/>
        <v>2.6721770809574608E-3</v>
      </c>
    </row>
    <row r="295" spans="12:18" x14ac:dyDescent="0.3">
      <c r="L295" s="17">
        <v>44620</v>
      </c>
      <c r="M295" s="18">
        <v>296.85104269635298</v>
      </c>
      <c r="N295" s="19">
        <v>43876</v>
      </c>
      <c r="O295" s="20">
        <v>233.09177097640099</v>
      </c>
      <c r="P295" s="160">
        <f t="shared" si="0"/>
        <v>-1.2632400223953733E-2</v>
      </c>
      <c r="R295" s="160">
        <f t="shared" si="1"/>
        <v>6.8104471001073641E-3</v>
      </c>
    </row>
    <row r="296" spans="12:18" x14ac:dyDescent="0.3">
      <c r="L296" s="17">
        <v>44651</v>
      </c>
      <c r="M296" s="18" t="s">
        <v>75</v>
      </c>
      <c r="N296" s="19">
        <v>43905</v>
      </c>
      <c r="O296" s="20">
        <v>234.568492510651</v>
      </c>
      <c r="R296" s="160">
        <f t="shared" si="1"/>
        <v>6.3353653716051728E-3</v>
      </c>
    </row>
    <row r="297" spans="12:18" x14ac:dyDescent="0.3">
      <c r="L297" s="17">
        <v>44681</v>
      </c>
      <c r="M297" s="18" t="s">
        <v>75</v>
      </c>
      <c r="N297" s="19">
        <v>43936</v>
      </c>
      <c r="O297" s="20">
        <v>236.288206254665</v>
      </c>
      <c r="R297" s="160">
        <f t="shared" si="1"/>
        <v>7.3313927442149041E-3</v>
      </c>
    </row>
    <row r="298" spans="12:18" x14ac:dyDescent="0.3">
      <c r="L298" s="17">
        <v>44712</v>
      </c>
      <c r="M298" s="18" t="s">
        <v>75</v>
      </c>
      <c r="N298" s="19">
        <v>43966</v>
      </c>
      <c r="O298" s="20">
        <v>234.76163855460399</v>
      </c>
      <c r="R298" s="160">
        <f t="shared" si="1"/>
        <v>-6.4606174140393602E-3</v>
      </c>
    </row>
    <row r="299" spans="12:18" x14ac:dyDescent="0.3">
      <c r="L299" s="17">
        <v>44742</v>
      </c>
      <c r="M299" s="18" t="s">
        <v>75</v>
      </c>
      <c r="N299" s="19">
        <v>43997</v>
      </c>
      <c r="O299" s="20">
        <v>232.98330822410699</v>
      </c>
      <c r="R299" s="160">
        <f t="shared" si="1"/>
        <v>-7.5750465086457108E-3</v>
      </c>
    </row>
    <row r="300" spans="12:18" x14ac:dyDescent="0.3">
      <c r="L300" s="17">
        <v>44773</v>
      </c>
      <c r="M300" s="18" t="s">
        <v>75</v>
      </c>
      <c r="N300" s="19">
        <v>44027</v>
      </c>
      <c r="O300" s="20">
        <v>233.260558138889</v>
      </c>
      <c r="R300" s="160">
        <f t="shared" si="1"/>
        <v>1.1899990471220256E-3</v>
      </c>
    </row>
    <row r="301" spans="12:18" x14ac:dyDescent="0.3">
      <c r="L301" s="17">
        <v>44804</v>
      </c>
      <c r="M301" s="18" t="s">
        <v>75</v>
      </c>
      <c r="N301" s="19">
        <v>44058</v>
      </c>
      <c r="O301" s="20">
        <v>236.95425078986901</v>
      </c>
      <c r="R301" s="160">
        <f t="shared" si="1"/>
        <v>1.5835050213592883E-2</v>
      </c>
    </row>
    <row r="302" spans="12:18" x14ac:dyDescent="0.3">
      <c r="L302" s="17">
        <v>44834</v>
      </c>
      <c r="M302" s="18" t="s">
        <v>75</v>
      </c>
      <c r="N302" s="19">
        <v>44089</v>
      </c>
      <c r="O302" s="20">
        <v>242.859816476313</v>
      </c>
      <c r="R302" s="160">
        <f t="shared" si="1"/>
        <v>2.4922809642613508E-2</v>
      </c>
    </row>
    <row r="303" spans="12:18" x14ac:dyDescent="0.3">
      <c r="L303" s="17">
        <v>44865</v>
      </c>
      <c r="M303" s="18" t="s">
        <v>75</v>
      </c>
      <c r="N303" s="19">
        <v>44119</v>
      </c>
      <c r="O303" s="20">
        <v>247.51758673933901</v>
      </c>
      <c r="R303" s="160">
        <f t="shared" si="1"/>
        <v>1.9178842883957659E-2</v>
      </c>
    </row>
    <row r="304" spans="12:18" x14ac:dyDescent="0.3">
      <c r="L304" s="17">
        <v>44895</v>
      </c>
      <c r="M304" s="18" t="s">
        <v>75</v>
      </c>
      <c r="N304" s="19">
        <v>44150</v>
      </c>
      <c r="O304" s="20">
        <v>252.24571123576399</v>
      </c>
      <c r="R304" s="160">
        <f t="shared" si="1"/>
        <v>1.9102175965395762E-2</v>
      </c>
    </row>
    <row r="305" spans="12:18" x14ac:dyDescent="0.3">
      <c r="L305" s="17">
        <v>44926</v>
      </c>
      <c r="M305" s="18" t="s">
        <v>75</v>
      </c>
      <c r="N305" s="19">
        <v>44180</v>
      </c>
      <c r="O305" s="20">
        <v>252.999456134897</v>
      </c>
      <c r="R305" s="160">
        <f t="shared" si="1"/>
        <v>2.988137619626352E-3</v>
      </c>
    </row>
    <row r="306" spans="12:18" x14ac:dyDescent="0.3">
      <c r="L306" s="17">
        <v>44957</v>
      </c>
      <c r="M306" s="18" t="s">
        <v>75</v>
      </c>
      <c r="N306" s="19">
        <v>44211</v>
      </c>
      <c r="O306" s="20">
        <v>252.399703483845</v>
      </c>
      <c r="R306" s="160">
        <f t="shared" si="1"/>
        <v>-2.3705689340779434E-3</v>
      </c>
    </row>
    <row r="307" spans="12:18" x14ac:dyDescent="0.3">
      <c r="L307" s="17">
        <v>44985</v>
      </c>
      <c r="M307" s="18" t="s">
        <v>75</v>
      </c>
      <c r="N307" s="19">
        <v>44242</v>
      </c>
      <c r="O307" s="20">
        <v>250.01748209144699</v>
      </c>
      <c r="R307" s="160">
        <f t="shared" si="1"/>
        <v>-9.4382891878099784E-3</v>
      </c>
    </row>
    <row r="308" spans="12:18" x14ac:dyDescent="0.3">
      <c r="L308" s="17">
        <v>45016</v>
      </c>
      <c r="M308" s="18" t="s">
        <v>75</v>
      </c>
      <c r="N308" s="19">
        <v>44270</v>
      </c>
      <c r="O308" s="20">
        <v>252.04788883651699</v>
      </c>
      <c r="R308" s="160">
        <f t="shared" si="1"/>
        <v>8.121059087889515E-3</v>
      </c>
    </row>
    <row r="309" spans="12:18" x14ac:dyDescent="0.3">
      <c r="L309" s="17">
        <v>45046</v>
      </c>
      <c r="M309" s="18" t="s">
        <v>75</v>
      </c>
      <c r="N309" s="19">
        <v>44301</v>
      </c>
      <c r="O309" s="20">
        <v>254.372117151433</v>
      </c>
      <c r="R309" s="160">
        <f t="shared" si="1"/>
        <v>9.2213758490298225E-3</v>
      </c>
    </row>
    <row r="310" spans="12:18" x14ac:dyDescent="0.3">
      <c r="N310" s="19">
        <v>44331</v>
      </c>
      <c r="O310" s="20">
        <v>258.07461919433098</v>
      </c>
      <c r="R310" s="160">
        <f t="shared" si="1"/>
        <v>1.4555455544263962E-2</v>
      </c>
    </row>
    <row r="311" spans="12:18" x14ac:dyDescent="0.3">
      <c r="N311" s="19">
        <v>44362</v>
      </c>
      <c r="O311" s="20">
        <v>261.69396191091403</v>
      </c>
      <c r="R311" s="160">
        <f t="shared" si="1"/>
        <v>1.4024403980066324E-2</v>
      </c>
    </row>
    <row r="312" spans="12:18" x14ac:dyDescent="0.3">
      <c r="N312" s="19">
        <v>44392</v>
      </c>
      <c r="O312" s="20">
        <v>268.87713815906699</v>
      </c>
      <c r="R312" s="160">
        <f t="shared" si="1"/>
        <v>2.744876570976551E-2</v>
      </c>
    </row>
    <row r="313" spans="12:18" x14ac:dyDescent="0.3">
      <c r="N313" s="19">
        <v>44423</v>
      </c>
      <c r="O313" s="20">
        <v>276.40803819011597</v>
      </c>
      <c r="R313" s="160">
        <f t="shared" si="1"/>
        <v>2.8008703464382112E-2</v>
      </c>
    </row>
    <row r="314" spans="12:18" x14ac:dyDescent="0.3">
      <c r="N314" s="19">
        <v>44454</v>
      </c>
      <c r="O314" s="20">
        <v>282.42463053076</v>
      </c>
      <c r="R314" s="160">
        <f t="shared" si="1"/>
        <v>2.1767067195440193E-2</v>
      </c>
    </row>
    <row r="315" spans="12:18" x14ac:dyDescent="0.3">
      <c r="N315" s="19">
        <v>44484</v>
      </c>
      <c r="O315" s="20">
        <v>286.38211433405502</v>
      </c>
      <c r="R315" s="160">
        <f t="shared" si="1"/>
        <v>1.401253069131303E-2</v>
      </c>
    </row>
    <row r="316" spans="12:18" x14ac:dyDescent="0.3">
      <c r="N316" s="19">
        <v>44515</v>
      </c>
      <c r="O316" s="20">
        <v>291.951089811749</v>
      </c>
      <c r="R316" s="160">
        <f t="shared" si="1"/>
        <v>1.944596117897901E-2</v>
      </c>
    </row>
    <row r="317" spans="12:18" x14ac:dyDescent="0.3">
      <c r="N317" s="19">
        <v>44545</v>
      </c>
      <c r="O317" s="20">
        <v>297.26652921904503</v>
      </c>
      <c r="R317" s="160">
        <f t="shared" si="1"/>
        <v>1.8206609232811699E-2</v>
      </c>
    </row>
    <row r="318" spans="12:18" x14ac:dyDescent="0.3">
      <c r="N318" s="19">
        <v>44576</v>
      </c>
      <c r="O318" s="20">
        <v>300.12896301926799</v>
      </c>
      <c r="R318" s="160">
        <f t="shared" si="1"/>
        <v>9.6291829683716745E-3</v>
      </c>
    </row>
    <row r="319" spans="12:18" x14ac:dyDescent="0.3">
      <c r="N319" s="19">
        <v>44607</v>
      </c>
      <c r="O319" s="20">
        <v>298.91437422371803</v>
      </c>
      <c r="R319" s="160">
        <f t="shared" si="1"/>
        <v>-4.0468896548048194E-3</v>
      </c>
    </row>
    <row r="322" spans="12:15" x14ac:dyDescent="0.3">
      <c r="L322" s="120"/>
      <c r="M322" s="121" t="s">
        <v>7</v>
      </c>
      <c r="N322" s="122"/>
      <c r="O322" s="123" t="s">
        <v>16</v>
      </c>
    </row>
    <row r="323" spans="12:15" x14ac:dyDescent="0.3">
      <c r="L323" s="120">
        <v>43100</v>
      </c>
      <c r="M323" s="121" t="s">
        <v>75</v>
      </c>
      <c r="N323" s="122">
        <v>42353</v>
      </c>
      <c r="O323" s="123" t="s">
        <v>75</v>
      </c>
    </row>
    <row r="324" spans="12:15" x14ac:dyDescent="0.3">
      <c r="L324" s="120" t="s">
        <v>96</v>
      </c>
      <c r="M324" s="121">
        <f>MAX($M$102:$M$295)</f>
        <v>300.64896069476498</v>
      </c>
      <c r="N324" s="121"/>
      <c r="O324" s="121">
        <f>MAX($O$126:$O$319)</f>
        <v>300.12896301926799</v>
      </c>
    </row>
    <row r="325" spans="12:15" x14ac:dyDescent="0.3">
      <c r="L325" s="120" t="s">
        <v>97</v>
      </c>
      <c r="M325" s="121">
        <f>MIN($M$138:$M$173)</f>
        <v>119.78213345617</v>
      </c>
      <c r="N325" s="121"/>
      <c r="O325" s="121">
        <f>MIN($O$162:$O$197)</f>
        <v>108.375511844866</v>
      </c>
    </row>
    <row r="326" spans="12:15" x14ac:dyDescent="0.3">
      <c r="L326" s="120" t="s">
        <v>98</v>
      </c>
      <c r="M326" s="124">
        <f>M295/M324-1</f>
        <v>-1.2632400223953733E-2</v>
      </c>
      <c r="N326" s="124"/>
      <c r="O326" s="124">
        <f>O319/O324-1</f>
        <v>-4.0468896548048194E-3</v>
      </c>
    </row>
    <row r="327" spans="12:15" x14ac:dyDescent="0.3">
      <c r="L327" s="120" t="s">
        <v>99</v>
      </c>
      <c r="M327" s="125">
        <f>M295/$M$164-1</f>
        <v>1.4782581018643737</v>
      </c>
      <c r="N327" s="124"/>
      <c r="O327" s="124">
        <f>O319/$O$174-1</f>
        <v>1.7581357553503292</v>
      </c>
    </row>
    <row r="328" spans="12:15" x14ac:dyDescent="0.3">
      <c r="L328" s="120" t="s">
        <v>100</v>
      </c>
      <c r="M328" s="124">
        <f>M295/M283-1</f>
        <v>0.16407028569305648</v>
      </c>
      <c r="N328" s="124"/>
      <c r="O328" s="124">
        <f>O319/O307-1</f>
        <v>0.1955738923664001</v>
      </c>
    </row>
    <row r="329" spans="12:15" x14ac:dyDescent="0.3">
      <c r="L329" s="120" t="s">
        <v>101</v>
      </c>
      <c r="M329" s="124">
        <f>M295/M292-1</f>
        <v>1.5745113642428255E-2</v>
      </c>
      <c r="N329" s="124"/>
      <c r="O329" s="124">
        <f>O319/O316-1</f>
        <v>2.3850859458887319E-2</v>
      </c>
    </row>
    <row r="330" spans="12:15" x14ac:dyDescent="0.3">
      <c r="L330" s="120" t="s">
        <v>102</v>
      </c>
      <c r="M330" s="124">
        <f>M295/M294-1</f>
        <v>-1.2632400223953733E-2</v>
      </c>
      <c r="N330" s="122"/>
      <c r="O330" s="126">
        <f>O319/O318-1</f>
        <v>-4.0468896548048194E-3</v>
      </c>
    </row>
    <row r="331" spans="12:15" x14ac:dyDescent="0.3">
      <c r="L331" s="120" t="s">
        <v>103</v>
      </c>
      <c r="M331" s="124">
        <f>M325/M324-1</f>
        <v>-0.60158806742798199</v>
      </c>
      <c r="N331" s="126"/>
      <c r="O331" s="126">
        <f>O325/O324-1</f>
        <v>-0.63890352082445179</v>
      </c>
    </row>
    <row r="332" spans="12:15" x14ac:dyDescent="0.3">
      <c r="L332" s="30" t="s">
        <v>134</v>
      </c>
      <c r="M332" s="30">
        <f>M295/M271-1</f>
        <v>0.23243533267327643</v>
      </c>
      <c r="O332" s="30">
        <f>O319/O295-1</f>
        <v>0.28238921936880024</v>
      </c>
    </row>
  </sheetData>
  <mergeCells count="2">
    <mergeCell ref="A7:J7"/>
    <mergeCell ref="A8:J8"/>
  </mergeCells>
  <conditionalFormatting sqref="L6:L281 L283:L321 L332:L6000">
    <cfRule type="expression" dxfId="42" priority="6">
      <formula>$M6=""</formula>
    </cfRule>
  </conditionalFormatting>
  <conditionalFormatting sqref="N6:N319">
    <cfRule type="expression" dxfId="41" priority="5">
      <formula>$O6=""</formula>
    </cfRule>
  </conditionalFormatting>
  <conditionalFormatting sqref="L282">
    <cfRule type="expression" dxfId="40" priority="4">
      <formula>$M282=""</formula>
    </cfRule>
  </conditionalFormatting>
  <conditionalFormatting sqref="L322:L326 L328:L331">
    <cfRule type="expression" dxfId="39" priority="2">
      <formula>$M322=""</formula>
    </cfRule>
  </conditionalFormatting>
  <conditionalFormatting sqref="N322:N323 N330:N331">
    <cfRule type="expression" dxfId="38" priority="1">
      <formula>$O322=""</formula>
    </cfRule>
  </conditionalFormatting>
  <conditionalFormatting sqref="L327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7A1C-9ACB-4AC2-A50D-77E5A084D5D0}">
  <sheetPr codeName="Sheet14"/>
  <dimension ref="A1:G133"/>
  <sheetViews>
    <sheetView topLeftCell="A118" workbookViewId="0">
      <selection activeCell="F145" sqref="F145"/>
    </sheetView>
  </sheetViews>
  <sheetFormatPr defaultRowHeight="14.4" x14ac:dyDescent="0.3"/>
  <cols>
    <col min="1" max="1" width="21" bestFit="1" customWidth="1"/>
    <col min="2" max="2" width="27.44140625" customWidth="1"/>
    <col min="3" max="3" width="28.88671875" customWidth="1"/>
    <col min="6" max="6" width="15.109375" bestFit="1" customWidth="1"/>
    <col min="7" max="7" width="15.44140625" bestFit="1" customWidth="1"/>
  </cols>
  <sheetData>
    <row r="1" spans="1:7" ht="15.6" x14ac:dyDescent="0.3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6" x14ac:dyDescent="0.3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6" x14ac:dyDescent="0.3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6" x14ac:dyDescent="0.3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6" x14ac:dyDescent="0.3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6" x14ac:dyDescent="0.3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31.2" x14ac:dyDescent="0.3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6" x14ac:dyDescent="0.3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6" x14ac:dyDescent="0.3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6" x14ac:dyDescent="0.3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6" x14ac:dyDescent="0.3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6" x14ac:dyDescent="0.3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6" x14ac:dyDescent="0.3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6" x14ac:dyDescent="0.3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6" x14ac:dyDescent="0.3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6" x14ac:dyDescent="0.3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6" x14ac:dyDescent="0.3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6" x14ac:dyDescent="0.3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6" x14ac:dyDescent="0.3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6" x14ac:dyDescent="0.3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6" x14ac:dyDescent="0.3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6" x14ac:dyDescent="0.3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6" x14ac:dyDescent="0.3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6" x14ac:dyDescent="0.3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6" x14ac:dyDescent="0.3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6" x14ac:dyDescent="0.3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6" x14ac:dyDescent="0.3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6" x14ac:dyDescent="0.3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6" x14ac:dyDescent="0.3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6" x14ac:dyDescent="0.3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6" x14ac:dyDescent="0.3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6" x14ac:dyDescent="0.3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6" x14ac:dyDescent="0.3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6" x14ac:dyDescent="0.3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6" x14ac:dyDescent="0.3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6" x14ac:dyDescent="0.3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6" x14ac:dyDescent="0.3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6" x14ac:dyDescent="0.3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6" x14ac:dyDescent="0.3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6" x14ac:dyDescent="0.3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6" x14ac:dyDescent="0.3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6" x14ac:dyDescent="0.3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6" x14ac:dyDescent="0.3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6" x14ac:dyDescent="0.3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6" x14ac:dyDescent="0.3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6" x14ac:dyDescent="0.3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6" x14ac:dyDescent="0.3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6" x14ac:dyDescent="0.3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6" x14ac:dyDescent="0.3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6" x14ac:dyDescent="0.3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6" x14ac:dyDescent="0.3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6" x14ac:dyDescent="0.3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6" x14ac:dyDescent="0.3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6" x14ac:dyDescent="0.3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6" x14ac:dyDescent="0.3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6" x14ac:dyDescent="0.3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6" x14ac:dyDescent="0.3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6" x14ac:dyDescent="0.3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6" x14ac:dyDescent="0.3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6" x14ac:dyDescent="0.3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6" x14ac:dyDescent="0.3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6" x14ac:dyDescent="0.3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6" x14ac:dyDescent="0.3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6" x14ac:dyDescent="0.3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6" x14ac:dyDescent="0.3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6" x14ac:dyDescent="0.3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6" x14ac:dyDescent="0.3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6" x14ac:dyDescent="0.3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6" x14ac:dyDescent="0.3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6" x14ac:dyDescent="0.3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6" x14ac:dyDescent="0.3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6" x14ac:dyDescent="0.3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6" x14ac:dyDescent="0.3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6" x14ac:dyDescent="0.3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6" x14ac:dyDescent="0.3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6" x14ac:dyDescent="0.3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6" x14ac:dyDescent="0.3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6" x14ac:dyDescent="0.3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6" x14ac:dyDescent="0.3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6" x14ac:dyDescent="0.3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6" x14ac:dyDescent="0.3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6" x14ac:dyDescent="0.3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6" x14ac:dyDescent="0.3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6" x14ac:dyDescent="0.3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6" x14ac:dyDescent="0.3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6" x14ac:dyDescent="0.3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6" x14ac:dyDescent="0.3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6" x14ac:dyDescent="0.3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6" x14ac:dyDescent="0.3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6" x14ac:dyDescent="0.3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6" x14ac:dyDescent="0.3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6" x14ac:dyDescent="0.3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6" x14ac:dyDescent="0.3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6" x14ac:dyDescent="0.3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6" x14ac:dyDescent="0.3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6" x14ac:dyDescent="0.3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6" x14ac:dyDescent="0.3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6" x14ac:dyDescent="0.3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6" x14ac:dyDescent="0.3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6" x14ac:dyDescent="0.3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6" x14ac:dyDescent="0.3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6" x14ac:dyDescent="0.3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6" x14ac:dyDescent="0.3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6" x14ac:dyDescent="0.3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6" x14ac:dyDescent="0.3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6" x14ac:dyDescent="0.3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6" x14ac:dyDescent="0.3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6" x14ac:dyDescent="0.3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6" x14ac:dyDescent="0.3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6" x14ac:dyDescent="0.3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6" x14ac:dyDescent="0.3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6" x14ac:dyDescent="0.3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6" x14ac:dyDescent="0.3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6" x14ac:dyDescent="0.3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6" x14ac:dyDescent="0.3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6" x14ac:dyDescent="0.3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6" x14ac:dyDescent="0.3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6" x14ac:dyDescent="0.3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6" x14ac:dyDescent="0.3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6" x14ac:dyDescent="0.3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6" x14ac:dyDescent="0.3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6" x14ac:dyDescent="0.3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6" x14ac:dyDescent="0.3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6" x14ac:dyDescent="0.3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6" x14ac:dyDescent="0.3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6" x14ac:dyDescent="0.3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6" x14ac:dyDescent="0.3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6" x14ac:dyDescent="0.3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6" x14ac:dyDescent="0.3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6" x14ac:dyDescent="0.3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6" x14ac:dyDescent="0.3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6" x14ac:dyDescent="0.3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AA94-A8E8-44AE-A755-11197EC2C6EB}">
  <sheetPr codeName="Sheet2"/>
  <dimension ref="A1:P508"/>
  <sheetViews>
    <sheetView topLeftCell="D28" workbookViewId="0">
      <selection activeCell="N50" sqref="N50"/>
    </sheetView>
  </sheetViews>
  <sheetFormatPr defaultColWidth="9.109375" defaultRowHeight="14.4" x14ac:dyDescent="0.3"/>
  <cols>
    <col min="1" max="10" width="13.6640625" style="37" customWidth="1"/>
    <col min="11" max="11" width="23.88671875" style="42" bestFit="1" customWidth="1"/>
    <col min="12" max="12" width="18.33203125" style="16" customWidth="1"/>
    <col min="13" max="14" width="22.33203125" style="16" customWidth="1"/>
    <col min="15" max="15" width="12.5546875" style="37" customWidth="1"/>
    <col min="16" max="16384" width="9.109375" style="37"/>
  </cols>
  <sheetData>
    <row r="1" spans="1:15" s="2" customFormat="1" ht="15.9" customHeight="1" x14ac:dyDescent="0.3">
      <c r="K1" s="31"/>
    </row>
    <row r="2" spans="1:15" s="5" customFormat="1" ht="15.9" customHeight="1" x14ac:dyDescent="0.3">
      <c r="L2" s="32"/>
      <c r="M2" s="32"/>
      <c r="N2" s="32"/>
      <c r="O2" s="32"/>
    </row>
    <row r="3" spans="1:15" s="5" customFormat="1" ht="15.9" customHeight="1" x14ac:dyDescent="0.3">
      <c r="L3" s="32"/>
      <c r="M3" s="32"/>
      <c r="N3" s="32"/>
      <c r="O3" s="32"/>
    </row>
    <row r="4" spans="1:15" s="8" customFormat="1" ht="15.9" customHeight="1" x14ac:dyDescent="0.3">
      <c r="L4" s="33"/>
      <c r="M4" s="33"/>
      <c r="N4" s="33"/>
      <c r="O4" s="33"/>
    </row>
    <row r="5" spans="1:15" s="34" customFormat="1" ht="39.9" customHeight="1" x14ac:dyDescent="0.3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3">
      <c r="K6" s="38">
        <v>35826</v>
      </c>
      <c r="L6" s="39">
        <v>78.356306934782296</v>
      </c>
      <c r="M6" s="40">
        <v>84.250290823960697</v>
      </c>
      <c r="N6" s="40">
        <v>76.1947405065754</v>
      </c>
    </row>
    <row r="7" spans="1:15" ht="15.6" x14ac:dyDescent="0.3">
      <c r="A7" s="168" t="s">
        <v>76</v>
      </c>
      <c r="B7" s="168"/>
      <c r="C7" s="168"/>
      <c r="D7" s="168"/>
      <c r="E7" s="168"/>
      <c r="F7" s="168"/>
      <c r="G7" s="168"/>
      <c r="H7" s="168"/>
      <c r="I7" s="168"/>
      <c r="J7" s="168"/>
      <c r="K7" s="38">
        <v>35854</v>
      </c>
      <c r="L7" s="39">
        <v>77.996411991597</v>
      </c>
      <c r="M7" s="40">
        <v>83.253105298524503</v>
      </c>
      <c r="N7" s="40">
        <v>76.290701294761803</v>
      </c>
    </row>
    <row r="8" spans="1:15" ht="15.6" x14ac:dyDescent="0.3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38">
        <v>35885</v>
      </c>
      <c r="L8" s="39">
        <v>77.835073448717395</v>
      </c>
      <c r="M8" s="40">
        <v>82.899209131935905</v>
      </c>
      <c r="N8" s="40">
        <v>76.256295658680102</v>
      </c>
    </row>
    <row r="9" spans="1:15" x14ac:dyDescent="0.3">
      <c r="K9" s="38">
        <v>35915</v>
      </c>
      <c r="L9" s="39">
        <v>78.7110868252215</v>
      </c>
      <c r="M9" s="40">
        <v>83.669930003413597</v>
      </c>
      <c r="N9" s="40">
        <v>77.144226469995502</v>
      </c>
    </row>
    <row r="10" spans="1:15" x14ac:dyDescent="0.3">
      <c r="K10" s="38">
        <v>35946</v>
      </c>
      <c r="L10" s="39">
        <v>79.853413133995105</v>
      </c>
      <c r="M10" s="40">
        <v>84.8588557848243</v>
      </c>
      <c r="N10" s="40">
        <v>78.180894130246401</v>
      </c>
    </row>
    <row r="11" spans="1:15" x14ac:dyDescent="0.3">
      <c r="K11" s="38">
        <v>35976</v>
      </c>
      <c r="L11" s="39">
        <v>81.012495793021898</v>
      </c>
      <c r="M11" s="40">
        <v>84.8961111137437</v>
      </c>
      <c r="N11" s="40">
        <v>79.614574046593404</v>
      </c>
    </row>
    <row r="12" spans="1:15" x14ac:dyDescent="0.3">
      <c r="K12" s="38">
        <v>36007</v>
      </c>
      <c r="L12" s="39">
        <v>80.755041095381301</v>
      </c>
      <c r="M12" s="40">
        <v>84.793062834845401</v>
      </c>
      <c r="N12" s="40">
        <v>79.419858867743699</v>
      </c>
    </row>
    <row r="13" spans="1:15" x14ac:dyDescent="0.3">
      <c r="K13" s="38">
        <v>36038</v>
      </c>
      <c r="L13" s="39">
        <v>79.990001168173904</v>
      </c>
      <c r="M13" s="40">
        <v>83.581124671426394</v>
      </c>
      <c r="N13" s="40">
        <v>78.921253677396905</v>
      </c>
    </row>
    <row r="14" spans="1:15" x14ac:dyDescent="0.3">
      <c r="K14" s="38">
        <v>36068</v>
      </c>
      <c r="L14" s="39">
        <v>79.610007671676996</v>
      </c>
      <c r="M14" s="40">
        <v>84.859797418383906</v>
      </c>
      <c r="N14" s="40">
        <v>78.280338401207501</v>
      </c>
    </row>
    <row r="15" spans="1:15" x14ac:dyDescent="0.3">
      <c r="K15" s="38">
        <v>36099</v>
      </c>
      <c r="L15" s="39">
        <v>80.613137982960794</v>
      </c>
      <c r="M15" s="40">
        <v>85.882245816354697</v>
      </c>
      <c r="N15" s="40">
        <v>79.361954884762298</v>
      </c>
    </row>
    <row r="16" spans="1:15" x14ac:dyDescent="0.3">
      <c r="K16" s="38">
        <v>36129</v>
      </c>
      <c r="L16" s="39">
        <v>82.513999581048097</v>
      </c>
      <c r="M16" s="40">
        <v>89.559303076937596</v>
      </c>
      <c r="N16" s="40">
        <v>80.924777595744601</v>
      </c>
    </row>
    <row r="17" spans="11:14" x14ac:dyDescent="0.3">
      <c r="K17" s="38">
        <v>36160</v>
      </c>
      <c r="L17" s="39">
        <v>83.946037800858306</v>
      </c>
      <c r="M17" s="40">
        <v>91.334897589329302</v>
      </c>
      <c r="N17" s="40">
        <v>82.380790910118506</v>
      </c>
    </row>
    <row r="18" spans="11:14" x14ac:dyDescent="0.3">
      <c r="K18" s="38">
        <v>36191</v>
      </c>
      <c r="L18" s="39">
        <v>84.248014009769904</v>
      </c>
      <c r="M18" s="40">
        <v>91.772630020334901</v>
      </c>
      <c r="N18" s="40">
        <v>82.675456765411596</v>
      </c>
    </row>
    <row r="19" spans="11:14" x14ac:dyDescent="0.3">
      <c r="K19" s="38">
        <v>36219</v>
      </c>
      <c r="L19" s="39">
        <v>83.767540000610893</v>
      </c>
      <c r="M19" s="40">
        <v>88.190281586581193</v>
      </c>
      <c r="N19" s="40">
        <v>82.788559038813901</v>
      </c>
    </row>
    <row r="20" spans="11:14" x14ac:dyDescent="0.3">
      <c r="K20" s="38">
        <v>36250</v>
      </c>
      <c r="L20" s="39">
        <v>83.8376461582491</v>
      </c>
      <c r="M20" s="40">
        <v>86.130496107278901</v>
      </c>
      <c r="N20" s="40">
        <v>83.228146113220603</v>
      </c>
    </row>
    <row r="21" spans="11:14" x14ac:dyDescent="0.3">
      <c r="K21" s="38">
        <v>36280</v>
      </c>
      <c r="L21" s="39">
        <v>84.906531815058102</v>
      </c>
      <c r="M21" s="40">
        <v>86.123999871122706</v>
      </c>
      <c r="N21" s="40">
        <v>84.429564550069102</v>
      </c>
    </row>
    <row r="22" spans="11:14" x14ac:dyDescent="0.3">
      <c r="K22" s="38">
        <v>36311</v>
      </c>
      <c r="L22" s="39">
        <v>86.559429780450003</v>
      </c>
      <c r="M22" s="40">
        <v>90.557497509940205</v>
      </c>
      <c r="N22" s="40">
        <v>85.532143281296598</v>
      </c>
    </row>
    <row r="23" spans="11:14" x14ac:dyDescent="0.3">
      <c r="K23" s="38">
        <v>36341</v>
      </c>
      <c r="L23" s="39">
        <v>87.956050630538599</v>
      </c>
      <c r="M23" s="40">
        <v>93.040821837082305</v>
      </c>
      <c r="N23" s="40">
        <v>86.607303419027204</v>
      </c>
    </row>
    <row r="24" spans="11:14" x14ac:dyDescent="0.3">
      <c r="K24" s="38">
        <v>36372</v>
      </c>
      <c r="L24" s="39">
        <v>88.633118362955301</v>
      </c>
      <c r="M24" s="40">
        <v>95.820666763591404</v>
      </c>
      <c r="N24" s="40">
        <v>86.866014360685497</v>
      </c>
    </row>
    <row r="25" spans="11:14" x14ac:dyDescent="0.3">
      <c r="K25" s="38">
        <v>36403</v>
      </c>
      <c r="L25" s="39">
        <v>88.724902570468402</v>
      </c>
      <c r="M25" s="40">
        <v>94.490137604627094</v>
      </c>
      <c r="N25" s="40">
        <v>87.170023441207107</v>
      </c>
    </row>
    <row r="26" spans="11:14" x14ac:dyDescent="0.3">
      <c r="K26" s="38">
        <v>36433</v>
      </c>
      <c r="L26" s="39">
        <v>88.969762476309</v>
      </c>
      <c r="M26" s="40">
        <v>94.940762409141399</v>
      </c>
      <c r="N26" s="40">
        <v>87.317305617089104</v>
      </c>
    </row>
    <row r="27" spans="11:14" x14ac:dyDescent="0.3">
      <c r="K27" s="38">
        <v>36464</v>
      </c>
      <c r="L27" s="39">
        <v>89.395269488790902</v>
      </c>
      <c r="M27" s="40">
        <v>93.770938460102997</v>
      </c>
      <c r="N27" s="40">
        <v>87.940092758546001</v>
      </c>
    </row>
    <row r="28" spans="11:14" x14ac:dyDescent="0.3">
      <c r="K28" s="38">
        <v>36494</v>
      </c>
      <c r="L28" s="39">
        <v>90.532001476032605</v>
      </c>
      <c r="M28" s="40">
        <v>95.870322212067094</v>
      </c>
      <c r="N28" s="40">
        <v>88.967745155585206</v>
      </c>
    </row>
    <row r="29" spans="11:14" x14ac:dyDescent="0.3">
      <c r="K29" s="38">
        <v>36525</v>
      </c>
      <c r="L29" s="39">
        <v>91.138223440496901</v>
      </c>
      <c r="M29" s="40">
        <v>95.627619386149803</v>
      </c>
      <c r="N29" s="40">
        <v>89.961661500610106</v>
      </c>
    </row>
    <row r="30" spans="11:14" x14ac:dyDescent="0.3">
      <c r="K30" s="38">
        <v>36556</v>
      </c>
      <c r="L30" s="39">
        <v>92.228418196454598</v>
      </c>
      <c r="M30" s="40">
        <v>97.309800841199603</v>
      </c>
      <c r="N30" s="40">
        <v>91.147244802014299</v>
      </c>
    </row>
    <row r="31" spans="11:14" x14ac:dyDescent="0.3">
      <c r="K31" s="38">
        <v>36585</v>
      </c>
      <c r="L31" s="39">
        <v>92.542973699246204</v>
      </c>
      <c r="M31" s="40">
        <v>96.320312103966401</v>
      </c>
      <c r="N31" s="40">
        <v>91.743327592575696</v>
      </c>
    </row>
    <row r="32" spans="11:14" x14ac:dyDescent="0.3">
      <c r="K32" s="38">
        <v>36616</v>
      </c>
      <c r="L32" s="39">
        <v>93.204305245889103</v>
      </c>
      <c r="M32" s="40">
        <v>96.853216615491107</v>
      </c>
      <c r="N32" s="40">
        <v>92.3671292891283</v>
      </c>
    </row>
    <row r="33" spans="11:14" x14ac:dyDescent="0.3">
      <c r="K33" s="38">
        <v>36646</v>
      </c>
      <c r="L33" s="39">
        <v>93.914903509263297</v>
      </c>
      <c r="M33" s="40">
        <v>96.132656524376102</v>
      </c>
      <c r="N33" s="40">
        <v>93.315060100192696</v>
      </c>
    </row>
    <row r="34" spans="11:14" x14ac:dyDescent="0.3">
      <c r="K34" s="38">
        <v>36677</v>
      </c>
      <c r="L34" s="39">
        <v>95.786318089945993</v>
      </c>
      <c r="M34" s="40">
        <v>98.251128352132596</v>
      </c>
      <c r="N34" s="40">
        <v>95.2235952748361</v>
      </c>
    </row>
    <row r="35" spans="11:14" x14ac:dyDescent="0.3">
      <c r="K35" s="38">
        <v>36707</v>
      </c>
      <c r="L35" s="39">
        <v>97.834776589776894</v>
      </c>
      <c r="M35" s="40">
        <v>101.537041325587</v>
      </c>
      <c r="N35" s="40">
        <v>97.064916347718196</v>
      </c>
    </row>
    <row r="36" spans="11:14" x14ac:dyDescent="0.3">
      <c r="K36" s="38">
        <v>36738</v>
      </c>
      <c r="L36" s="39">
        <v>98.2765239845439</v>
      </c>
      <c r="M36" s="40">
        <v>105.112862093803</v>
      </c>
      <c r="N36" s="40">
        <v>96.990075017288007</v>
      </c>
    </row>
    <row r="37" spans="11:14" x14ac:dyDescent="0.3">
      <c r="K37" s="38">
        <v>36769</v>
      </c>
      <c r="L37" s="39">
        <v>97.767597583198196</v>
      </c>
      <c r="M37" s="40">
        <v>105.688691502886</v>
      </c>
      <c r="N37" s="40">
        <v>96.038687259289404</v>
      </c>
    </row>
    <row r="38" spans="11:14" x14ac:dyDescent="0.3">
      <c r="K38" s="38">
        <v>36799</v>
      </c>
      <c r="L38" s="39">
        <v>97.132114940253203</v>
      </c>
      <c r="M38" s="40">
        <v>103.66347654696099</v>
      </c>
      <c r="N38" s="40">
        <v>95.527780596531798</v>
      </c>
    </row>
    <row r="39" spans="11:14" x14ac:dyDescent="0.3">
      <c r="K39" s="38">
        <v>36830</v>
      </c>
      <c r="L39" s="39">
        <v>98.133414175268996</v>
      </c>
      <c r="M39" s="40">
        <v>101.49442594272401</v>
      </c>
      <c r="N39" s="40">
        <v>97.0139525559417</v>
      </c>
    </row>
    <row r="40" spans="11:14" x14ac:dyDescent="0.3">
      <c r="K40" s="38">
        <v>36860</v>
      </c>
      <c r="L40" s="39">
        <v>99.270646693871996</v>
      </c>
      <c r="M40" s="40">
        <v>100.222975644898</v>
      </c>
      <c r="N40" s="40">
        <v>98.851569576728707</v>
      </c>
    </row>
    <row r="41" spans="11:14" x14ac:dyDescent="0.3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3">
      <c r="K42" s="38">
        <v>36922</v>
      </c>
      <c r="L42" s="39">
        <v>100.22744381613499</v>
      </c>
      <c r="M42" s="40">
        <v>101.292886815562</v>
      </c>
      <c r="N42" s="40">
        <v>100.20884195524199</v>
      </c>
    </row>
    <row r="43" spans="11:14" x14ac:dyDescent="0.3">
      <c r="K43" s="38">
        <v>36950</v>
      </c>
      <c r="L43" s="39">
        <v>100.35631316991</v>
      </c>
      <c r="M43" s="40">
        <v>103.363483774397</v>
      </c>
      <c r="N43" s="40">
        <v>99.973028190771998</v>
      </c>
    </row>
    <row r="44" spans="11:14" x14ac:dyDescent="0.3">
      <c r="K44" s="38">
        <v>36981</v>
      </c>
      <c r="L44" s="39">
        <v>100.48216845808599</v>
      </c>
      <c r="M44" s="40">
        <v>104.80983558214</v>
      </c>
      <c r="N44" s="40">
        <v>99.758015775052002</v>
      </c>
    </row>
    <row r="45" spans="11:14" x14ac:dyDescent="0.3">
      <c r="K45" s="38">
        <v>37011</v>
      </c>
      <c r="L45" s="39">
        <v>100.50442898229799</v>
      </c>
      <c r="M45" s="40">
        <v>104.005317253258</v>
      </c>
      <c r="N45" s="40">
        <v>99.728063898285896</v>
      </c>
    </row>
    <row r="46" spans="11:14" x14ac:dyDescent="0.3">
      <c r="K46" s="38">
        <v>37042</v>
      </c>
      <c r="L46" s="39">
        <v>100.851466570751</v>
      </c>
      <c r="M46" s="40">
        <v>102.980702068328</v>
      </c>
      <c r="N46" s="40">
        <v>100.33299349846899</v>
      </c>
    </row>
    <row r="47" spans="11:14" x14ac:dyDescent="0.3">
      <c r="K47" s="38">
        <v>37072</v>
      </c>
      <c r="L47" s="39">
        <v>102.089345274782</v>
      </c>
      <c r="M47" s="40">
        <v>102.778355800516</v>
      </c>
      <c r="N47" s="40">
        <v>101.834518857323</v>
      </c>
    </row>
    <row r="48" spans="11:14" x14ac:dyDescent="0.3">
      <c r="K48" s="38">
        <v>37103</v>
      </c>
      <c r="L48" s="39">
        <v>103.731556307226</v>
      </c>
      <c r="M48" s="40">
        <v>104.85029034205201</v>
      </c>
      <c r="N48" s="40">
        <v>103.579013545263</v>
      </c>
    </row>
    <row r="49" spans="11:14" x14ac:dyDescent="0.3">
      <c r="K49" s="38">
        <v>37134</v>
      </c>
      <c r="L49" s="39">
        <v>105.67943555127</v>
      </c>
      <c r="M49" s="40">
        <v>107.294611016574</v>
      </c>
      <c r="N49" s="40">
        <v>105.432231704717</v>
      </c>
    </row>
    <row r="50" spans="11:14" x14ac:dyDescent="0.3">
      <c r="K50" s="38">
        <v>37164</v>
      </c>
      <c r="L50" s="39">
        <v>106.738000155552</v>
      </c>
      <c r="M50" s="40">
        <v>107.371903737119</v>
      </c>
      <c r="N50" s="40">
        <v>106.572139866566</v>
      </c>
    </row>
    <row r="51" spans="11:14" x14ac:dyDescent="0.3">
      <c r="K51" s="38">
        <v>37195</v>
      </c>
      <c r="L51" s="39">
        <v>106.367539953467</v>
      </c>
      <c r="M51" s="40">
        <v>103.816625247117</v>
      </c>
      <c r="N51" s="40">
        <v>106.434120671554</v>
      </c>
    </row>
    <row r="52" spans="11:14" x14ac:dyDescent="0.3">
      <c r="K52" s="38">
        <v>37225</v>
      </c>
      <c r="L52" s="39">
        <v>105.250501118866</v>
      </c>
      <c r="M52" s="40">
        <v>102.15340634492</v>
      </c>
      <c r="N52" s="40">
        <v>105.494175889283</v>
      </c>
    </row>
    <row r="53" spans="11:14" x14ac:dyDescent="0.3">
      <c r="K53" s="38">
        <v>37256</v>
      </c>
      <c r="L53" s="39">
        <v>103.96512382813</v>
      </c>
      <c r="M53" s="40">
        <v>101.76876104126799</v>
      </c>
      <c r="N53" s="40">
        <v>104.165922109349</v>
      </c>
    </row>
    <row r="54" spans="11:14" x14ac:dyDescent="0.3">
      <c r="K54" s="38">
        <v>37287</v>
      </c>
      <c r="L54" s="39">
        <v>104.40602711979299</v>
      </c>
      <c r="M54" s="40">
        <v>103.63223832558801</v>
      </c>
      <c r="N54" s="40">
        <v>104.695959518552</v>
      </c>
    </row>
    <row r="55" spans="11:14" x14ac:dyDescent="0.3">
      <c r="K55" s="38">
        <v>37315</v>
      </c>
      <c r="L55" s="39">
        <v>105.767776813762</v>
      </c>
      <c r="M55" s="40">
        <v>102.852751722102</v>
      </c>
      <c r="N55" s="40">
        <v>106.341430292</v>
      </c>
    </row>
    <row r="56" spans="11:14" x14ac:dyDescent="0.3">
      <c r="K56" s="38">
        <v>37346</v>
      </c>
      <c r="L56" s="39">
        <v>107.688841344981</v>
      </c>
      <c r="M56" s="40">
        <v>101.182332896616</v>
      </c>
      <c r="N56" s="40">
        <v>108.715038901887</v>
      </c>
    </row>
    <row r="57" spans="11:14" x14ac:dyDescent="0.3">
      <c r="K57" s="38">
        <v>37376</v>
      </c>
      <c r="L57" s="39">
        <v>108.517750935935</v>
      </c>
      <c r="M57" s="40">
        <v>99.692502919790101</v>
      </c>
      <c r="N57" s="40">
        <v>109.80511038439499</v>
      </c>
    </row>
    <row r="58" spans="11:14" x14ac:dyDescent="0.3">
      <c r="K58" s="38">
        <v>37407</v>
      </c>
      <c r="L58" s="39">
        <v>109.09649288034799</v>
      </c>
      <c r="M58" s="40">
        <v>99.031768617094301</v>
      </c>
      <c r="N58" s="40">
        <v>110.583233146514</v>
      </c>
    </row>
    <row r="59" spans="11:14" x14ac:dyDescent="0.3">
      <c r="K59" s="38">
        <v>37437</v>
      </c>
      <c r="L59" s="39">
        <v>109.532899042667</v>
      </c>
      <c r="M59" s="40">
        <v>99.794237008060094</v>
      </c>
      <c r="N59" s="40">
        <v>111.012924072326</v>
      </c>
    </row>
    <row r="60" spans="11:14" x14ac:dyDescent="0.3">
      <c r="K60" s="38">
        <v>37468</v>
      </c>
      <c r="L60" s="39">
        <v>110.59878880542</v>
      </c>
      <c r="M60" s="40">
        <v>101.35343975044</v>
      </c>
      <c r="N60" s="40">
        <v>111.970233169594</v>
      </c>
    </row>
    <row r="61" spans="11:14" x14ac:dyDescent="0.3">
      <c r="K61" s="38">
        <v>37499</v>
      </c>
      <c r="L61" s="39">
        <v>111.85736190289801</v>
      </c>
      <c r="M61" s="40">
        <v>104.62738669923399</v>
      </c>
      <c r="N61" s="40">
        <v>112.91549696895601</v>
      </c>
    </row>
    <row r="62" spans="11:14" x14ac:dyDescent="0.3">
      <c r="K62" s="38">
        <v>37529</v>
      </c>
      <c r="L62" s="39">
        <v>113.358982695093</v>
      </c>
      <c r="M62" s="40">
        <v>107.21820321058399</v>
      </c>
      <c r="N62" s="40">
        <v>114.215848240357</v>
      </c>
    </row>
    <row r="63" spans="11:14" x14ac:dyDescent="0.3">
      <c r="K63" s="38">
        <v>37560</v>
      </c>
      <c r="L63" s="39">
        <v>115.061103333768</v>
      </c>
      <c r="M63" s="40">
        <v>109.280070836471</v>
      </c>
      <c r="N63" s="40">
        <v>115.959314950541</v>
      </c>
    </row>
    <row r="64" spans="11:14" x14ac:dyDescent="0.3">
      <c r="K64" s="38">
        <v>37590</v>
      </c>
      <c r="L64" s="39">
        <v>116.766211514723</v>
      </c>
      <c r="M64" s="40">
        <v>108.845441654236</v>
      </c>
      <c r="N64" s="40">
        <v>118.11709452961</v>
      </c>
    </row>
    <row r="65" spans="11:14" x14ac:dyDescent="0.3">
      <c r="K65" s="38">
        <v>37621</v>
      </c>
      <c r="L65" s="39">
        <v>117.775053530294</v>
      </c>
      <c r="M65" s="40">
        <v>107.66183890892</v>
      </c>
      <c r="N65" s="40">
        <v>119.65364848252899</v>
      </c>
    </row>
    <row r="66" spans="11:14" x14ac:dyDescent="0.3">
      <c r="K66" s="38">
        <v>37652</v>
      </c>
      <c r="L66" s="39">
        <v>117.672855930433</v>
      </c>
      <c r="M66" s="40">
        <v>106.308249418218</v>
      </c>
      <c r="N66" s="40">
        <v>119.80340184439</v>
      </c>
    </row>
    <row r="67" spans="11:14" x14ac:dyDescent="0.3">
      <c r="K67" s="38">
        <v>37680</v>
      </c>
      <c r="L67" s="39">
        <v>117.539443247329</v>
      </c>
      <c r="M67" s="40">
        <v>107.074358723095</v>
      </c>
      <c r="N67" s="40">
        <v>119.46594608727401</v>
      </c>
    </row>
    <row r="68" spans="11:14" x14ac:dyDescent="0.3">
      <c r="K68" s="38">
        <v>37711</v>
      </c>
      <c r="L68" s="39">
        <v>118.407508405898</v>
      </c>
      <c r="M68" s="40">
        <v>109.654716783881</v>
      </c>
      <c r="N68" s="40">
        <v>119.86709279693299</v>
      </c>
    </row>
    <row r="69" spans="11:14" x14ac:dyDescent="0.3">
      <c r="K69" s="38">
        <v>37741</v>
      </c>
      <c r="L69" s="39">
        <v>120.128049812641</v>
      </c>
      <c r="M69" s="40">
        <v>112.139356556153</v>
      </c>
      <c r="N69" s="40">
        <v>121.32735997138001</v>
      </c>
    </row>
    <row r="70" spans="11:14" x14ac:dyDescent="0.3">
      <c r="K70" s="38">
        <v>37772</v>
      </c>
      <c r="L70" s="39">
        <v>121.762420320437</v>
      </c>
      <c r="M70" s="40">
        <v>113.398519152337</v>
      </c>
      <c r="N70" s="40">
        <v>123.004909704425</v>
      </c>
    </row>
    <row r="71" spans="11:14" x14ac:dyDescent="0.3">
      <c r="K71" s="38">
        <v>37802</v>
      </c>
      <c r="L71" s="39">
        <v>122.660340467053</v>
      </c>
      <c r="M71" s="40">
        <v>112.843367563473</v>
      </c>
      <c r="N71" s="40">
        <v>124.24855200548301</v>
      </c>
    </row>
    <row r="72" spans="11:14" x14ac:dyDescent="0.3">
      <c r="K72" s="38">
        <v>37833</v>
      </c>
      <c r="L72" s="39">
        <v>123.614094165325</v>
      </c>
      <c r="M72" s="40">
        <v>112.31836819555799</v>
      </c>
      <c r="N72" s="40">
        <v>125.617988165144</v>
      </c>
    </row>
    <row r="73" spans="11:14" x14ac:dyDescent="0.3">
      <c r="K73" s="38">
        <v>37864</v>
      </c>
      <c r="L73" s="39">
        <v>124.764607131804</v>
      </c>
      <c r="M73" s="40">
        <v>112.137813020838</v>
      </c>
      <c r="N73" s="40">
        <v>127.133785706569</v>
      </c>
    </row>
    <row r="74" spans="11:14" x14ac:dyDescent="0.3">
      <c r="K74" s="38">
        <v>37894</v>
      </c>
      <c r="L74" s="39">
        <v>126.30321715254701</v>
      </c>
      <c r="M74" s="40">
        <v>113.249578438181</v>
      </c>
      <c r="N74" s="40">
        <v>128.807247133495</v>
      </c>
    </row>
    <row r="75" spans="11:14" x14ac:dyDescent="0.3">
      <c r="K75" s="38">
        <v>37925</v>
      </c>
      <c r="L75" s="39">
        <v>127.328879932737</v>
      </c>
      <c r="M75" s="40">
        <v>114.70020633907301</v>
      </c>
      <c r="N75" s="40">
        <v>129.75152300878199</v>
      </c>
    </row>
    <row r="76" spans="11:14" x14ac:dyDescent="0.3">
      <c r="K76" s="38">
        <v>37955</v>
      </c>
      <c r="L76" s="39">
        <v>127.85845630523499</v>
      </c>
      <c r="M76" s="40">
        <v>115.707175110883</v>
      </c>
      <c r="N76" s="40">
        <v>130.24936736254</v>
      </c>
    </row>
    <row r="77" spans="11:14" x14ac:dyDescent="0.3">
      <c r="K77" s="38">
        <v>37986</v>
      </c>
      <c r="L77" s="39">
        <v>128.48609580021201</v>
      </c>
      <c r="M77" s="40">
        <v>115.97586895901701</v>
      </c>
      <c r="N77" s="40">
        <v>131.01199319572899</v>
      </c>
    </row>
    <row r="78" spans="11:14" x14ac:dyDescent="0.3">
      <c r="K78" s="38">
        <v>38017</v>
      </c>
      <c r="L78" s="39">
        <v>129.663741165907</v>
      </c>
      <c r="M78" s="40">
        <v>116.491903819527</v>
      </c>
      <c r="N78" s="40">
        <v>132.305940772664</v>
      </c>
    </row>
    <row r="79" spans="11:14" x14ac:dyDescent="0.3">
      <c r="K79" s="38">
        <v>38046</v>
      </c>
      <c r="L79" s="39">
        <v>132.17026539239299</v>
      </c>
      <c r="M79" s="40">
        <v>118.836177060604</v>
      </c>
      <c r="N79" s="40">
        <v>134.76570955726999</v>
      </c>
    </row>
    <row r="80" spans="11:14" x14ac:dyDescent="0.3">
      <c r="K80" s="38">
        <v>38077</v>
      </c>
      <c r="L80" s="39">
        <v>134.62563837725801</v>
      </c>
      <c r="M80" s="40">
        <v>121.629399190143</v>
      </c>
      <c r="N80" s="40">
        <v>137.09473077212101</v>
      </c>
    </row>
    <row r="81" spans="11:14" x14ac:dyDescent="0.3">
      <c r="K81" s="38">
        <v>38107</v>
      </c>
      <c r="L81" s="39">
        <v>137.28812853616199</v>
      </c>
      <c r="M81" s="40">
        <v>123.726355976386</v>
      </c>
      <c r="N81" s="40">
        <v>139.832328777697</v>
      </c>
    </row>
    <row r="82" spans="11:14" x14ac:dyDescent="0.3">
      <c r="K82" s="38">
        <v>38138</v>
      </c>
      <c r="L82" s="39">
        <v>138.82506053912701</v>
      </c>
      <c r="M82" s="40">
        <v>124.08980216414599</v>
      </c>
      <c r="N82" s="40">
        <v>141.68074596407499</v>
      </c>
    </row>
    <row r="83" spans="11:14" x14ac:dyDescent="0.3">
      <c r="K83" s="38">
        <v>38168</v>
      </c>
      <c r="L83" s="39">
        <v>140.91300320438901</v>
      </c>
      <c r="M83" s="40">
        <v>124.552062516871</v>
      </c>
      <c r="N83" s="40">
        <v>144.12572212751701</v>
      </c>
    </row>
    <row r="84" spans="11:14" x14ac:dyDescent="0.3">
      <c r="K84" s="38">
        <v>38199</v>
      </c>
      <c r="L84" s="39">
        <v>142.77576307869401</v>
      </c>
      <c r="M84" s="40">
        <v>125.289930035186</v>
      </c>
      <c r="N84" s="40">
        <v>146.23485757535801</v>
      </c>
    </row>
    <row r="85" spans="11:14" x14ac:dyDescent="0.3">
      <c r="K85" s="38">
        <v>38230</v>
      </c>
      <c r="L85" s="39">
        <v>145.08232427963401</v>
      </c>
      <c r="M85" s="40">
        <v>127.42154688094099</v>
      </c>
      <c r="N85" s="40">
        <v>148.60826955570599</v>
      </c>
    </row>
    <row r="86" spans="11:14" x14ac:dyDescent="0.3">
      <c r="K86" s="38">
        <v>38260</v>
      </c>
      <c r="L86" s="39">
        <v>145.91753015904499</v>
      </c>
      <c r="M86" s="40">
        <v>129.21469486255501</v>
      </c>
      <c r="N86" s="40">
        <v>149.29969099173701</v>
      </c>
    </row>
    <row r="87" spans="11:14" x14ac:dyDescent="0.3">
      <c r="K87" s="38">
        <v>38291</v>
      </c>
      <c r="L87" s="39">
        <v>145.51134401765501</v>
      </c>
      <c r="M87" s="40">
        <v>130.54770024667999</v>
      </c>
      <c r="N87" s="40">
        <v>148.68015003904799</v>
      </c>
    </row>
    <row r="88" spans="11:14" x14ac:dyDescent="0.3">
      <c r="K88" s="38">
        <v>38321</v>
      </c>
      <c r="L88" s="39">
        <v>145.15117384935601</v>
      </c>
      <c r="M88" s="40">
        <v>129.81979306051201</v>
      </c>
      <c r="N88" s="40">
        <v>148.49412413683501</v>
      </c>
    </row>
    <row r="89" spans="11:14" x14ac:dyDescent="0.3">
      <c r="K89" s="38">
        <v>38352</v>
      </c>
      <c r="L89" s="39">
        <v>146.286640339933</v>
      </c>
      <c r="M89" s="40">
        <v>129.79894759637901</v>
      </c>
      <c r="N89" s="40">
        <v>149.94487078650701</v>
      </c>
    </row>
    <row r="90" spans="11:14" x14ac:dyDescent="0.3">
      <c r="K90" s="38">
        <v>38383</v>
      </c>
      <c r="L90" s="39">
        <v>149.416150105924</v>
      </c>
      <c r="M90" s="40">
        <v>129.37448656181101</v>
      </c>
      <c r="N90" s="40">
        <v>153.66707997597999</v>
      </c>
    </row>
    <row r="91" spans="11:14" x14ac:dyDescent="0.3">
      <c r="K91" s="38">
        <v>38411</v>
      </c>
      <c r="L91" s="39">
        <v>153.29994261870601</v>
      </c>
      <c r="M91" s="40">
        <v>132.46588394619201</v>
      </c>
      <c r="N91" s="40">
        <v>157.63019391032699</v>
      </c>
    </row>
    <row r="92" spans="11:14" x14ac:dyDescent="0.3">
      <c r="K92" s="38">
        <v>38442</v>
      </c>
      <c r="L92" s="39">
        <v>156.737051973972</v>
      </c>
      <c r="M92" s="40">
        <v>134.709740061113</v>
      </c>
      <c r="N92" s="40">
        <v>161.32774134650299</v>
      </c>
    </row>
    <row r="93" spans="11:14" x14ac:dyDescent="0.3">
      <c r="K93" s="38">
        <v>38472</v>
      </c>
      <c r="L93" s="39">
        <v>159.10391648641399</v>
      </c>
      <c r="M93" s="40">
        <v>137.90452147625999</v>
      </c>
      <c r="N93" s="40">
        <v>163.653506782069</v>
      </c>
    </row>
    <row r="94" spans="11:14" x14ac:dyDescent="0.3">
      <c r="K94" s="38">
        <v>38503</v>
      </c>
      <c r="L94" s="39">
        <v>160.80634540359199</v>
      </c>
      <c r="M94" s="40">
        <v>139.47468575448499</v>
      </c>
      <c r="N94" s="40">
        <v>165.615147105804</v>
      </c>
    </row>
    <row r="95" spans="11:14" x14ac:dyDescent="0.3">
      <c r="K95" s="38">
        <v>38533</v>
      </c>
      <c r="L95" s="39">
        <v>162.20281427147199</v>
      </c>
      <c r="M95" s="40">
        <v>140.324690240319</v>
      </c>
      <c r="N95" s="40">
        <v>167.36399824760699</v>
      </c>
    </row>
    <row r="96" spans="11:14" x14ac:dyDescent="0.3">
      <c r="K96" s="38">
        <v>38564</v>
      </c>
      <c r="L96" s="39">
        <v>163.744553422786</v>
      </c>
      <c r="M96" s="40">
        <v>142.65729291042101</v>
      </c>
      <c r="N96" s="40">
        <v>168.867323852526</v>
      </c>
    </row>
    <row r="97" spans="11:14" x14ac:dyDescent="0.3">
      <c r="K97" s="38">
        <v>38595</v>
      </c>
      <c r="L97" s="39">
        <v>166.02535216966601</v>
      </c>
      <c r="M97" s="40">
        <v>145.94777770361199</v>
      </c>
      <c r="N97" s="40">
        <v>170.92491707049399</v>
      </c>
    </row>
    <row r="98" spans="11:14" x14ac:dyDescent="0.3">
      <c r="K98" s="38">
        <v>38625</v>
      </c>
      <c r="L98" s="39">
        <v>167.802621486676</v>
      </c>
      <c r="M98" s="40">
        <v>150.1684000324</v>
      </c>
      <c r="N98" s="40">
        <v>171.88960340943899</v>
      </c>
    </row>
    <row r="99" spans="11:14" x14ac:dyDescent="0.3">
      <c r="K99" s="38">
        <v>38656</v>
      </c>
      <c r="L99" s="39">
        <v>169.16460243296501</v>
      </c>
      <c r="M99" s="40">
        <v>151.72491862009201</v>
      </c>
      <c r="N99" s="40">
        <v>173.10733182129499</v>
      </c>
    </row>
    <row r="100" spans="11:14" x14ac:dyDescent="0.3">
      <c r="K100" s="38">
        <v>38686</v>
      </c>
      <c r="L100" s="39">
        <v>169.14396686791201</v>
      </c>
      <c r="M100" s="40">
        <v>151.11671182559701</v>
      </c>
      <c r="N100" s="40">
        <v>173.20355275719501</v>
      </c>
    </row>
    <row r="101" spans="11:14" x14ac:dyDescent="0.3">
      <c r="K101" s="38">
        <v>38717</v>
      </c>
      <c r="L101" s="39">
        <v>170.632661368616</v>
      </c>
      <c r="M101" s="40">
        <v>150.47967198125201</v>
      </c>
      <c r="N101" s="40">
        <v>175.32894289798401</v>
      </c>
    </row>
    <row r="102" spans="11:14" x14ac:dyDescent="0.3">
      <c r="K102" s="38">
        <v>38748</v>
      </c>
      <c r="L102" s="39">
        <v>172.25434975163299</v>
      </c>
      <c r="M102" s="40">
        <v>150.52306604985799</v>
      </c>
      <c r="N102" s="40">
        <v>177.238875081506</v>
      </c>
    </row>
    <row r="103" spans="11:14" x14ac:dyDescent="0.3">
      <c r="K103" s="38">
        <v>38776</v>
      </c>
      <c r="L103" s="39">
        <v>174.909356520693</v>
      </c>
      <c r="M103" s="40">
        <v>152.28601064351099</v>
      </c>
      <c r="N103" s="40">
        <v>179.89690368161499</v>
      </c>
    </row>
    <row r="104" spans="11:14" x14ac:dyDescent="0.3">
      <c r="K104" s="38">
        <v>38807</v>
      </c>
      <c r="L104" s="39">
        <v>175.45533296097901</v>
      </c>
      <c r="M104" s="40">
        <v>152.47493353462301</v>
      </c>
      <c r="N104" s="40">
        <v>180.32068327375501</v>
      </c>
    </row>
    <row r="105" spans="11:14" x14ac:dyDescent="0.3">
      <c r="K105" s="38">
        <v>38837</v>
      </c>
      <c r="L105" s="39">
        <v>176.69588471647299</v>
      </c>
      <c r="M105" s="40">
        <v>154.093864383701</v>
      </c>
      <c r="N105" s="40">
        <v>181.38017674518099</v>
      </c>
    </row>
    <row r="106" spans="11:14" x14ac:dyDescent="0.3">
      <c r="K106" s="38">
        <v>38868</v>
      </c>
      <c r="L106" s="39">
        <v>177.30780353028101</v>
      </c>
      <c r="M106" s="40">
        <v>154.279560695865</v>
      </c>
      <c r="N106" s="40">
        <v>182.14883141030299</v>
      </c>
    </row>
    <row r="107" spans="11:14" x14ac:dyDescent="0.3">
      <c r="K107" s="38">
        <v>38898</v>
      </c>
      <c r="L107" s="39">
        <v>179.021043691399</v>
      </c>
      <c r="M107" s="40">
        <v>155.76672797318901</v>
      </c>
      <c r="N107" s="40">
        <v>184.03797369399999</v>
      </c>
    </row>
    <row r="108" spans="11:14" x14ac:dyDescent="0.3">
      <c r="K108" s="38">
        <v>38929</v>
      </c>
      <c r="L108" s="39">
        <v>178.86234757380001</v>
      </c>
      <c r="M108" s="40">
        <v>155.21354536126699</v>
      </c>
      <c r="N108" s="40">
        <v>184.19393659104799</v>
      </c>
    </row>
    <row r="109" spans="11:14" x14ac:dyDescent="0.3">
      <c r="K109" s="38">
        <v>38960</v>
      </c>
      <c r="L109" s="39">
        <v>178.36632911143701</v>
      </c>
      <c r="M109" s="40">
        <v>155.966733138271</v>
      </c>
      <c r="N109" s="40">
        <v>183.476727838627</v>
      </c>
    </row>
    <row r="110" spans="11:14" x14ac:dyDescent="0.3">
      <c r="K110" s="38">
        <v>38990</v>
      </c>
      <c r="L110" s="39">
        <v>176.41667203209201</v>
      </c>
      <c r="M110" s="40">
        <v>155.01134040640699</v>
      </c>
      <c r="N110" s="40">
        <v>181.21676516557099</v>
      </c>
    </row>
    <row r="111" spans="11:14" x14ac:dyDescent="0.3">
      <c r="K111" s="38">
        <v>39021</v>
      </c>
      <c r="L111" s="39">
        <v>175.00731506628301</v>
      </c>
      <c r="M111" s="40">
        <v>156.27850949950701</v>
      </c>
      <c r="N111" s="40">
        <v>178.958782315337</v>
      </c>
    </row>
    <row r="112" spans="11:14" x14ac:dyDescent="0.3">
      <c r="K112" s="38">
        <v>39051</v>
      </c>
      <c r="L112" s="39">
        <v>175.162448331451</v>
      </c>
      <c r="M112" s="40">
        <v>157.35879854900401</v>
      </c>
      <c r="N112" s="40">
        <v>178.76332284547399</v>
      </c>
    </row>
    <row r="113" spans="11:14" x14ac:dyDescent="0.3">
      <c r="K113" s="38">
        <v>39082</v>
      </c>
      <c r="L113" s="39">
        <v>176.70037315149699</v>
      </c>
      <c r="M113" s="40">
        <v>161.25164610215401</v>
      </c>
      <c r="N113" s="40">
        <v>179.627901995374</v>
      </c>
    </row>
    <row r="114" spans="11:14" x14ac:dyDescent="0.3">
      <c r="K114" s="38">
        <v>39113</v>
      </c>
      <c r="L114" s="39">
        <v>179.616730771764</v>
      </c>
      <c r="M114" s="40">
        <v>164.32143003059301</v>
      </c>
      <c r="N114" s="40">
        <v>182.58258100314001</v>
      </c>
    </row>
    <row r="115" spans="11:14" x14ac:dyDescent="0.3">
      <c r="K115" s="38">
        <v>39141</v>
      </c>
      <c r="L115" s="39">
        <v>181.933299808117</v>
      </c>
      <c r="M115" s="40">
        <v>167.51460943841599</v>
      </c>
      <c r="N115" s="40">
        <v>184.725818318726</v>
      </c>
    </row>
    <row r="116" spans="11:14" x14ac:dyDescent="0.3">
      <c r="K116" s="38">
        <v>39172</v>
      </c>
      <c r="L116" s="39">
        <v>183.55877578371701</v>
      </c>
      <c r="M116" s="40">
        <v>167.37623860085901</v>
      </c>
      <c r="N116" s="40">
        <v>186.8457526466</v>
      </c>
    </row>
    <row r="117" spans="11:14" x14ac:dyDescent="0.3">
      <c r="K117" s="38">
        <v>39202</v>
      </c>
      <c r="L117" s="39">
        <v>185.04883304785599</v>
      </c>
      <c r="M117" s="40">
        <v>168.049925373777</v>
      </c>
      <c r="N117" s="40">
        <v>188.44940306903399</v>
      </c>
    </row>
    <row r="118" spans="11:14" x14ac:dyDescent="0.3">
      <c r="K118" s="38">
        <v>39233</v>
      </c>
      <c r="L118" s="39">
        <v>185.212552530338</v>
      </c>
      <c r="M118" s="40">
        <v>167.27337866241299</v>
      </c>
      <c r="N118" s="40">
        <v>188.809117847598</v>
      </c>
    </row>
    <row r="119" spans="11:14" x14ac:dyDescent="0.3">
      <c r="K119" s="38">
        <v>39263</v>
      </c>
      <c r="L119" s="39">
        <v>186.261240191177</v>
      </c>
      <c r="M119" s="40">
        <v>168.85486437372299</v>
      </c>
      <c r="N119" s="40">
        <v>189.669800707229</v>
      </c>
    </row>
    <row r="120" spans="11:14" x14ac:dyDescent="0.3">
      <c r="K120" s="38">
        <v>39294</v>
      </c>
      <c r="L120" s="39">
        <v>186.11846950300799</v>
      </c>
      <c r="M120" s="40">
        <v>168.841528271594</v>
      </c>
      <c r="N120" s="40">
        <v>189.43751259135399</v>
      </c>
    </row>
    <row r="121" spans="11:14" x14ac:dyDescent="0.3">
      <c r="K121" s="38">
        <v>39325</v>
      </c>
      <c r="L121" s="39">
        <v>187.25409254093</v>
      </c>
      <c r="M121" s="40">
        <v>169.580300840289</v>
      </c>
      <c r="N121" s="40">
        <v>190.68366774129501</v>
      </c>
    </row>
    <row r="122" spans="11:14" x14ac:dyDescent="0.3">
      <c r="K122" s="38">
        <v>39355</v>
      </c>
      <c r="L122" s="39">
        <v>185.395630526205</v>
      </c>
      <c r="M122" s="40">
        <v>165.95926919708199</v>
      </c>
      <c r="N122" s="40">
        <v>189.24326221637099</v>
      </c>
    </row>
    <row r="123" spans="11:14" x14ac:dyDescent="0.3">
      <c r="K123" s="38">
        <v>39386</v>
      </c>
      <c r="L123" s="39">
        <v>182.19907525750301</v>
      </c>
      <c r="M123" s="40">
        <v>161.417570037036</v>
      </c>
      <c r="N123" s="40">
        <v>186.47806171677601</v>
      </c>
    </row>
    <row r="124" spans="11:14" x14ac:dyDescent="0.3">
      <c r="K124" s="38">
        <v>39416</v>
      </c>
      <c r="L124" s="39">
        <v>178.93876984023399</v>
      </c>
      <c r="M124" s="40">
        <v>155.01858255404099</v>
      </c>
      <c r="N124" s="40">
        <v>183.92318377305401</v>
      </c>
    </row>
    <row r="125" spans="11:14" x14ac:dyDescent="0.3">
      <c r="K125" s="38">
        <v>39447</v>
      </c>
      <c r="L125" s="39">
        <v>178.33070751867899</v>
      </c>
      <c r="M125" s="40">
        <v>152.816398624979</v>
      </c>
      <c r="N125" s="40">
        <v>183.553437618744</v>
      </c>
    </row>
    <row r="126" spans="11:14" x14ac:dyDescent="0.3">
      <c r="K126" s="38">
        <v>39478</v>
      </c>
      <c r="L126" s="39">
        <v>179.97768897582799</v>
      </c>
      <c r="M126" s="40">
        <v>153.09924537757101</v>
      </c>
      <c r="N126" s="40">
        <v>185.239779345937</v>
      </c>
    </row>
    <row r="127" spans="11:14" x14ac:dyDescent="0.3">
      <c r="K127" s="38">
        <v>39507</v>
      </c>
      <c r="L127" s="39">
        <v>180.386115690444</v>
      </c>
      <c r="M127" s="40">
        <v>158.06702046601501</v>
      </c>
      <c r="N127" s="40">
        <v>184.65299609557101</v>
      </c>
    </row>
    <row r="128" spans="11:14" x14ac:dyDescent="0.3">
      <c r="K128" s="38">
        <v>39538</v>
      </c>
      <c r="L128" s="39">
        <v>178.478638567346</v>
      </c>
      <c r="M128" s="40">
        <v>160.51094307537301</v>
      </c>
      <c r="N128" s="40">
        <v>181.998631570664</v>
      </c>
    </row>
    <row r="129" spans="11:14" x14ac:dyDescent="0.3">
      <c r="K129" s="38">
        <v>39568</v>
      </c>
      <c r="L129" s="39">
        <v>175.42319612109699</v>
      </c>
      <c r="M129" s="40">
        <v>160.490643020715</v>
      </c>
      <c r="N129" s="40">
        <v>178.51388978691901</v>
      </c>
    </row>
    <row r="130" spans="11:14" x14ac:dyDescent="0.3">
      <c r="K130" s="38">
        <v>39599</v>
      </c>
      <c r="L130" s="39">
        <v>173.505923407708</v>
      </c>
      <c r="M130" s="40">
        <v>155.858456802425</v>
      </c>
      <c r="N130" s="40">
        <v>177.045217319063</v>
      </c>
    </row>
    <row r="131" spans="11:14" x14ac:dyDescent="0.3">
      <c r="K131" s="38">
        <v>39629</v>
      </c>
      <c r="L131" s="39">
        <v>173.07786125077601</v>
      </c>
      <c r="M131" s="40">
        <v>153.05993648458201</v>
      </c>
      <c r="N131" s="40">
        <v>177.032018035036</v>
      </c>
    </row>
    <row r="132" spans="11:14" x14ac:dyDescent="0.3">
      <c r="K132" s="38">
        <v>39660</v>
      </c>
      <c r="L132" s="39">
        <v>172.82350463891299</v>
      </c>
      <c r="M132" s="40">
        <v>152.53307518036499</v>
      </c>
      <c r="N132" s="40">
        <v>176.803262665434</v>
      </c>
    </row>
    <row r="133" spans="11:14" x14ac:dyDescent="0.3">
      <c r="K133" s="38">
        <v>39691</v>
      </c>
      <c r="L133" s="39">
        <v>172.201177140151</v>
      </c>
      <c r="M133" s="40">
        <v>154.23055754939199</v>
      </c>
      <c r="N133" s="40">
        <v>175.78228528607599</v>
      </c>
    </row>
    <row r="134" spans="11:14" x14ac:dyDescent="0.3">
      <c r="K134" s="38">
        <v>39721</v>
      </c>
      <c r="L134" s="39">
        <v>168.501670157642</v>
      </c>
      <c r="M134" s="40">
        <v>151.228781255391</v>
      </c>
      <c r="N134" s="40">
        <v>171.92431072872</v>
      </c>
    </row>
    <row r="135" spans="11:14" x14ac:dyDescent="0.3">
      <c r="K135" s="38">
        <v>39752</v>
      </c>
      <c r="L135" s="39">
        <v>164.3285475879</v>
      </c>
      <c r="M135" s="40">
        <v>143.49178696984399</v>
      </c>
      <c r="N135" s="40">
        <v>168.18318105814399</v>
      </c>
    </row>
    <row r="136" spans="11:14" x14ac:dyDescent="0.3">
      <c r="K136" s="38">
        <v>39782</v>
      </c>
      <c r="L136" s="39">
        <v>158.23433507261501</v>
      </c>
      <c r="M136" s="40">
        <v>134.435493284963</v>
      </c>
      <c r="N136" s="40">
        <v>162.41797721168501</v>
      </c>
    </row>
    <row r="137" spans="11:14" x14ac:dyDescent="0.3">
      <c r="K137" s="38">
        <v>39813</v>
      </c>
      <c r="L137" s="39">
        <v>155.44182046690599</v>
      </c>
      <c r="M137" s="40">
        <v>131.83833147594001</v>
      </c>
      <c r="N137" s="40">
        <v>159.46572187794399</v>
      </c>
    </row>
    <row r="138" spans="11:14" x14ac:dyDescent="0.3">
      <c r="K138" s="38">
        <v>39844</v>
      </c>
      <c r="L138" s="39">
        <v>151.68550045007899</v>
      </c>
      <c r="M138" s="40">
        <v>130.54548504091699</v>
      </c>
      <c r="N138" s="40">
        <v>155.30082222538201</v>
      </c>
    </row>
    <row r="139" spans="11:14" x14ac:dyDescent="0.3">
      <c r="K139" s="38">
        <v>39872</v>
      </c>
      <c r="L139" s="39">
        <v>149.24750359721199</v>
      </c>
      <c r="M139" s="40">
        <v>127.507856983183</v>
      </c>
      <c r="N139" s="40">
        <v>153.04485192620101</v>
      </c>
    </row>
    <row r="140" spans="11:14" x14ac:dyDescent="0.3">
      <c r="K140" s="38">
        <v>39903</v>
      </c>
      <c r="L140" s="39">
        <v>144.405799754507</v>
      </c>
      <c r="M140" s="40">
        <v>117.927779417463</v>
      </c>
      <c r="N140" s="40">
        <v>148.87979416100401</v>
      </c>
    </row>
    <row r="141" spans="11:14" x14ac:dyDescent="0.3">
      <c r="K141" s="38">
        <v>39933</v>
      </c>
      <c r="L141" s="39">
        <v>141.25947332937699</v>
      </c>
      <c r="M141" s="40">
        <v>112.62040463240901</v>
      </c>
      <c r="N141" s="40">
        <v>146.063783102494</v>
      </c>
    </row>
    <row r="142" spans="11:14" x14ac:dyDescent="0.3">
      <c r="K142" s="38">
        <v>39964</v>
      </c>
      <c r="L142" s="39">
        <v>139.23925448677201</v>
      </c>
      <c r="M142" s="40">
        <v>109.207922912306</v>
      </c>
      <c r="N142" s="40">
        <v>144.157055510991</v>
      </c>
    </row>
    <row r="143" spans="11:14" x14ac:dyDescent="0.3">
      <c r="K143" s="38">
        <v>39994</v>
      </c>
      <c r="L143" s="39">
        <v>139.76208698477899</v>
      </c>
      <c r="M143" s="40">
        <v>110.737098560641</v>
      </c>
      <c r="N143" s="40">
        <v>144.64432649035101</v>
      </c>
    </row>
    <row r="144" spans="11:14" x14ac:dyDescent="0.3">
      <c r="K144" s="38">
        <v>40025</v>
      </c>
      <c r="L144" s="39">
        <v>140.20862764566701</v>
      </c>
      <c r="M144" s="40">
        <v>110.12371108101399</v>
      </c>
      <c r="N144" s="40">
        <v>145.576588417919</v>
      </c>
    </row>
    <row r="145" spans="11:14" x14ac:dyDescent="0.3">
      <c r="K145" s="38">
        <v>40056</v>
      </c>
      <c r="L145" s="39">
        <v>139.23739120637001</v>
      </c>
      <c r="M145" s="40">
        <v>108.16575617325501</v>
      </c>
      <c r="N145" s="40">
        <v>145.38069041212401</v>
      </c>
    </row>
    <row r="146" spans="11:14" x14ac:dyDescent="0.3">
      <c r="K146" s="38">
        <v>40086</v>
      </c>
      <c r="L146" s="39">
        <v>135.18511816788299</v>
      </c>
      <c r="M146" s="40">
        <v>103.966576049943</v>
      </c>
      <c r="N146" s="40">
        <v>141.921074264173</v>
      </c>
    </row>
    <row r="147" spans="11:14" x14ac:dyDescent="0.3">
      <c r="K147" s="38">
        <v>40117</v>
      </c>
      <c r="L147" s="39">
        <v>130.66634098274</v>
      </c>
      <c r="M147" s="40">
        <v>100.840320340867</v>
      </c>
      <c r="N147" s="40">
        <v>137.30908110353801</v>
      </c>
    </row>
    <row r="148" spans="11:14" x14ac:dyDescent="0.3">
      <c r="K148" s="38">
        <v>40147</v>
      </c>
      <c r="L148" s="39">
        <v>128.84297948304399</v>
      </c>
      <c r="M148" s="40">
        <v>100.871463598114</v>
      </c>
      <c r="N148" s="40">
        <v>134.842510085687</v>
      </c>
    </row>
    <row r="149" spans="11:14" x14ac:dyDescent="0.3">
      <c r="K149" s="38">
        <v>40178</v>
      </c>
      <c r="L149" s="39">
        <v>129.49379310173299</v>
      </c>
      <c r="M149" s="40">
        <v>101.67528634341301</v>
      </c>
      <c r="N149" s="40">
        <v>135.05174390228601</v>
      </c>
    </row>
    <row r="150" spans="11:14" x14ac:dyDescent="0.3">
      <c r="K150" s="38">
        <v>40209</v>
      </c>
      <c r="L150" s="39">
        <v>131.63474887362401</v>
      </c>
      <c r="M150" s="40">
        <v>102.100841372734</v>
      </c>
      <c r="N150" s="40">
        <v>137.107175824406</v>
      </c>
    </row>
    <row r="151" spans="11:14" x14ac:dyDescent="0.3">
      <c r="K151" s="38">
        <v>40237</v>
      </c>
      <c r="L151" s="39">
        <v>132.746560017798</v>
      </c>
      <c r="M151" s="40">
        <v>100.73172771757901</v>
      </c>
      <c r="N151" s="40">
        <v>138.57205525025</v>
      </c>
    </row>
    <row r="152" spans="11:14" x14ac:dyDescent="0.3">
      <c r="K152" s="38">
        <v>40268</v>
      </c>
      <c r="L152" s="39">
        <v>131.96263099254901</v>
      </c>
      <c r="M152" s="40">
        <v>101.33074543684</v>
      </c>
      <c r="N152" s="40">
        <v>137.69424556726599</v>
      </c>
    </row>
    <row r="153" spans="11:14" x14ac:dyDescent="0.3">
      <c r="K153" s="38">
        <v>40298</v>
      </c>
      <c r="L153" s="39">
        <v>129.398124414129</v>
      </c>
      <c r="M153" s="40">
        <v>104.403047278804</v>
      </c>
      <c r="N153" s="40">
        <v>134.24699782817399</v>
      </c>
    </row>
    <row r="154" spans="11:14" x14ac:dyDescent="0.3">
      <c r="K154" s="38">
        <v>40329</v>
      </c>
      <c r="L154" s="39">
        <v>125.954405688139</v>
      </c>
      <c r="M154" s="40">
        <v>106.820043634326</v>
      </c>
      <c r="N154" s="40">
        <v>129.781964578307</v>
      </c>
    </row>
    <row r="155" spans="11:14" x14ac:dyDescent="0.3">
      <c r="K155" s="38">
        <v>40359</v>
      </c>
      <c r="L155" s="39">
        <v>124.17129348850401</v>
      </c>
      <c r="M155" s="40">
        <v>106.780260795405</v>
      </c>
      <c r="N155" s="40">
        <v>127.674587802913</v>
      </c>
    </row>
    <row r="156" spans="11:14" x14ac:dyDescent="0.3">
      <c r="K156" s="38">
        <v>40390</v>
      </c>
      <c r="L156" s="39">
        <v>124.170521653275</v>
      </c>
      <c r="M156" s="40">
        <v>103.872974261842</v>
      </c>
      <c r="N156" s="40">
        <v>128.43242804537999</v>
      </c>
    </row>
    <row r="157" spans="11:14" x14ac:dyDescent="0.3">
      <c r="K157" s="38">
        <v>40421</v>
      </c>
      <c r="L157" s="39">
        <v>125.175088210243</v>
      </c>
      <c r="M157" s="40">
        <v>102.476411083857</v>
      </c>
      <c r="N157" s="40">
        <v>130.042564746772</v>
      </c>
    </row>
    <row r="158" spans="11:14" x14ac:dyDescent="0.3">
      <c r="K158" s="38">
        <v>40451</v>
      </c>
      <c r="L158" s="39">
        <v>124.529479131361</v>
      </c>
      <c r="M158" s="40">
        <v>102.55893682736099</v>
      </c>
      <c r="N158" s="40">
        <v>129.34168717497499</v>
      </c>
    </row>
    <row r="159" spans="11:14" x14ac:dyDescent="0.3">
      <c r="K159" s="38">
        <v>40482</v>
      </c>
      <c r="L159" s="39">
        <v>123.280050141232</v>
      </c>
      <c r="M159" s="40">
        <v>105.457160471309</v>
      </c>
      <c r="N159" s="40">
        <v>126.950938564133</v>
      </c>
    </row>
    <row r="160" spans="11:14" x14ac:dyDescent="0.3">
      <c r="K160" s="38">
        <v>40512</v>
      </c>
      <c r="L160" s="39">
        <v>122.354243836169</v>
      </c>
      <c r="M160" s="40">
        <v>108.544692073245</v>
      </c>
      <c r="N160" s="40">
        <v>124.942517346165</v>
      </c>
    </row>
    <row r="161" spans="11:14" x14ac:dyDescent="0.3">
      <c r="K161" s="38">
        <v>40543</v>
      </c>
      <c r="L161" s="39">
        <v>123.130032762535</v>
      </c>
      <c r="M161" s="40">
        <v>111.438531619598</v>
      </c>
      <c r="N161" s="40">
        <v>125.072553656034</v>
      </c>
    </row>
    <row r="162" spans="11:14" x14ac:dyDescent="0.3">
      <c r="K162" s="38">
        <v>40574</v>
      </c>
      <c r="L162" s="39">
        <v>122.60643914707801</v>
      </c>
      <c r="M162" s="40">
        <v>110.767685763491</v>
      </c>
      <c r="N162" s="40">
        <v>124.575634280382</v>
      </c>
    </row>
    <row r="163" spans="11:14" x14ac:dyDescent="0.3">
      <c r="K163" s="38">
        <v>40602</v>
      </c>
      <c r="L163" s="39">
        <v>121.298223027126</v>
      </c>
      <c r="M163" s="40">
        <v>106.292175639028</v>
      </c>
      <c r="N163" s="40">
        <v>124.135345353421</v>
      </c>
    </row>
    <row r="164" spans="11:14" x14ac:dyDescent="0.3">
      <c r="K164" s="38">
        <v>40633</v>
      </c>
      <c r="L164" s="39">
        <v>119.78213345617</v>
      </c>
      <c r="M164" s="40">
        <v>102.317948704391</v>
      </c>
      <c r="N164" s="40">
        <v>123.266642153717</v>
      </c>
    </row>
    <row r="165" spans="11:14" x14ac:dyDescent="0.3">
      <c r="K165" s="38">
        <v>40663</v>
      </c>
      <c r="L165" s="39">
        <v>120.113171143195</v>
      </c>
      <c r="M165" s="40">
        <v>101.392269108138</v>
      </c>
      <c r="N165" s="40">
        <v>123.982838510105</v>
      </c>
    </row>
    <row r="166" spans="11:14" x14ac:dyDescent="0.3">
      <c r="K166" s="38">
        <v>40694</v>
      </c>
      <c r="L166" s="39">
        <v>120.803044618751</v>
      </c>
      <c r="M166" s="40">
        <v>103.90431771997601</v>
      </c>
      <c r="N166" s="40">
        <v>124.155004802486</v>
      </c>
    </row>
    <row r="167" spans="11:14" x14ac:dyDescent="0.3">
      <c r="K167" s="38">
        <v>40724</v>
      </c>
      <c r="L167" s="39">
        <v>120.84742282813799</v>
      </c>
      <c r="M167" s="40">
        <v>105.74639347094799</v>
      </c>
      <c r="N167" s="40">
        <v>123.78983405000101</v>
      </c>
    </row>
    <row r="168" spans="11:14" x14ac:dyDescent="0.3">
      <c r="K168" s="38">
        <v>40755</v>
      </c>
      <c r="L168" s="39">
        <v>120.679494446391</v>
      </c>
      <c r="M168" s="40">
        <v>108.102458587139</v>
      </c>
      <c r="N168" s="40">
        <v>123.08973472193399</v>
      </c>
    </row>
    <row r="169" spans="11:14" x14ac:dyDescent="0.3">
      <c r="K169" s="38">
        <v>40786</v>
      </c>
      <c r="L169" s="39">
        <v>121.54317378577601</v>
      </c>
      <c r="M169" s="40">
        <v>109.614999333195</v>
      </c>
      <c r="N169" s="40">
        <v>123.84465682354001</v>
      </c>
    </row>
    <row r="170" spans="11:14" x14ac:dyDescent="0.3">
      <c r="K170" s="38">
        <v>40816</v>
      </c>
      <c r="L170" s="39">
        <v>123.03120221547</v>
      </c>
      <c r="M170" s="40">
        <v>111.261588724787</v>
      </c>
      <c r="N170" s="40">
        <v>125.211740226926</v>
      </c>
    </row>
    <row r="171" spans="11:14" x14ac:dyDescent="0.3">
      <c r="K171" s="38">
        <v>40847</v>
      </c>
      <c r="L171" s="39">
        <v>124.20553183013099</v>
      </c>
      <c r="M171" s="40">
        <v>113.27317287987501</v>
      </c>
      <c r="N171" s="40">
        <v>126.13749512176901</v>
      </c>
    </row>
    <row r="172" spans="11:14" x14ac:dyDescent="0.3">
      <c r="K172" s="38">
        <v>40877</v>
      </c>
      <c r="L172" s="39">
        <v>124.211873132663</v>
      </c>
      <c r="M172" s="40">
        <v>113.52894130776799</v>
      </c>
      <c r="N172" s="40">
        <v>126.01705481378499</v>
      </c>
    </row>
    <row r="173" spans="11:14" x14ac:dyDescent="0.3">
      <c r="K173" s="38">
        <v>40908</v>
      </c>
      <c r="L173" s="39">
        <v>123.673065395761</v>
      </c>
      <c r="M173" s="40">
        <v>113.771432103146</v>
      </c>
      <c r="N173" s="40">
        <v>125.262759151456</v>
      </c>
    </row>
    <row r="174" spans="11:14" x14ac:dyDescent="0.3">
      <c r="K174" s="38">
        <v>40939</v>
      </c>
      <c r="L174" s="39">
        <v>122.220373310979</v>
      </c>
      <c r="M174" s="40">
        <v>110.87444649768</v>
      </c>
      <c r="N174" s="40">
        <v>124.126992520478</v>
      </c>
    </row>
    <row r="175" spans="11:14" x14ac:dyDescent="0.3">
      <c r="K175" s="38">
        <v>40968</v>
      </c>
      <c r="L175" s="39">
        <v>120.504458714584</v>
      </c>
      <c r="M175" s="40">
        <v>108.669948211031</v>
      </c>
      <c r="N175" s="40">
        <v>122.56459329897601</v>
      </c>
    </row>
    <row r="176" spans="11:14" x14ac:dyDescent="0.3">
      <c r="K176" s="38">
        <v>40999</v>
      </c>
      <c r="L176" s="39">
        <v>120.549688125812</v>
      </c>
      <c r="M176" s="40">
        <v>107.612114139531</v>
      </c>
      <c r="N176" s="40">
        <v>122.948114029658</v>
      </c>
    </row>
    <row r="177" spans="11:14" x14ac:dyDescent="0.3">
      <c r="K177" s="38">
        <v>41029</v>
      </c>
      <c r="L177" s="39">
        <v>121.284061394213</v>
      </c>
      <c r="M177" s="40">
        <v>109.328871151895</v>
      </c>
      <c r="N177" s="40">
        <v>123.53434665378801</v>
      </c>
    </row>
    <row r="178" spans="11:14" x14ac:dyDescent="0.3">
      <c r="K178" s="38">
        <v>41060</v>
      </c>
      <c r="L178" s="39">
        <v>122.778226945166</v>
      </c>
      <c r="M178" s="40">
        <v>110.79250556493901</v>
      </c>
      <c r="N178" s="40">
        <v>125.09890058636999</v>
      </c>
    </row>
    <row r="179" spans="11:14" x14ac:dyDescent="0.3">
      <c r="K179" s="38">
        <v>41090</v>
      </c>
      <c r="L179" s="39">
        <v>123.382404139062</v>
      </c>
      <c r="M179" s="40">
        <v>112.170743384216</v>
      </c>
      <c r="N179" s="40">
        <v>125.52983977748001</v>
      </c>
    </row>
    <row r="180" spans="11:14" x14ac:dyDescent="0.3">
      <c r="K180" s="38">
        <v>41121</v>
      </c>
      <c r="L180" s="39">
        <v>124.462619980678</v>
      </c>
      <c r="M180" s="40">
        <v>114.32424494115099</v>
      </c>
      <c r="N180" s="40">
        <v>126.344100573459</v>
      </c>
    </row>
    <row r="181" spans="11:14" x14ac:dyDescent="0.3">
      <c r="K181" s="38">
        <v>41152</v>
      </c>
      <c r="L181" s="39">
        <v>125.59211540334</v>
      </c>
      <c r="M181" s="40">
        <v>116.421504491414</v>
      </c>
      <c r="N181" s="40">
        <v>127.182779714086</v>
      </c>
    </row>
    <row r="182" spans="11:14" x14ac:dyDescent="0.3">
      <c r="K182" s="38">
        <v>41182</v>
      </c>
      <c r="L182" s="39">
        <v>126.70153638375</v>
      </c>
      <c r="M182" s="40">
        <v>116.69715445597799</v>
      </c>
      <c r="N182" s="40">
        <v>128.46096794154201</v>
      </c>
    </row>
    <row r="183" spans="11:14" x14ac:dyDescent="0.3">
      <c r="K183" s="38">
        <v>41213</v>
      </c>
      <c r="L183" s="39">
        <v>128.49017740310401</v>
      </c>
      <c r="M183" s="40">
        <v>116.23509720897199</v>
      </c>
      <c r="N183" s="40">
        <v>130.699700991584</v>
      </c>
    </row>
    <row r="184" spans="11:14" x14ac:dyDescent="0.3">
      <c r="K184" s="38">
        <v>41243</v>
      </c>
      <c r="L184" s="39">
        <v>129.660599709259</v>
      </c>
      <c r="M184" s="40">
        <v>115.381806773444</v>
      </c>
      <c r="N184" s="40">
        <v>132.327229038236</v>
      </c>
    </row>
    <row r="185" spans="11:14" x14ac:dyDescent="0.3">
      <c r="K185" s="38">
        <v>41274</v>
      </c>
      <c r="L185" s="39">
        <v>130.58412137924</v>
      </c>
      <c r="M185" s="40">
        <v>115.99385733656</v>
      </c>
      <c r="N185" s="40">
        <v>133.28777781614301</v>
      </c>
    </row>
    <row r="186" spans="11:14" x14ac:dyDescent="0.3">
      <c r="K186" s="38">
        <v>41305</v>
      </c>
      <c r="L186" s="39">
        <v>129.36631459900099</v>
      </c>
      <c r="M186" s="40">
        <v>115.44116118471899</v>
      </c>
      <c r="N186" s="40">
        <v>131.907016707922</v>
      </c>
    </row>
    <row r="187" spans="11:14" x14ac:dyDescent="0.3">
      <c r="K187" s="38">
        <v>41333</v>
      </c>
      <c r="L187" s="39">
        <v>127.874682575516</v>
      </c>
      <c r="M187" s="40">
        <v>117.208713684484</v>
      </c>
      <c r="N187" s="40">
        <v>129.76645132191899</v>
      </c>
    </row>
    <row r="188" spans="11:14" x14ac:dyDescent="0.3">
      <c r="K188" s="38">
        <v>41364</v>
      </c>
      <c r="L188" s="39">
        <v>127.58224267832399</v>
      </c>
      <c r="M188" s="40">
        <v>118.879305563424</v>
      </c>
      <c r="N188" s="40">
        <v>129.05901432771</v>
      </c>
    </row>
    <row r="189" spans="11:14" x14ac:dyDescent="0.3">
      <c r="K189" s="38">
        <v>41394</v>
      </c>
      <c r="L189" s="39">
        <v>129.59981367042701</v>
      </c>
      <c r="M189" s="40">
        <v>122.453778562298</v>
      </c>
      <c r="N189" s="40">
        <v>130.680455185211</v>
      </c>
    </row>
    <row r="190" spans="11:14" x14ac:dyDescent="0.3">
      <c r="K190" s="38">
        <v>41425</v>
      </c>
      <c r="L190" s="39">
        <v>132.180105485984</v>
      </c>
      <c r="M190" s="40">
        <v>123.030204685415</v>
      </c>
      <c r="N190" s="40">
        <v>133.582561345421</v>
      </c>
    </row>
    <row r="191" spans="11:14" x14ac:dyDescent="0.3">
      <c r="K191" s="38">
        <v>41455</v>
      </c>
      <c r="L191" s="39">
        <v>134.52087207301301</v>
      </c>
      <c r="M191" s="40">
        <v>123.417947980684</v>
      </c>
      <c r="N191" s="40">
        <v>136.339101071595</v>
      </c>
    </row>
    <row r="192" spans="11:14" x14ac:dyDescent="0.3">
      <c r="K192" s="38">
        <v>41486</v>
      </c>
      <c r="L192" s="39">
        <v>135.61913793918501</v>
      </c>
      <c r="M192" s="40">
        <v>122.469208474355</v>
      </c>
      <c r="N192" s="40">
        <v>137.97370489512701</v>
      </c>
    </row>
    <row r="193" spans="11:14" x14ac:dyDescent="0.3">
      <c r="K193" s="38">
        <v>41517</v>
      </c>
      <c r="L193" s="39">
        <v>136.533049585025</v>
      </c>
      <c r="M193" s="40">
        <v>123.494258070039</v>
      </c>
      <c r="N193" s="40">
        <v>138.94144447503399</v>
      </c>
    </row>
    <row r="194" spans="11:14" x14ac:dyDescent="0.3">
      <c r="K194" s="38">
        <v>41547</v>
      </c>
      <c r="L194" s="39">
        <v>137.27047559931901</v>
      </c>
      <c r="M194" s="40">
        <v>124.435965557534</v>
      </c>
      <c r="N194" s="40">
        <v>139.61244081616201</v>
      </c>
    </row>
    <row r="195" spans="11:14" x14ac:dyDescent="0.3">
      <c r="K195" s="38">
        <v>41578</v>
      </c>
      <c r="L195" s="39">
        <v>137.76893048709101</v>
      </c>
      <c r="M195" s="40">
        <v>125.57532684575401</v>
      </c>
      <c r="N195" s="40">
        <v>139.88225758793101</v>
      </c>
    </row>
    <row r="196" spans="11:14" x14ac:dyDescent="0.3">
      <c r="K196" s="38">
        <v>41608</v>
      </c>
      <c r="L196" s="39">
        <v>138.607380028959</v>
      </c>
      <c r="M196" s="40">
        <v>126.801734003118</v>
      </c>
      <c r="N196" s="40">
        <v>140.56548370348401</v>
      </c>
    </row>
    <row r="197" spans="11:14" x14ac:dyDescent="0.3">
      <c r="K197" s="38">
        <v>41639</v>
      </c>
      <c r="L197" s="39">
        <v>139.67122704876499</v>
      </c>
      <c r="M197" s="40">
        <v>127.665047469344</v>
      </c>
      <c r="N197" s="40">
        <v>141.711343130042</v>
      </c>
    </row>
    <row r="198" spans="11:14" x14ac:dyDescent="0.3">
      <c r="K198" s="38">
        <v>41670</v>
      </c>
      <c r="L198" s="39">
        <v>142.01415954883299</v>
      </c>
      <c r="M198" s="40">
        <v>130.040623259157</v>
      </c>
      <c r="N198" s="40">
        <v>144.07557864981101</v>
      </c>
    </row>
    <row r="199" spans="11:14" x14ac:dyDescent="0.3">
      <c r="K199" s="38">
        <v>41698</v>
      </c>
      <c r="L199" s="39">
        <v>142.95234358796401</v>
      </c>
      <c r="M199" s="40">
        <v>131.466936311361</v>
      </c>
      <c r="N199" s="40">
        <v>144.96377092693999</v>
      </c>
    </row>
    <row r="200" spans="11:14" x14ac:dyDescent="0.3">
      <c r="K200" s="38">
        <v>41729</v>
      </c>
      <c r="L200" s="39">
        <v>143.53028590890901</v>
      </c>
      <c r="M200" s="40">
        <v>133.362191566132</v>
      </c>
      <c r="N200" s="40">
        <v>145.230107766705</v>
      </c>
    </row>
    <row r="201" spans="11:14" x14ac:dyDescent="0.3">
      <c r="K201" s="38">
        <v>41759</v>
      </c>
      <c r="L201" s="39">
        <v>143.83302471930901</v>
      </c>
      <c r="M201" s="40">
        <v>134.35996386804899</v>
      </c>
      <c r="N201" s="40">
        <v>145.338845111605</v>
      </c>
    </row>
    <row r="202" spans="11:14" x14ac:dyDescent="0.3">
      <c r="K202" s="38">
        <v>41790</v>
      </c>
      <c r="L202" s="39">
        <v>145.947417435879</v>
      </c>
      <c r="M202" s="40">
        <v>135.86767893108799</v>
      </c>
      <c r="N202" s="40">
        <v>147.51728245194101</v>
      </c>
    </row>
    <row r="203" spans="11:14" x14ac:dyDescent="0.3">
      <c r="K203" s="38">
        <v>41820</v>
      </c>
      <c r="L203" s="39">
        <v>148.292455648752</v>
      </c>
      <c r="M203" s="40">
        <v>136.629666135929</v>
      </c>
      <c r="N203" s="40">
        <v>150.18084810027599</v>
      </c>
    </row>
    <row r="204" spans="11:14" x14ac:dyDescent="0.3">
      <c r="K204" s="38">
        <v>41851</v>
      </c>
      <c r="L204" s="39">
        <v>150.92063669369099</v>
      </c>
      <c r="M204" s="40">
        <v>137.64879286702899</v>
      </c>
      <c r="N204" s="40">
        <v>153.166641166369</v>
      </c>
    </row>
    <row r="205" spans="11:14" x14ac:dyDescent="0.3">
      <c r="K205" s="38">
        <v>41882</v>
      </c>
      <c r="L205" s="39">
        <v>152.218353647757</v>
      </c>
      <c r="M205" s="40">
        <v>138.742802074536</v>
      </c>
      <c r="N205" s="40">
        <v>154.545001404354</v>
      </c>
    </row>
    <row r="206" spans="11:14" x14ac:dyDescent="0.3">
      <c r="K206" s="38">
        <v>41912</v>
      </c>
      <c r="L206" s="39">
        <v>153.46387727268799</v>
      </c>
      <c r="M206" s="40">
        <v>140.15232060567899</v>
      </c>
      <c r="N206" s="40">
        <v>155.722478624845</v>
      </c>
    </row>
    <row r="207" spans="11:14" x14ac:dyDescent="0.3">
      <c r="K207" s="38">
        <v>41943</v>
      </c>
      <c r="L207" s="39">
        <v>153.99892261407899</v>
      </c>
      <c r="M207" s="40">
        <v>141.28603590046399</v>
      </c>
      <c r="N207" s="40">
        <v>156.06728548463801</v>
      </c>
    </row>
    <row r="208" spans="11:14" x14ac:dyDescent="0.3">
      <c r="K208" s="38">
        <v>41973</v>
      </c>
      <c r="L208" s="39">
        <v>155.332027693464</v>
      </c>
      <c r="M208" s="40">
        <v>143.604630088286</v>
      </c>
      <c r="N208" s="40">
        <v>157.10258551179001</v>
      </c>
    </row>
    <row r="209" spans="11:14" x14ac:dyDescent="0.3">
      <c r="K209" s="38">
        <v>42004</v>
      </c>
      <c r="L209" s="39">
        <v>156.23626745263601</v>
      </c>
      <c r="M209" s="40">
        <v>145.934461725305</v>
      </c>
      <c r="N209" s="40">
        <v>157.673803773158</v>
      </c>
    </row>
    <row r="210" spans="11:14" x14ac:dyDescent="0.3">
      <c r="K210" s="38">
        <v>42035</v>
      </c>
      <c r="L210" s="39">
        <v>157.785321475025</v>
      </c>
      <c r="M210" s="40">
        <v>148.71977330804</v>
      </c>
      <c r="N210" s="40">
        <v>158.98447552397599</v>
      </c>
    </row>
    <row r="211" spans="11:14" x14ac:dyDescent="0.3">
      <c r="K211" s="38">
        <v>42063</v>
      </c>
      <c r="L211" s="39">
        <v>158.08620008756901</v>
      </c>
      <c r="M211" s="40">
        <v>147.95580403052099</v>
      </c>
      <c r="N211" s="40">
        <v>159.649270046786</v>
      </c>
    </row>
    <row r="212" spans="11:14" x14ac:dyDescent="0.3">
      <c r="K212" s="38">
        <v>42094</v>
      </c>
      <c r="L212" s="39">
        <v>159.06451876786599</v>
      </c>
      <c r="M212" s="40">
        <v>148.06918991259599</v>
      </c>
      <c r="N212" s="40">
        <v>160.88252611765901</v>
      </c>
    </row>
    <row r="213" spans="11:14" x14ac:dyDescent="0.3">
      <c r="K213" s="38">
        <v>42124</v>
      </c>
      <c r="L213" s="39">
        <v>159.898800687278</v>
      </c>
      <c r="M213" s="40">
        <v>148.25832736564399</v>
      </c>
      <c r="N213" s="40">
        <v>161.930353113124</v>
      </c>
    </row>
    <row r="214" spans="11:14" x14ac:dyDescent="0.3">
      <c r="K214" s="38">
        <v>42155</v>
      </c>
      <c r="L214" s="39">
        <v>162.453927437327</v>
      </c>
      <c r="M214" s="40">
        <v>151.069587446329</v>
      </c>
      <c r="N214" s="40">
        <v>164.329683939446</v>
      </c>
    </row>
    <row r="215" spans="11:14" x14ac:dyDescent="0.3">
      <c r="K215" s="38">
        <v>42185</v>
      </c>
      <c r="L215" s="39">
        <v>164.745017789343</v>
      </c>
      <c r="M215" s="40">
        <v>152.056455152056</v>
      </c>
      <c r="N215" s="40">
        <v>166.82557145275101</v>
      </c>
    </row>
    <row r="216" spans="11:14" x14ac:dyDescent="0.3">
      <c r="K216" s="38">
        <v>42216</v>
      </c>
      <c r="L216" s="39">
        <v>167.16699527097799</v>
      </c>
      <c r="M216" s="40">
        <v>154.377261327453</v>
      </c>
      <c r="N216" s="40">
        <v>169.21066236197399</v>
      </c>
    </row>
    <row r="217" spans="11:14" x14ac:dyDescent="0.3">
      <c r="K217" s="38">
        <v>42247</v>
      </c>
      <c r="L217" s="39">
        <v>168.19536691578401</v>
      </c>
      <c r="M217" s="40">
        <v>155.62612933979901</v>
      </c>
      <c r="N217" s="40">
        <v>170.21647337062501</v>
      </c>
    </row>
    <row r="218" spans="11:14" x14ac:dyDescent="0.3">
      <c r="K218" s="38">
        <v>42277</v>
      </c>
      <c r="L218" s="39">
        <v>167.89069800921999</v>
      </c>
      <c r="M218" s="40">
        <v>155.935441469415</v>
      </c>
      <c r="N218" s="40">
        <v>169.821714538435</v>
      </c>
    </row>
    <row r="219" spans="11:14" x14ac:dyDescent="0.3">
      <c r="K219" s="38">
        <v>42308</v>
      </c>
      <c r="L219" s="39">
        <v>166.62752565571901</v>
      </c>
      <c r="M219" s="40">
        <v>153.8110604574</v>
      </c>
      <c r="N219" s="40">
        <v>168.79995361382299</v>
      </c>
    </row>
    <row r="220" spans="11:14" x14ac:dyDescent="0.3">
      <c r="K220" s="38">
        <v>42338</v>
      </c>
      <c r="L220" s="39">
        <v>166.754577640403</v>
      </c>
      <c r="M220" s="40">
        <v>152.944802397557</v>
      </c>
      <c r="N220" s="40">
        <v>169.17534739190401</v>
      </c>
    </row>
    <row r="221" spans="11:14" x14ac:dyDescent="0.3">
      <c r="K221" s="38">
        <v>42369</v>
      </c>
      <c r="L221" s="39">
        <v>168.58072118909601</v>
      </c>
      <c r="M221" s="40">
        <v>154.985234934202</v>
      </c>
      <c r="N221" s="40">
        <v>170.886202793671</v>
      </c>
    </row>
    <row r="222" spans="11:14" x14ac:dyDescent="0.3">
      <c r="K222" s="38">
        <v>42400</v>
      </c>
      <c r="L222" s="39">
        <v>172.32753864105999</v>
      </c>
      <c r="M222" s="40">
        <v>159.718480714213</v>
      </c>
      <c r="N222" s="40">
        <v>174.35101237305099</v>
      </c>
    </row>
    <row r="223" spans="11:14" x14ac:dyDescent="0.3">
      <c r="K223" s="38">
        <v>42429</v>
      </c>
      <c r="L223" s="39">
        <v>174.133303439766</v>
      </c>
      <c r="M223" s="40">
        <v>162.591714628885</v>
      </c>
      <c r="N223" s="40">
        <v>175.922148179168</v>
      </c>
    </row>
    <row r="224" spans="11:14" x14ac:dyDescent="0.3">
      <c r="K224" s="38">
        <v>42460</v>
      </c>
      <c r="L224" s="39">
        <v>174.03827078139801</v>
      </c>
      <c r="M224" s="40">
        <v>162.05514516311499</v>
      </c>
      <c r="N224" s="40">
        <v>176.10319503843999</v>
      </c>
    </row>
    <row r="225" spans="11:14" x14ac:dyDescent="0.3">
      <c r="K225" s="38">
        <v>42490</v>
      </c>
      <c r="L225" s="39">
        <v>172.490857212686</v>
      </c>
      <c r="M225" s="40">
        <v>159.73969344443</v>
      </c>
      <c r="N225" s="40">
        <v>174.77349649096899</v>
      </c>
    </row>
    <row r="226" spans="11:14" x14ac:dyDescent="0.3">
      <c r="K226" s="38">
        <v>42521</v>
      </c>
      <c r="L226" s="39">
        <v>173.50199624021701</v>
      </c>
      <c r="M226" s="40">
        <v>159.96272743767099</v>
      </c>
      <c r="N226" s="40">
        <v>175.96315143110201</v>
      </c>
    </row>
    <row r="227" spans="11:14" x14ac:dyDescent="0.3">
      <c r="K227" s="38">
        <v>42551</v>
      </c>
      <c r="L227" s="39">
        <v>175.91196550528201</v>
      </c>
      <c r="M227" s="40">
        <v>162.411158070856</v>
      </c>
      <c r="N227" s="40">
        <v>178.27714413357501</v>
      </c>
    </row>
    <row r="228" spans="11:14" x14ac:dyDescent="0.3">
      <c r="K228" s="38">
        <v>42582</v>
      </c>
      <c r="L228" s="39">
        <v>180.095335899139</v>
      </c>
      <c r="M228" s="40">
        <v>165.69301234422801</v>
      </c>
      <c r="N228" s="40">
        <v>182.58945879082901</v>
      </c>
    </row>
    <row r="229" spans="11:14" x14ac:dyDescent="0.3">
      <c r="K229" s="38">
        <v>42613</v>
      </c>
      <c r="L229" s="39">
        <v>182.50852208706499</v>
      </c>
      <c r="M229" s="40">
        <v>168.353019304101</v>
      </c>
      <c r="N229" s="40">
        <v>184.84385700204399</v>
      </c>
    </row>
    <row r="230" spans="11:14" x14ac:dyDescent="0.3">
      <c r="K230" s="38">
        <v>42643</v>
      </c>
      <c r="L230" s="39">
        <v>184.025296247885</v>
      </c>
      <c r="M230" s="40">
        <v>169.850862847369</v>
      </c>
      <c r="N230" s="40">
        <v>186.36936813976499</v>
      </c>
    </row>
    <row r="231" spans="11:14" x14ac:dyDescent="0.3">
      <c r="K231" s="38">
        <v>42674</v>
      </c>
      <c r="L231" s="39">
        <v>183.38962895846399</v>
      </c>
      <c r="M231" s="40">
        <v>169.83437237886099</v>
      </c>
      <c r="N231" s="40">
        <v>185.592590612609</v>
      </c>
    </row>
    <row r="232" spans="11:14" x14ac:dyDescent="0.3">
      <c r="K232" s="38">
        <v>42704</v>
      </c>
      <c r="L232" s="39">
        <v>183.441391080839</v>
      </c>
      <c r="M232" s="40">
        <v>169.11520986372</v>
      </c>
      <c r="N232" s="40">
        <v>185.86653269506201</v>
      </c>
    </row>
    <row r="233" spans="11:14" x14ac:dyDescent="0.3">
      <c r="K233" s="38">
        <v>42735</v>
      </c>
      <c r="L233" s="39">
        <v>184.73283951487599</v>
      </c>
      <c r="M233" s="40">
        <v>168.497508813189</v>
      </c>
      <c r="N233" s="40">
        <v>187.67435876219</v>
      </c>
    </row>
    <row r="234" spans="11:14" x14ac:dyDescent="0.3">
      <c r="K234" s="38">
        <v>42766</v>
      </c>
      <c r="L234" s="39">
        <v>188.30305208245201</v>
      </c>
      <c r="M234" s="40">
        <v>169.154963735439</v>
      </c>
      <c r="N234" s="40">
        <v>191.944626399914</v>
      </c>
    </row>
    <row r="235" spans="11:14" x14ac:dyDescent="0.3">
      <c r="K235" s="38">
        <v>42794</v>
      </c>
      <c r="L235" s="39">
        <v>192.56092542851499</v>
      </c>
      <c r="M235" s="40">
        <v>171.69927540658799</v>
      </c>
      <c r="N235" s="40">
        <v>196.604397670228</v>
      </c>
    </row>
    <row r="236" spans="11:14" x14ac:dyDescent="0.3">
      <c r="K236" s="38">
        <v>42825</v>
      </c>
      <c r="L236" s="39">
        <v>194.86227450104099</v>
      </c>
      <c r="M236" s="40">
        <v>175.07496743344299</v>
      </c>
      <c r="N236" s="40">
        <v>198.64513871467301</v>
      </c>
    </row>
    <row r="237" spans="11:14" x14ac:dyDescent="0.3">
      <c r="K237" s="38">
        <v>42855</v>
      </c>
      <c r="L237" s="39">
        <v>196.351924386485</v>
      </c>
      <c r="M237" s="40">
        <v>177.20923329770901</v>
      </c>
      <c r="N237" s="40">
        <v>200.04176408181999</v>
      </c>
    </row>
    <row r="238" spans="11:14" x14ac:dyDescent="0.3">
      <c r="K238" s="38">
        <v>42886</v>
      </c>
      <c r="L238" s="39">
        <v>198.886921092335</v>
      </c>
      <c r="M238" s="40">
        <v>178.01992845249001</v>
      </c>
      <c r="N238" s="40">
        <v>203.372519857518</v>
      </c>
    </row>
    <row r="239" spans="11:14" x14ac:dyDescent="0.3">
      <c r="K239" s="38">
        <v>42916</v>
      </c>
      <c r="L239" s="39">
        <v>203.664034555179</v>
      </c>
      <c r="M239" s="40">
        <v>178.233213668118</v>
      </c>
      <c r="N239" s="40">
        <v>209.83910157552199</v>
      </c>
    </row>
    <row r="240" spans="11:14" x14ac:dyDescent="0.3">
      <c r="K240" s="38">
        <v>42947</v>
      </c>
      <c r="L240" s="39">
        <v>207.107571341088</v>
      </c>
      <c r="M240" s="40">
        <v>178.49264344675899</v>
      </c>
      <c r="N240" s="40">
        <v>214.54988259536</v>
      </c>
    </row>
    <row r="241" spans="11:14" x14ac:dyDescent="0.3">
      <c r="K241" s="38">
        <v>42978</v>
      </c>
      <c r="L241" s="39">
        <v>207.714193134608</v>
      </c>
      <c r="M241" s="40">
        <v>180.57383467901599</v>
      </c>
      <c r="N241" s="40">
        <v>214.47584064610399</v>
      </c>
    </row>
    <row r="242" spans="11:14" x14ac:dyDescent="0.3">
      <c r="K242" s="38">
        <v>43008</v>
      </c>
      <c r="L242" s="39">
        <v>205.17434579195299</v>
      </c>
      <c r="M242" s="40">
        <v>181.472138809542</v>
      </c>
      <c r="N242" s="40">
        <v>210.754909981574</v>
      </c>
    </row>
    <row r="243" spans="11:14" x14ac:dyDescent="0.3">
      <c r="K243" s="38">
        <v>43039</v>
      </c>
      <c r="L243" s="39">
        <v>203.65950537743501</v>
      </c>
      <c r="M243" s="40">
        <v>183.01510779282901</v>
      </c>
      <c r="N243" s="40">
        <v>208.08673776099101</v>
      </c>
    </row>
    <row r="244" spans="11:14" x14ac:dyDescent="0.3">
      <c r="K244" s="38">
        <v>43069</v>
      </c>
      <c r="L244" s="39">
        <v>205.05436750559801</v>
      </c>
      <c r="M244" s="40">
        <v>181.63662374244001</v>
      </c>
      <c r="N244" s="40">
        <v>210.321170233348</v>
      </c>
    </row>
    <row r="245" spans="11:14" x14ac:dyDescent="0.3">
      <c r="K245" s="38">
        <v>43100</v>
      </c>
      <c r="L245" s="39">
        <v>208.529645034899</v>
      </c>
      <c r="M245" s="40">
        <v>182.31376904865601</v>
      </c>
      <c r="N245" s="40">
        <v>214.55634438771699</v>
      </c>
    </row>
    <row r="246" spans="11:14" x14ac:dyDescent="0.3">
      <c r="K246" s="38">
        <v>43131</v>
      </c>
      <c r="L246" s="39">
        <v>212.52438720874699</v>
      </c>
      <c r="M246" s="40">
        <v>184.982987457387</v>
      </c>
      <c r="N246" s="40">
        <v>218.76895059709199</v>
      </c>
    </row>
    <row r="247" spans="11:14" x14ac:dyDescent="0.3">
      <c r="K247" s="38">
        <v>43159</v>
      </c>
      <c r="L247" s="39">
        <v>212.082281948554</v>
      </c>
      <c r="M247" s="40">
        <v>190.923825895768</v>
      </c>
      <c r="N247" s="40">
        <v>216.24497922675999</v>
      </c>
    </row>
    <row r="248" spans="11:14" x14ac:dyDescent="0.3">
      <c r="K248" s="38">
        <v>43190</v>
      </c>
      <c r="L248" s="39">
        <v>209.637759301616</v>
      </c>
      <c r="M248" s="40">
        <v>193.96208427494599</v>
      </c>
      <c r="N248" s="40">
        <v>212.246495264347</v>
      </c>
    </row>
    <row r="249" spans="11:14" x14ac:dyDescent="0.3">
      <c r="K249" s="38">
        <v>43220</v>
      </c>
      <c r="L249" s="39">
        <v>208.30915694506601</v>
      </c>
      <c r="M249" s="40">
        <v>193.53830728717901</v>
      </c>
      <c r="N249" s="40">
        <v>210.77579865256001</v>
      </c>
    </row>
    <row r="250" spans="11:14" x14ac:dyDescent="0.3">
      <c r="K250" s="38">
        <v>43251</v>
      </c>
      <c r="L250" s="39">
        <v>210.97595799289201</v>
      </c>
      <c r="M250" s="40">
        <v>191.742436850199</v>
      </c>
      <c r="N250" s="40">
        <v>214.53653131649</v>
      </c>
    </row>
    <row r="251" spans="11:14" x14ac:dyDescent="0.3">
      <c r="K251" s="38">
        <v>43281</v>
      </c>
      <c r="L251" s="39">
        <v>215.958970435792</v>
      </c>
      <c r="M251" s="40">
        <v>192.04126860907999</v>
      </c>
      <c r="N251" s="40">
        <v>220.82792667942101</v>
      </c>
    </row>
    <row r="252" spans="11:14" x14ac:dyDescent="0.3">
      <c r="K252" s="38">
        <v>43312</v>
      </c>
      <c r="L252" s="39">
        <v>218.61939242540001</v>
      </c>
      <c r="M252" s="40">
        <v>194.68261185076199</v>
      </c>
      <c r="N252" s="40">
        <v>223.56635731172</v>
      </c>
    </row>
    <row r="253" spans="11:14" x14ac:dyDescent="0.3">
      <c r="K253" s="38">
        <v>43343</v>
      </c>
      <c r="L253" s="39">
        <v>219.303055684822</v>
      </c>
      <c r="M253" s="40">
        <v>198.89438561262199</v>
      </c>
      <c r="N253" s="40">
        <v>223.27438992206501</v>
      </c>
    </row>
    <row r="254" spans="11:14" x14ac:dyDescent="0.3">
      <c r="K254" s="38">
        <v>43373</v>
      </c>
      <c r="L254" s="39">
        <v>217.86110500408</v>
      </c>
      <c r="M254" s="40">
        <v>201.89650532521901</v>
      </c>
      <c r="N254" s="40">
        <v>220.693949175076</v>
      </c>
    </row>
    <row r="255" spans="11:14" x14ac:dyDescent="0.3">
      <c r="K255" s="38">
        <v>43404</v>
      </c>
      <c r="L255" s="39">
        <v>218.74221616802501</v>
      </c>
      <c r="M255" s="40">
        <v>202.346645569533</v>
      </c>
      <c r="N255" s="40">
        <v>221.69365529055</v>
      </c>
    </row>
    <row r="256" spans="11:14" x14ac:dyDescent="0.3">
      <c r="K256" s="38">
        <v>43434</v>
      </c>
      <c r="L256" s="39">
        <v>220.52645393543801</v>
      </c>
      <c r="M256" s="40">
        <v>200.669802888324</v>
      </c>
      <c r="N256" s="40">
        <v>224.427670876462</v>
      </c>
    </row>
    <row r="257" spans="11:16" x14ac:dyDescent="0.3">
      <c r="K257" s="38">
        <v>43465</v>
      </c>
      <c r="L257" s="39">
        <v>222.877226799911</v>
      </c>
      <c r="M257" s="40">
        <v>199.334205537961</v>
      </c>
      <c r="N257" s="40">
        <v>227.860855027562</v>
      </c>
    </row>
    <row r="258" spans="11:16" x14ac:dyDescent="0.3">
      <c r="K258" s="38">
        <v>43496</v>
      </c>
      <c r="L258" s="39">
        <v>224.074643116206</v>
      </c>
      <c r="M258" s="40">
        <v>200.797199859485</v>
      </c>
      <c r="N258" s="40">
        <v>228.75233615912401</v>
      </c>
    </row>
    <row r="259" spans="11:16" x14ac:dyDescent="0.3">
      <c r="K259" s="38">
        <v>43524</v>
      </c>
      <c r="L259" s="39">
        <v>224.06321717176101</v>
      </c>
      <c r="M259" s="40">
        <v>204.684773532489</v>
      </c>
      <c r="N259" s="40">
        <v>227.53022490276399</v>
      </c>
    </row>
    <row r="260" spans="11:16" x14ac:dyDescent="0.3">
      <c r="K260" s="38">
        <v>43555</v>
      </c>
      <c r="L260" s="39">
        <v>224.21910193784001</v>
      </c>
      <c r="M260" s="40">
        <v>208.74945432116701</v>
      </c>
      <c r="N260" s="40">
        <v>226.573953904006</v>
      </c>
    </row>
    <row r="261" spans="11:16" x14ac:dyDescent="0.3">
      <c r="K261" s="38">
        <v>43585</v>
      </c>
      <c r="L261" s="39">
        <v>224.49679181882499</v>
      </c>
      <c r="M261" s="40">
        <v>208.297332732379</v>
      </c>
      <c r="N261" s="40">
        <v>227.129808691818</v>
      </c>
    </row>
    <row r="262" spans="11:16" x14ac:dyDescent="0.3">
      <c r="K262" s="38">
        <v>43616</v>
      </c>
      <c r="L262" s="39">
        <v>226.27638508525499</v>
      </c>
      <c r="M262" s="40">
        <v>209.31389462164401</v>
      </c>
      <c r="N262" s="40">
        <v>229.05803061612201</v>
      </c>
    </row>
    <row r="263" spans="11:16" x14ac:dyDescent="0.3">
      <c r="K263" s="38">
        <v>43646</v>
      </c>
      <c r="L263" s="39">
        <v>228.06637639859801</v>
      </c>
      <c r="M263" s="40">
        <v>210.72112723439099</v>
      </c>
      <c r="N263" s="40">
        <v>230.976883883281</v>
      </c>
    </row>
    <row r="264" spans="11:16" x14ac:dyDescent="0.3">
      <c r="K264" s="38">
        <v>43677</v>
      </c>
      <c r="L264" s="39">
        <v>230.70519722596899</v>
      </c>
      <c r="M264" s="40">
        <v>212.132207591445</v>
      </c>
      <c r="N264" s="40">
        <v>233.810738348662</v>
      </c>
    </row>
    <row r="265" spans="11:16" x14ac:dyDescent="0.3">
      <c r="K265" s="38">
        <v>43708</v>
      </c>
      <c r="L265" s="39">
        <v>233.77293667319699</v>
      </c>
      <c r="M265" s="40">
        <v>211.02152731167101</v>
      </c>
      <c r="N265" s="40">
        <v>238.16054181129999</v>
      </c>
    </row>
    <row r="266" spans="11:16" x14ac:dyDescent="0.3">
      <c r="K266" s="38">
        <v>43738</v>
      </c>
      <c r="L266" s="39">
        <v>235.21343886138399</v>
      </c>
      <c r="M266" s="40">
        <v>209.43334692093899</v>
      </c>
      <c r="N266" s="40">
        <v>240.453695168861</v>
      </c>
    </row>
    <row r="267" spans="11:16" x14ac:dyDescent="0.3">
      <c r="K267" s="38">
        <v>43769</v>
      </c>
      <c r="L267" s="39">
        <v>234.06566845959799</v>
      </c>
      <c r="M267" s="40">
        <v>208.09211881712801</v>
      </c>
      <c r="N267" s="40">
        <v>239.381676795299</v>
      </c>
    </row>
    <row r="268" spans="11:16" x14ac:dyDescent="0.3">
      <c r="K268" s="38">
        <v>43799</v>
      </c>
      <c r="L268" s="39">
        <v>232.259878465258</v>
      </c>
      <c r="M268" s="40">
        <v>211.27151384871999</v>
      </c>
      <c r="N268" s="40">
        <v>236.05423439520499</v>
      </c>
      <c r="O268" s="159">
        <f t="shared" ref="O268:O273" si="0">M268/M267-1</f>
        <v>1.527878638395741E-2</v>
      </c>
      <c r="P268" s="159">
        <f t="shared" ref="P268:P273" si="1">N268/N267-1</f>
        <v>-1.3900154951873689E-2</v>
      </c>
    </row>
    <row r="269" spans="11:16" x14ac:dyDescent="0.3">
      <c r="K269" s="38">
        <v>43830</v>
      </c>
      <c r="L269" s="39">
        <v>233.070078743354</v>
      </c>
      <c r="M269" s="40">
        <v>217.31723671061201</v>
      </c>
      <c r="N269" s="40">
        <v>235.459221366713</v>
      </c>
      <c r="O269" s="159">
        <f t="shared" si="0"/>
        <v>2.8615892184220559E-2</v>
      </c>
      <c r="P269" s="159">
        <f t="shared" si="1"/>
        <v>-2.5206623808993189E-3</v>
      </c>
    </row>
    <row r="270" spans="11:16" x14ac:dyDescent="0.3">
      <c r="K270" s="38">
        <v>43861</v>
      </c>
      <c r="L270" s="39">
        <v>236.41487596033099</v>
      </c>
      <c r="M270" s="40">
        <v>226.709882136662</v>
      </c>
      <c r="N270" s="40">
        <v>237.31596132490401</v>
      </c>
      <c r="O270" s="159">
        <f t="shared" si="0"/>
        <v>4.3220894799788079E-2</v>
      </c>
      <c r="P270" s="159">
        <f t="shared" si="1"/>
        <v>7.8856115611596334E-3</v>
      </c>
    </row>
    <row r="271" spans="11:16" x14ac:dyDescent="0.3">
      <c r="K271" s="38">
        <v>43890</v>
      </c>
      <c r="L271" s="39">
        <v>240.86541080614199</v>
      </c>
      <c r="M271" s="40">
        <v>233.714128202344</v>
      </c>
      <c r="N271" s="40">
        <v>241.27249092382201</v>
      </c>
      <c r="O271" s="159">
        <f t="shared" si="0"/>
        <v>3.0895195214559745E-2</v>
      </c>
      <c r="P271" s="159">
        <f t="shared" si="1"/>
        <v>1.6671991116101958E-2</v>
      </c>
    </row>
    <row r="272" spans="11:16" x14ac:dyDescent="0.3">
      <c r="K272" s="38">
        <v>43921</v>
      </c>
      <c r="L272" s="39">
        <v>242.95958569752099</v>
      </c>
      <c r="M272" s="40">
        <v>233.363576795825</v>
      </c>
      <c r="N272" s="40">
        <v>244.07940981474999</v>
      </c>
      <c r="O272" s="159">
        <f t="shared" si="0"/>
        <v>-1.4999153419407163E-3</v>
      </c>
      <c r="P272" s="159">
        <f t="shared" si="1"/>
        <v>1.1633812376124597E-2</v>
      </c>
    </row>
    <row r="273" spans="11:16" x14ac:dyDescent="0.3">
      <c r="K273" s="38">
        <v>43951</v>
      </c>
      <c r="L273" s="39">
        <v>241.594265916886</v>
      </c>
      <c r="M273" s="40">
        <v>222.59777067425699</v>
      </c>
      <c r="N273" s="40">
        <v>244.86201611435899</v>
      </c>
      <c r="O273" s="159">
        <f t="shared" si="0"/>
        <v>-4.6133189546487152E-2</v>
      </c>
      <c r="P273" s="159">
        <f t="shared" si="1"/>
        <v>3.2063593574032101E-3</v>
      </c>
    </row>
    <row r="274" spans="11:16" x14ac:dyDescent="0.3">
      <c r="K274" s="38">
        <v>43982</v>
      </c>
      <c r="L274" s="39">
        <v>238.804512140642</v>
      </c>
      <c r="M274" s="40">
        <v>211.98446809915899</v>
      </c>
      <c r="N274" s="40">
        <v>243.722856059658</v>
      </c>
      <c r="O274" s="159">
        <f>M274/M273-1</f>
        <v>-4.767928512019648E-2</v>
      </c>
      <c r="P274" s="159">
        <f>N274/N273-1</f>
        <v>-4.6522530230616033E-3</v>
      </c>
    </row>
    <row r="275" spans="11:16" x14ac:dyDescent="0.3">
      <c r="K275" s="38">
        <v>44012</v>
      </c>
      <c r="L275" s="39">
        <v>237.33505493649699</v>
      </c>
      <c r="M275" s="40">
        <v>212.33692968778499</v>
      </c>
      <c r="N275" s="40">
        <v>241.820498402043</v>
      </c>
      <c r="O275" s="159">
        <f t="shared" ref="O275:O295" si="2">M275/M274-1</f>
        <v>1.6626764771328073E-3</v>
      </c>
      <c r="P275" s="159">
        <f t="shared" ref="P275:P295" si="3">N275/N274-1</f>
        <v>-7.8054134453001689E-3</v>
      </c>
    </row>
    <row r="276" spans="11:16" x14ac:dyDescent="0.3">
      <c r="K276" s="38">
        <v>44043</v>
      </c>
      <c r="L276" s="39">
        <v>237.85824263720701</v>
      </c>
      <c r="M276" s="40">
        <v>217.52611580272301</v>
      </c>
      <c r="N276" s="40">
        <v>241.30885799493501</v>
      </c>
      <c r="O276" s="159">
        <f t="shared" si="2"/>
        <v>2.443845318178095E-2</v>
      </c>
      <c r="P276" s="159">
        <f t="shared" si="3"/>
        <v>-2.1157859258785772E-3</v>
      </c>
    </row>
    <row r="277" spans="11:16" x14ac:dyDescent="0.3">
      <c r="K277" s="38">
        <v>44074</v>
      </c>
      <c r="L277" s="39">
        <v>240.82242037037</v>
      </c>
      <c r="M277" s="40">
        <v>225.78005103952299</v>
      </c>
      <c r="N277" s="40">
        <v>243.108636013774</v>
      </c>
      <c r="O277" s="159">
        <f t="shared" si="2"/>
        <v>3.7944571420038375E-2</v>
      </c>
      <c r="P277" s="159">
        <f t="shared" si="3"/>
        <v>7.4584001341415629E-3</v>
      </c>
    </row>
    <row r="278" spans="11:16" x14ac:dyDescent="0.3">
      <c r="K278" s="38">
        <v>44104</v>
      </c>
      <c r="L278" s="39">
        <v>245.880158196107</v>
      </c>
      <c r="M278" s="40">
        <v>231.238726819932</v>
      </c>
      <c r="N278" s="40">
        <v>247.94099094895901</v>
      </c>
      <c r="O278" s="159">
        <f t="shared" si="2"/>
        <v>2.4176962292622894E-2</v>
      </c>
      <c r="P278" s="159">
        <f t="shared" si="3"/>
        <v>1.9877347898538789E-2</v>
      </c>
    </row>
    <row r="279" spans="11:16" x14ac:dyDescent="0.3">
      <c r="K279" s="38">
        <v>44135</v>
      </c>
      <c r="L279" s="39">
        <v>251.70799499859001</v>
      </c>
      <c r="M279" s="40">
        <v>236.24479003205499</v>
      </c>
      <c r="N279" s="40">
        <v>253.785660787415</v>
      </c>
      <c r="O279" s="159">
        <f t="shared" si="2"/>
        <v>2.1648896276882157E-2</v>
      </c>
      <c r="P279" s="159">
        <f t="shared" si="3"/>
        <v>2.3572826002212555E-2</v>
      </c>
    </row>
    <row r="280" spans="11:16" x14ac:dyDescent="0.3">
      <c r="K280" s="38">
        <v>44165</v>
      </c>
      <c r="L280" s="39">
        <v>255.63356090838801</v>
      </c>
      <c r="M280" s="40">
        <v>239.79461939987101</v>
      </c>
      <c r="N280" s="40">
        <v>257.69506130182401</v>
      </c>
      <c r="O280" s="159">
        <f t="shared" si="2"/>
        <v>1.5026064140226669E-2</v>
      </c>
      <c r="P280" s="159">
        <f t="shared" si="3"/>
        <v>1.5404339639518705E-2</v>
      </c>
    </row>
    <row r="281" spans="11:16" x14ac:dyDescent="0.3">
      <c r="K281" s="38">
        <v>44196</v>
      </c>
      <c r="L281" s="39">
        <v>256.38868405800503</v>
      </c>
      <c r="M281" s="40">
        <v>241.67100876127901</v>
      </c>
      <c r="N281" s="40">
        <v>258.27686099283301</v>
      </c>
      <c r="O281" s="159">
        <f t="shared" si="2"/>
        <v>7.8249852565666078E-3</v>
      </c>
      <c r="P281" s="159">
        <f t="shared" si="3"/>
        <v>2.2577060191601994E-3</v>
      </c>
    </row>
    <row r="282" spans="11:16" x14ac:dyDescent="0.3">
      <c r="K282" s="38">
        <v>44227</v>
      </c>
      <c r="L282" s="41">
        <v>255.76500034146801</v>
      </c>
      <c r="M282" s="40">
        <v>241.127142979751</v>
      </c>
      <c r="N282" s="40">
        <v>257.84176583608303</v>
      </c>
      <c r="O282" s="159">
        <f t="shared" si="2"/>
        <v>-2.250438661698273E-3</v>
      </c>
      <c r="P282" s="159">
        <f t="shared" si="3"/>
        <v>-1.684607576061814E-3</v>
      </c>
    </row>
    <row r="283" spans="11:16" x14ac:dyDescent="0.3">
      <c r="K283" s="38">
        <v>44255</v>
      </c>
      <c r="L283" s="41">
        <v>255.01127066362301</v>
      </c>
      <c r="M283" s="40">
        <v>239.96146743683499</v>
      </c>
      <c r="N283" s="40">
        <v>257.39256360224903</v>
      </c>
      <c r="O283" s="159">
        <f t="shared" si="2"/>
        <v>-4.8342775869654186E-3</v>
      </c>
      <c r="P283" s="159">
        <f t="shared" si="3"/>
        <v>-1.7421624164627447E-3</v>
      </c>
    </row>
    <row r="284" spans="11:16" x14ac:dyDescent="0.3">
      <c r="K284" s="38">
        <v>44286</v>
      </c>
      <c r="L284" s="41">
        <v>257.99531371153699</v>
      </c>
      <c r="M284" s="40">
        <v>243.187783980305</v>
      </c>
      <c r="N284" s="40">
        <v>260.332718451885</v>
      </c>
      <c r="O284" s="159">
        <f t="shared" si="2"/>
        <v>1.3445144247249852E-2</v>
      </c>
      <c r="P284" s="159">
        <f t="shared" si="3"/>
        <v>1.1422843024242901E-2</v>
      </c>
    </row>
    <row r="285" spans="11:16" x14ac:dyDescent="0.3">
      <c r="K285" s="38">
        <v>44316</v>
      </c>
      <c r="L285" s="41">
        <v>261.93651474342101</v>
      </c>
      <c r="M285" s="40">
        <v>247.61596165316701</v>
      </c>
      <c r="N285" s="40">
        <v>264.11243060410402</v>
      </c>
      <c r="O285" s="159">
        <f t="shared" si="2"/>
        <v>1.8208882043271757E-2</v>
      </c>
      <c r="P285" s="159">
        <f t="shared" si="3"/>
        <v>1.4518774953435454E-2</v>
      </c>
    </row>
    <row r="286" spans="11:16" x14ac:dyDescent="0.3">
      <c r="K286" s="38">
        <v>44347</v>
      </c>
      <c r="L286" s="41">
        <v>266.31582349338902</v>
      </c>
      <c r="M286" s="40">
        <v>251.10275473381901</v>
      </c>
      <c r="N286" s="40">
        <v>268.558033310177</v>
      </c>
      <c r="O286" s="159">
        <f t="shared" si="2"/>
        <v>1.4081455239690621E-2</v>
      </c>
      <c r="P286" s="159">
        <f t="shared" si="3"/>
        <v>1.6832235786496508E-2</v>
      </c>
    </row>
    <row r="287" spans="11:16" x14ac:dyDescent="0.3">
      <c r="K287" s="38">
        <v>44377</v>
      </c>
      <c r="L287" s="41">
        <v>269.87183530244698</v>
      </c>
      <c r="M287" s="40">
        <v>250.916621697089</v>
      </c>
      <c r="N287" s="40">
        <v>272.90000828199601</v>
      </c>
      <c r="O287" s="159">
        <f t="shared" si="2"/>
        <v>-7.4126242433036893E-4</v>
      </c>
      <c r="P287" s="159">
        <f t="shared" si="3"/>
        <v>1.616773446804376E-2</v>
      </c>
    </row>
    <row r="288" spans="11:16" x14ac:dyDescent="0.3">
      <c r="K288" s="38">
        <v>44408</v>
      </c>
      <c r="L288" s="41">
        <v>273.514647709776</v>
      </c>
      <c r="M288" s="40">
        <v>254.395808739621</v>
      </c>
      <c r="N288" s="40">
        <v>276.588984227379</v>
      </c>
      <c r="O288" s="159">
        <f t="shared" si="2"/>
        <v>1.386590899797846E-2</v>
      </c>
      <c r="P288" s="159">
        <f t="shared" si="3"/>
        <v>1.3517683523010637E-2</v>
      </c>
    </row>
    <row r="289" spans="11:16" x14ac:dyDescent="0.3">
      <c r="K289" s="38">
        <v>44439</v>
      </c>
      <c r="L289" s="41">
        <v>277.68714310910502</v>
      </c>
      <c r="M289" s="40">
        <v>258.22590222737699</v>
      </c>
      <c r="N289" s="40">
        <v>280.75107180333902</v>
      </c>
      <c r="O289" s="159">
        <f t="shared" si="2"/>
        <v>1.5055646972848447E-2</v>
      </c>
      <c r="P289" s="159">
        <f t="shared" si="3"/>
        <v>1.5047915185727012E-2</v>
      </c>
    </row>
    <row r="290" spans="11:16" x14ac:dyDescent="0.3">
      <c r="K290" s="38">
        <v>44469</v>
      </c>
      <c r="L290" s="41">
        <v>281.79092964298599</v>
      </c>
      <c r="M290" s="40">
        <v>267.96850077187497</v>
      </c>
      <c r="N290" s="40">
        <v>283.50137302474099</v>
      </c>
      <c r="O290" s="159">
        <f t="shared" si="2"/>
        <v>3.7728974748316713E-2</v>
      </c>
      <c r="P290" s="159">
        <f t="shared" si="3"/>
        <v>9.7962269698066429E-3</v>
      </c>
    </row>
    <row r="291" spans="11:16" x14ac:dyDescent="0.3">
      <c r="K291" s="38">
        <v>44500</v>
      </c>
      <c r="L291" s="41">
        <v>286.956226085737</v>
      </c>
      <c r="M291" s="40">
        <v>275.13846169165902</v>
      </c>
      <c r="N291" s="40">
        <v>287.96472904467601</v>
      </c>
      <c r="O291" s="159">
        <f t="shared" si="2"/>
        <v>2.6756730358721947E-2</v>
      </c>
      <c r="P291" s="159">
        <f t="shared" si="3"/>
        <v>1.5743683962847976E-2</v>
      </c>
    </row>
    <row r="292" spans="11:16" x14ac:dyDescent="0.3">
      <c r="K292" s="38">
        <v>44530</v>
      </c>
      <c r="L292" s="41">
        <v>292.24954046970998</v>
      </c>
      <c r="M292" s="40">
        <v>280.86770832561399</v>
      </c>
      <c r="N292" s="40">
        <v>293.070734498842</v>
      </c>
      <c r="O292" s="159">
        <f t="shared" si="2"/>
        <v>2.0823139733824547E-2</v>
      </c>
      <c r="P292" s="159">
        <f t="shared" si="3"/>
        <v>1.7731357139137094E-2</v>
      </c>
    </row>
    <row r="293" spans="11:16" x14ac:dyDescent="0.3">
      <c r="K293" s="38">
        <v>44561</v>
      </c>
      <c r="L293" s="41">
        <v>297.14938917014302</v>
      </c>
      <c r="M293" s="40">
        <v>283.29791121825599</v>
      </c>
      <c r="N293" s="40">
        <v>298.15138234475501</v>
      </c>
      <c r="O293" s="159">
        <f t="shared" si="2"/>
        <v>8.6524823630655945E-3</v>
      </c>
      <c r="P293" s="159">
        <f t="shared" si="3"/>
        <v>1.7335909894248047E-2</v>
      </c>
    </row>
    <row r="294" spans="11:16" x14ac:dyDescent="0.3">
      <c r="K294" s="38">
        <v>44592</v>
      </c>
      <c r="L294" s="41">
        <v>300.64896069476498</v>
      </c>
      <c r="M294" s="40">
        <v>282.03207281203902</v>
      </c>
      <c r="N294" s="40">
        <v>302.31297747056902</v>
      </c>
      <c r="O294" s="159">
        <f t="shared" si="2"/>
        <v>-4.4682235769883949E-3</v>
      </c>
      <c r="P294" s="159">
        <f t="shared" si="3"/>
        <v>1.3957993731526397E-2</v>
      </c>
    </row>
    <row r="295" spans="11:16" x14ac:dyDescent="0.3">
      <c r="K295" s="38">
        <v>44620</v>
      </c>
      <c r="L295" s="41">
        <v>296.85104269635298</v>
      </c>
      <c r="M295" s="40">
        <v>278.335416413308</v>
      </c>
      <c r="N295" s="40">
        <v>299.27114033251098</v>
      </c>
      <c r="O295" s="159">
        <f t="shared" si="2"/>
        <v>-1.3107219905427847E-2</v>
      </c>
      <c r="P295" s="159">
        <f t="shared" si="3"/>
        <v>-1.0061880781661703E-2</v>
      </c>
    </row>
    <row r="296" spans="11:16" x14ac:dyDescent="0.3">
      <c r="K296" s="38">
        <v>44651</v>
      </c>
      <c r="L296" s="41" t="s">
        <v>75</v>
      </c>
      <c r="M296" s="40" t="s">
        <v>75</v>
      </c>
      <c r="N296" s="40" t="s">
        <v>75</v>
      </c>
    </row>
    <row r="297" spans="11:16" x14ac:dyDescent="0.3">
      <c r="K297" s="81"/>
      <c r="L297" s="127" t="s">
        <v>104</v>
      </c>
      <c r="M297" s="128" t="s">
        <v>105</v>
      </c>
      <c r="N297" s="128" t="s">
        <v>106</v>
      </c>
    </row>
    <row r="298" spans="11:16" x14ac:dyDescent="0.3">
      <c r="K298" s="81" t="s">
        <v>96</v>
      </c>
      <c r="L298" s="129">
        <f>MAX($L$102:$L$137)</f>
        <v>187.25409254093</v>
      </c>
      <c r="M298" s="129">
        <f>MAX($M$102:$M$137)</f>
        <v>169.580300840289</v>
      </c>
      <c r="N298" s="129">
        <f>MAX($N$102:$N$137)</f>
        <v>190.68366774129501</v>
      </c>
    </row>
    <row r="299" spans="11:16" x14ac:dyDescent="0.3">
      <c r="K299" s="81" t="s">
        <v>97</v>
      </c>
      <c r="L299" s="129">
        <f>MIN($L$138:$L$173)</f>
        <v>119.78213345617</v>
      </c>
      <c r="M299" s="129">
        <f>MIN($M$138:$M$173)</f>
        <v>100.73172771757901</v>
      </c>
      <c r="N299" s="129">
        <f>MIN($N$138:$N$173)</f>
        <v>123.08973472193399</v>
      </c>
    </row>
    <row r="300" spans="11:16" x14ac:dyDescent="0.3">
      <c r="K300" s="81" t="s">
        <v>98</v>
      </c>
      <c r="L300" s="130">
        <f>L295/L298-1</f>
        <v>0.58528467211720492</v>
      </c>
      <c r="M300" s="130">
        <f>M295/M298-1</f>
        <v>0.6413192749047234</v>
      </c>
      <c r="N300" s="130">
        <f>N295/N298-1</f>
        <v>0.56946393929520567</v>
      </c>
    </row>
    <row r="301" spans="11:16" x14ac:dyDescent="0.3">
      <c r="K301" s="81" t="s">
        <v>99</v>
      </c>
      <c r="L301" s="130">
        <f>L295/$L$164-1</f>
        <v>1.4782581018643737</v>
      </c>
      <c r="M301" s="130">
        <f>M295/$M$152-1</f>
        <v>1.746801232078135</v>
      </c>
      <c r="N301" s="130">
        <f>N295/$N$164-1</f>
        <v>1.427835585553725</v>
      </c>
    </row>
    <row r="302" spans="11:16" x14ac:dyDescent="0.3">
      <c r="K302" s="81" t="s">
        <v>100</v>
      </c>
      <c r="L302" s="130">
        <f>L295/L283-1</f>
        <v>0.16407028569305648</v>
      </c>
      <c r="M302" s="130">
        <f>M295/M283-1</f>
        <v>0.1599171291389696</v>
      </c>
      <c r="N302" s="130">
        <f>N295/N283-1</f>
        <v>0.16270313385967627</v>
      </c>
    </row>
    <row r="303" spans="11:16" x14ac:dyDescent="0.3">
      <c r="K303" s="81" t="s">
        <v>101</v>
      </c>
      <c r="L303" s="130">
        <f>L295/L292-1</f>
        <v>1.5745113642428255E-2</v>
      </c>
      <c r="M303" s="130">
        <f>M295/M292-1</f>
        <v>-9.015959603908108E-3</v>
      </c>
      <c r="N303" s="130">
        <f>N295/N292-1</f>
        <v>2.1156687119482598E-2</v>
      </c>
    </row>
    <row r="304" spans="11:16" x14ac:dyDescent="0.3">
      <c r="K304" s="81" t="s">
        <v>102</v>
      </c>
      <c r="L304" s="130">
        <f>L295/L294-1</f>
        <v>-1.2632400223953733E-2</v>
      </c>
      <c r="M304" s="130">
        <f>M295/M294-1</f>
        <v>-1.3107219905427847E-2</v>
      </c>
      <c r="N304" s="130">
        <f>N295/N294-1</f>
        <v>-1.0061880781661703E-2</v>
      </c>
    </row>
    <row r="305" spans="11:14" x14ac:dyDescent="0.3">
      <c r="K305" s="81" t="s">
        <v>107</v>
      </c>
      <c r="L305" s="130">
        <f>L299/L298-1</f>
        <v>-0.36032301440894798</v>
      </c>
      <c r="M305" s="130">
        <f t="shared" ref="M305" si="4">M299/M298-1</f>
        <v>-0.40599393196944311</v>
      </c>
      <c r="N305" s="130">
        <f>N299/N298-1</f>
        <v>-0.35448202680403273</v>
      </c>
    </row>
    <row r="306" spans="11:14" x14ac:dyDescent="0.3">
      <c r="K306" s="38" t="s">
        <v>139</v>
      </c>
      <c r="L306" s="161">
        <f>L295/L271-1</f>
        <v>0.23243533267327643</v>
      </c>
      <c r="M306" s="161">
        <f t="shared" ref="M306:N306" si="5">M295/M271-1</f>
        <v>0.19092251099313939</v>
      </c>
      <c r="N306" s="161">
        <f t="shared" si="5"/>
        <v>0.24038649904352805</v>
      </c>
    </row>
    <row r="307" spans="11:14" x14ac:dyDescent="0.3">
      <c r="K307" s="38" t="s">
        <v>135</v>
      </c>
      <c r="L307" s="156">
        <f>L292/L289-1</f>
        <v>5.2441741441674461E-2</v>
      </c>
      <c r="M307" s="156">
        <f t="shared" ref="M307:N307" si="6">M292/M289-1</f>
        <v>8.7682164736131218E-2</v>
      </c>
      <c r="N307" s="156">
        <f t="shared" si="6"/>
        <v>4.3881088739467611E-2</v>
      </c>
    </row>
    <row r="308" spans="11:14" x14ac:dyDescent="0.3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3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3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3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3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3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3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3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3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3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3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3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3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3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3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3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3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3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3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3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3">
      <c r="L328" s="43"/>
    </row>
    <row r="329" spans="11:14" x14ac:dyDescent="0.3">
      <c r="L329" s="43"/>
    </row>
    <row r="330" spans="11:14" x14ac:dyDescent="0.3">
      <c r="L330" s="43"/>
    </row>
    <row r="331" spans="11:14" x14ac:dyDescent="0.3">
      <c r="L331" s="43"/>
    </row>
    <row r="332" spans="11:14" x14ac:dyDescent="0.3">
      <c r="L332" s="43"/>
    </row>
    <row r="333" spans="11:14" x14ac:dyDescent="0.3">
      <c r="L333" s="43"/>
    </row>
    <row r="334" spans="11:14" x14ac:dyDescent="0.3">
      <c r="L334" s="43"/>
    </row>
    <row r="335" spans="11:14" x14ac:dyDescent="0.3">
      <c r="L335" s="43"/>
    </row>
    <row r="336" spans="11:14" x14ac:dyDescent="0.3">
      <c r="L336" s="43"/>
    </row>
    <row r="337" spans="12:12" x14ac:dyDescent="0.3">
      <c r="L337" s="43"/>
    </row>
    <row r="338" spans="12:12" x14ac:dyDescent="0.3">
      <c r="L338" s="43"/>
    </row>
    <row r="339" spans="12:12" x14ac:dyDescent="0.3">
      <c r="L339" s="43"/>
    </row>
    <row r="340" spans="12:12" x14ac:dyDescent="0.3">
      <c r="L340" s="43"/>
    </row>
    <row r="341" spans="12:12" x14ac:dyDescent="0.3">
      <c r="L341" s="43"/>
    </row>
    <row r="342" spans="12:12" x14ac:dyDescent="0.3">
      <c r="L342" s="43"/>
    </row>
    <row r="343" spans="12:12" x14ac:dyDescent="0.3">
      <c r="L343" s="43"/>
    </row>
    <row r="344" spans="12:12" x14ac:dyDescent="0.3">
      <c r="L344" s="43"/>
    </row>
    <row r="345" spans="12:12" x14ac:dyDescent="0.3">
      <c r="L345" s="43"/>
    </row>
    <row r="346" spans="12:12" x14ac:dyDescent="0.3">
      <c r="L346" s="43"/>
    </row>
    <row r="347" spans="12:12" x14ac:dyDescent="0.3">
      <c r="L347" s="43"/>
    </row>
    <row r="348" spans="12:12" x14ac:dyDescent="0.3">
      <c r="L348" s="43"/>
    </row>
    <row r="349" spans="12:12" x14ac:dyDescent="0.3">
      <c r="L349" s="43"/>
    </row>
    <row r="350" spans="12:12" x14ac:dyDescent="0.3">
      <c r="L350" s="43"/>
    </row>
    <row r="351" spans="12:12" x14ac:dyDescent="0.3">
      <c r="L351" s="43"/>
    </row>
    <row r="352" spans="12:12" x14ac:dyDescent="0.3">
      <c r="L352" s="43"/>
    </row>
    <row r="353" spans="12:12" x14ac:dyDescent="0.3">
      <c r="L353" s="43"/>
    </row>
    <row r="354" spans="12:12" x14ac:dyDescent="0.3">
      <c r="L354" s="43"/>
    </row>
    <row r="355" spans="12:12" x14ac:dyDescent="0.3">
      <c r="L355" s="43"/>
    </row>
    <row r="356" spans="12:12" x14ac:dyDescent="0.3">
      <c r="L356" s="43"/>
    </row>
    <row r="357" spans="12:12" x14ac:dyDescent="0.3">
      <c r="L357" s="43"/>
    </row>
    <row r="358" spans="12:12" x14ac:dyDescent="0.3">
      <c r="L358" s="43"/>
    </row>
    <row r="359" spans="12:12" x14ac:dyDescent="0.3">
      <c r="L359" s="43"/>
    </row>
    <row r="360" spans="12:12" x14ac:dyDescent="0.3">
      <c r="L360" s="43"/>
    </row>
    <row r="361" spans="12:12" x14ac:dyDescent="0.3">
      <c r="L361" s="43"/>
    </row>
    <row r="362" spans="12:12" x14ac:dyDescent="0.3">
      <c r="L362" s="43"/>
    </row>
    <row r="363" spans="12:12" x14ac:dyDescent="0.3">
      <c r="L363" s="43"/>
    </row>
    <row r="364" spans="12:12" x14ac:dyDescent="0.3">
      <c r="L364" s="43"/>
    </row>
    <row r="365" spans="12:12" x14ac:dyDescent="0.3">
      <c r="L365" s="43"/>
    </row>
    <row r="366" spans="12:12" x14ac:dyDescent="0.3">
      <c r="L366" s="43"/>
    </row>
    <row r="367" spans="12:12" x14ac:dyDescent="0.3">
      <c r="L367" s="43"/>
    </row>
    <row r="368" spans="12:12" x14ac:dyDescent="0.3">
      <c r="L368" s="43"/>
    </row>
    <row r="369" spans="12:12" x14ac:dyDescent="0.3">
      <c r="L369" s="43"/>
    </row>
    <row r="370" spans="12:12" x14ac:dyDescent="0.3">
      <c r="L370" s="43"/>
    </row>
    <row r="371" spans="12:12" x14ac:dyDescent="0.3">
      <c r="L371" s="43"/>
    </row>
    <row r="372" spans="12:12" x14ac:dyDescent="0.3">
      <c r="L372" s="43"/>
    </row>
    <row r="373" spans="12:12" x14ac:dyDescent="0.3">
      <c r="L373" s="43"/>
    </row>
    <row r="374" spans="12:12" x14ac:dyDescent="0.3">
      <c r="L374" s="43"/>
    </row>
    <row r="375" spans="12:12" x14ac:dyDescent="0.3">
      <c r="L375" s="43"/>
    </row>
    <row r="376" spans="12:12" x14ac:dyDescent="0.3">
      <c r="L376" s="43"/>
    </row>
    <row r="377" spans="12:12" x14ac:dyDescent="0.3">
      <c r="L377" s="43"/>
    </row>
    <row r="378" spans="12:12" x14ac:dyDescent="0.3">
      <c r="L378" s="43"/>
    </row>
    <row r="379" spans="12:12" x14ac:dyDescent="0.3">
      <c r="L379" s="43"/>
    </row>
    <row r="380" spans="12:12" x14ac:dyDescent="0.3">
      <c r="L380" s="43"/>
    </row>
    <row r="381" spans="12:12" x14ac:dyDescent="0.3">
      <c r="L381" s="43"/>
    </row>
    <row r="382" spans="12:12" x14ac:dyDescent="0.3">
      <c r="L382" s="43"/>
    </row>
    <row r="383" spans="12:12" x14ac:dyDescent="0.3">
      <c r="L383" s="43"/>
    </row>
    <row r="384" spans="12:12" x14ac:dyDescent="0.3">
      <c r="L384" s="43"/>
    </row>
    <row r="385" spans="12:12" x14ac:dyDescent="0.3">
      <c r="L385" s="43"/>
    </row>
    <row r="386" spans="12:12" x14ac:dyDescent="0.3">
      <c r="L386" s="43"/>
    </row>
    <row r="387" spans="12:12" x14ac:dyDescent="0.3">
      <c r="L387" s="43"/>
    </row>
    <row r="388" spans="12:12" x14ac:dyDescent="0.3">
      <c r="L388" s="43"/>
    </row>
    <row r="389" spans="12:12" x14ac:dyDescent="0.3">
      <c r="L389" s="43"/>
    </row>
    <row r="390" spans="12:12" x14ac:dyDescent="0.3">
      <c r="L390" s="43"/>
    </row>
    <row r="391" spans="12:12" x14ac:dyDescent="0.3">
      <c r="L391" s="43"/>
    </row>
    <row r="392" spans="12:12" x14ac:dyDescent="0.3">
      <c r="L392" s="43"/>
    </row>
    <row r="393" spans="12:12" x14ac:dyDescent="0.3">
      <c r="L393" s="43"/>
    </row>
    <row r="394" spans="12:12" x14ac:dyDescent="0.3">
      <c r="L394" s="43"/>
    </row>
    <row r="395" spans="12:12" x14ac:dyDescent="0.3">
      <c r="L395" s="43"/>
    </row>
    <row r="396" spans="12:12" x14ac:dyDescent="0.3">
      <c r="L396" s="43"/>
    </row>
    <row r="397" spans="12:12" x14ac:dyDescent="0.3">
      <c r="L397" s="43"/>
    </row>
    <row r="398" spans="12:12" x14ac:dyDescent="0.3">
      <c r="L398" s="43"/>
    </row>
    <row r="399" spans="12:12" x14ac:dyDescent="0.3">
      <c r="L399" s="43"/>
    </row>
    <row r="400" spans="12:12" x14ac:dyDescent="0.3">
      <c r="L400" s="43"/>
    </row>
    <row r="401" spans="12:12" x14ac:dyDescent="0.3">
      <c r="L401" s="43"/>
    </row>
    <row r="402" spans="12:12" x14ac:dyDescent="0.3">
      <c r="L402" s="43"/>
    </row>
    <row r="403" spans="12:12" x14ac:dyDescent="0.3">
      <c r="L403" s="43"/>
    </row>
    <row r="404" spans="12:12" x14ac:dyDescent="0.3">
      <c r="L404" s="43"/>
    </row>
    <row r="405" spans="12:12" x14ac:dyDescent="0.3">
      <c r="L405" s="43"/>
    </row>
    <row r="406" spans="12:12" x14ac:dyDescent="0.3">
      <c r="L406" s="43"/>
    </row>
    <row r="407" spans="12:12" x14ac:dyDescent="0.3">
      <c r="L407" s="43"/>
    </row>
    <row r="408" spans="12:12" x14ac:dyDescent="0.3">
      <c r="L408" s="43"/>
    </row>
    <row r="409" spans="12:12" x14ac:dyDescent="0.3">
      <c r="L409" s="43"/>
    </row>
    <row r="410" spans="12:12" x14ac:dyDescent="0.3">
      <c r="L410" s="43"/>
    </row>
    <row r="411" spans="12:12" x14ac:dyDescent="0.3">
      <c r="L411" s="43"/>
    </row>
    <row r="412" spans="12:12" x14ac:dyDescent="0.3">
      <c r="L412" s="43"/>
    </row>
    <row r="413" spans="12:12" x14ac:dyDescent="0.3">
      <c r="L413" s="43"/>
    </row>
    <row r="414" spans="12:12" x14ac:dyDescent="0.3">
      <c r="L414" s="43"/>
    </row>
    <row r="415" spans="12:12" x14ac:dyDescent="0.3">
      <c r="L415" s="43"/>
    </row>
    <row r="416" spans="12:12" x14ac:dyDescent="0.3">
      <c r="L416" s="43"/>
    </row>
    <row r="417" spans="12:12" x14ac:dyDescent="0.3">
      <c r="L417" s="43"/>
    </row>
    <row r="418" spans="12:12" x14ac:dyDescent="0.3">
      <c r="L418" s="43"/>
    </row>
    <row r="419" spans="12:12" x14ac:dyDescent="0.3">
      <c r="L419" s="43"/>
    </row>
    <row r="420" spans="12:12" x14ac:dyDescent="0.3">
      <c r="L420" s="43"/>
    </row>
    <row r="421" spans="12:12" x14ac:dyDescent="0.3">
      <c r="L421" s="43"/>
    </row>
    <row r="422" spans="12:12" x14ac:dyDescent="0.3">
      <c r="L422" s="43"/>
    </row>
    <row r="423" spans="12:12" x14ac:dyDescent="0.3">
      <c r="L423" s="43"/>
    </row>
    <row r="424" spans="12:12" x14ac:dyDescent="0.3">
      <c r="L424" s="43"/>
    </row>
    <row r="425" spans="12:12" x14ac:dyDescent="0.3">
      <c r="L425" s="43"/>
    </row>
    <row r="426" spans="12:12" x14ac:dyDescent="0.3">
      <c r="L426" s="43"/>
    </row>
    <row r="427" spans="12:12" x14ac:dyDescent="0.3">
      <c r="L427" s="43"/>
    </row>
    <row r="428" spans="12:12" x14ac:dyDescent="0.3">
      <c r="L428" s="43"/>
    </row>
    <row r="429" spans="12:12" x14ac:dyDescent="0.3">
      <c r="L429" s="43"/>
    </row>
    <row r="430" spans="12:12" x14ac:dyDescent="0.3">
      <c r="L430" s="43"/>
    </row>
    <row r="431" spans="12:12" x14ac:dyDescent="0.3">
      <c r="L431" s="43"/>
    </row>
    <row r="432" spans="12:12" x14ac:dyDescent="0.3">
      <c r="L432" s="43"/>
    </row>
    <row r="433" spans="12:12" x14ac:dyDescent="0.3">
      <c r="L433" s="43"/>
    </row>
    <row r="434" spans="12:12" x14ac:dyDescent="0.3">
      <c r="L434" s="43"/>
    </row>
    <row r="435" spans="12:12" x14ac:dyDescent="0.3">
      <c r="L435" s="43"/>
    </row>
    <row r="436" spans="12:12" x14ac:dyDescent="0.3">
      <c r="L436" s="43"/>
    </row>
    <row r="437" spans="12:12" x14ac:dyDescent="0.3">
      <c r="L437" s="43"/>
    </row>
    <row r="438" spans="12:12" x14ac:dyDescent="0.3">
      <c r="L438" s="43"/>
    </row>
    <row r="439" spans="12:12" x14ac:dyDescent="0.3">
      <c r="L439" s="43"/>
    </row>
    <row r="440" spans="12:12" x14ac:dyDescent="0.3">
      <c r="L440" s="43"/>
    </row>
    <row r="441" spans="12:12" x14ac:dyDescent="0.3">
      <c r="L441" s="43"/>
    </row>
    <row r="442" spans="12:12" x14ac:dyDescent="0.3">
      <c r="L442" s="43"/>
    </row>
    <row r="443" spans="12:12" x14ac:dyDescent="0.3">
      <c r="L443" s="43"/>
    </row>
    <row r="444" spans="12:12" x14ac:dyDescent="0.3">
      <c r="L444" s="43"/>
    </row>
    <row r="445" spans="12:12" x14ac:dyDescent="0.3">
      <c r="L445" s="43"/>
    </row>
    <row r="446" spans="12:12" x14ac:dyDescent="0.3">
      <c r="L446" s="43"/>
    </row>
    <row r="447" spans="12:12" x14ac:dyDescent="0.3">
      <c r="L447" s="43"/>
    </row>
    <row r="448" spans="12:12" x14ac:dyDescent="0.3">
      <c r="L448" s="43"/>
    </row>
    <row r="449" spans="12:12" x14ac:dyDescent="0.3">
      <c r="L449" s="43"/>
    </row>
    <row r="450" spans="12:12" x14ac:dyDescent="0.3">
      <c r="L450" s="43"/>
    </row>
    <row r="451" spans="12:12" x14ac:dyDescent="0.3">
      <c r="L451" s="43"/>
    </row>
    <row r="452" spans="12:12" x14ac:dyDescent="0.3">
      <c r="L452" s="43"/>
    </row>
    <row r="453" spans="12:12" x14ac:dyDescent="0.3">
      <c r="L453" s="43"/>
    </row>
    <row r="454" spans="12:12" x14ac:dyDescent="0.3">
      <c r="L454" s="43"/>
    </row>
    <row r="455" spans="12:12" x14ac:dyDescent="0.3">
      <c r="L455" s="43"/>
    </row>
    <row r="456" spans="12:12" x14ac:dyDescent="0.3">
      <c r="L456" s="43"/>
    </row>
    <row r="457" spans="12:12" x14ac:dyDescent="0.3">
      <c r="L457" s="43"/>
    </row>
    <row r="458" spans="12:12" x14ac:dyDescent="0.3">
      <c r="L458" s="43"/>
    </row>
    <row r="459" spans="12:12" x14ac:dyDescent="0.3">
      <c r="L459" s="43"/>
    </row>
    <row r="460" spans="12:12" x14ac:dyDescent="0.3">
      <c r="L460" s="43"/>
    </row>
    <row r="461" spans="12:12" x14ac:dyDescent="0.3">
      <c r="L461" s="43"/>
    </row>
    <row r="462" spans="12:12" x14ac:dyDescent="0.3">
      <c r="L462" s="43"/>
    </row>
    <row r="463" spans="12:12" x14ac:dyDescent="0.3">
      <c r="L463" s="43"/>
    </row>
    <row r="464" spans="12:12" x14ac:dyDescent="0.3">
      <c r="L464" s="43"/>
    </row>
    <row r="465" spans="12:12" x14ac:dyDescent="0.3">
      <c r="L465" s="43"/>
    </row>
    <row r="466" spans="12:12" x14ac:dyDescent="0.3">
      <c r="L466" s="43"/>
    </row>
    <row r="467" spans="12:12" x14ac:dyDescent="0.3">
      <c r="L467" s="43"/>
    </row>
    <row r="468" spans="12:12" x14ac:dyDescent="0.3">
      <c r="L468" s="43"/>
    </row>
    <row r="469" spans="12:12" x14ac:dyDescent="0.3">
      <c r="L469" s="43"/>
    </row>
    <row r="470" spans="12:12" x14ac:dyDescent="0.3">
      <c r="L470" s="43"/>
    </row>
    <row r="471" spans="12:12" x14ac:dyDescent="0.3">
      <c r="L471" s="43"/>
    </row>
    <row r="472" spans="12:12" x14ac:dyDescent="0.3">
      <c r="L472" s="43"/>
    </row>
    <row r="473" spans="12:12" x14ac:dyDescent="0.3">
      <c r="L473" s="43"/>
    </row>
    <row r="474" spans="12:12" x14ac:dyDescent="0.3">
      <c r="L474" s="43"/>
    </row>
    <row r="475" spans="12:12" x14ac:dyDescent="0.3">
      <c r="L475" s="43"/>
    </row>
    <row r="476" spans="12:12" x14ac:dyDescent="0.3">
      <c r="L476" s="43"/>
    </row>
    <row r="477" spans="12:12" x14ac:dyDescent="0.3">
      <c r="L477" s="43"/>
    </row>
    <row r="478" spans="12:12" x14ac:dyDescent="0.3">
      <c r="L478" s="43"/>
    </row>
    <row r="479" spans="12:12" x14ac:dyDescent="0.3">
      <c r="L479" s="43"/>
    </row>
    <row r="480" spans="12:12" x14ac:dyDescent="0.3">
      <c r="L480" s="43"/>
    </row>
    <row r="481" spans="12:12" x14ac:dyDescent="0.3">
      <c r="L481" s="43"/>
    </row>
    <row r="482" spans="12:12" x14ac:dyDescent="0.3">
      <c r="L482" s="43"/>
    </row>
    <row r="483" spans="12:12" x14ac:dyDescent="0.3">
      <c r="L483" s="43"/>
    </row>
    <row r="484" spans="12:12" x14ac:dyDescent="0.3">
      <c r="L484" s="43"/>
    </row>
    <row r="485" spans="12:12" x14ac:dyDescent="0.3">
      <c r="L485" s="43"/>
    </row>
    <row r="486" spans="12:12" x14ac:dyDescent="0.3">
      <c r="L486" s="43"/>
    </row>
    <row r="487" spans="12:12" x14ac:dyDescent="0.3">
      <c r="L487" s="43"/>
    </row>
    <row r="488" spans="12:12" x14ac:dyDescent="0.3">
      <c r="L488" s="43"/>
    </row>
    <row r="489" spans="12:12" x14ac:dyDescent="0.3">
      <c r="L489" s="43"/>
    </row>
    <row r="490" spans="12:12" x14ac:dyDescent="0.3">
      <c r="L490" s="43"/>
    </row>
    <row r="491" spans="12:12" x14ac:dyDescent="0.3">
      <c r="L491" s="43"/>
    </row>
    <row r="492" spans="12:12" x14ac:dyDescent="0.3">
      <c r="L492" s="43"/>
    </row>
    <row r="493" spans="12:12" x14ac:dyDescent="0.3">
      <c r="L493" s="43"/>
    </row>
    <row r="494" spans="12:12" x14ac:dyDescent="0.3">
      <c r="L494" s="43"/>
    </row>
    <row r="495" spans="12:12" x14ac:dyDescent="0.3">
      <c r="L495" s="43"/>
    </row>
    <row r="496" spans="12:12" x14ac:dyDescent="0.3">
      <c r="L496" s="43"/>
    </row>
    <row r="497" spans="12:12" x14ac:dyDescent="0.3">
      <c r="L497" s="43"/>
    </row>
    <row r="498" spans="12:12" x14ac:dyDescent="0.3">
      <c r="L498" s="43"/>
    </row>
    <row r="499" spans="12:12" x14ac:dyDescent="0.3">
      <c r="L499" s="43"/>
    </row>
    <row r="500" spans="12:12" x14ac:dyDescent="0.3">
      <c r="L500" s="43"/>
    </row>
    <row r="501" spans="12:12" x14ac:dyDescent="0.3">
      <c r="L501" s="43"/>
    </row>
    <row r="502" spans="12:12" x14ac:dyDescent="0.3">
      <c r="L502" s="43"/>
    </row>
    <row r="503" spans="12:12" x14ac:dyDescent="0.3">
      <c r="L503" s="43"/>
    </row>
    <row r="504" spans="12:12" x14ac:dyDescent="0.3">
      <c r="L504" s="43"/>
    </row>
    <row r="505" spans="12:12" x14ac:dyDescent="0.3">
      <c r="L505" s="43"/>
    </row>
    <row r="506" spans="12:12" x14ac:dyDescent="0.3">
      <c r="L506" s="43"/>
    </row>
    <row r="507" spans="12:12" x14ac:dyDescent="0.3">
      <c r="L507" s="43"/>
    </row>
    <row r="508" spans="12:12" x14ac:dyDescent="0.3">
      <c r="L508" s="43"/>
    </row>
  </sheetData>
  <mergeCells count="2">
    <mergeCell ref="A7:J7"/>
    <mergeCell ref="A8:J8"/>
  </mergeCells>
  <conditionalFormatting sqref="K6:K296 K306 K308:K327">
    <cfRule type="expression" dxfId="36" priority="4">
      <formula>$L6=""</formula>
    </cfRule>
  </conditionalFormatting>
  <conditionalFormatting sqref="K297:K301">
    <cfRule type="expression" dxfId="35" priority="2">
      <formula>$L297=""</formula>
    </cfRule>
  </conditionalFormatting>
  <conditionalFormatting sqref="K302:K305">
    <cfRule type="expression" dxfId="34" priority="3">
      <formula>$L301=""</formula>
    </cfRule>
  </conditionalFormatting>
  <conditionalFormatting sqref="K307">
    <cfRule type="expression" dxfId="33" priority="1">
      <formula>$L307=""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452A-BFF4-4FC3-9A2B-DB1BAD2129B6}">
  <sheetPr codeName="Sheet4"/>
  <dimension ref="A1:N364"/>
  <sheetViews>
    <sheetView topLeftCell="C311" workbookViewId="0">
      <selection activeCell="M324" sqref="M324"/>
    </sheetView>
  </sheetViews>
  <sheetFormatPr defaultColWidth="9.109375" defaultRowHeight="15.6" x14ac:dyDescent="0.3"/>
  <cols>
    <col min="1" max="10" width="13.6640625" style="37" customWidth="1"/>
    <col min="11" max="11" width="23.88671875" style="55" customWidth="1"/>
    <col min="12" max="12" width="27.33203125" style="16" customWidth="1"/>
    <col min="13" max="13" width="20.88671875" style="16" customWidth="1"/>
    <col min="14" max="14" width="11.44140625" style="15" customWidth="1"/>
    <col min="15" max="16384" width="9.109375" style="37"/>
  </cols>
  <sheetData>
    <row r="1" spans="1:14" s="44" customFormat="1" ht="15.9" customHeight="1" x14ac:dyDescent="0.3">
      <c r="K1" s="45"/>
      <c r="L1" s="2"/>
      <c r="M1" s="2"/>
      <c r="N1" s="1"/>
    </row>
    <row r="2" spans="1:14" s="46" customFormat="1" ht="15.9" customHeight="1" x14ac:dyDescent="0.3">
      <c r="K2" s="5"/>
      <c r="L2" s="5"/>
      <c r="M2" s="5"/>
      <c r="N2" s="4"/>
    </row>
    <row r="3" spans="1:14" s="46" customFormat="1" ht="15.9" customHeight="1" x14ac:dyDescent="0.3">
      <c r="K3" s="47"/>
      <c r="L3" s="5"/>
      <c r="M3" s="5"/>
      <c r="N3" s="4"/>
    </row>
    <row r="4" spans="1:14" s="48" customFormat="1" ht="15.9" customHeight="1" x14ac:dyDescent="0.3">
      <c r="K4" s="49"/>
      <c r="L4" s="8"/>
      <c r="M4" s="8"/>
      <c r="N4" s="7"/>
    </row>
    <row r="5" spans="1:14" s="50" customFormat="1" ht="45.75" customHeight="1" x14ac:dyDescent="0.3">
      <c r="K5" s="51" t="s">
        <v>0</v>
      </c>
      <c r="L5" s="36" t="s">
        <v>5</v>
      </c>
      <c r="M5" s="36" t="s">
        <v>6</v>
      </c>
      <c r="N5" s="52"/>
    </row>
    <row r="6" spans="1:14" x14ac:dyDescent="0.3">
      <c r="A6" s="53"/>
      <c r="K6" s="54">
        <v>35079</v>
      </c>
      <c r="L6" s="20">
        <v>64.667492974094301</v>
      </c>
      <c r="M6" s="20">
        <v>70.601712591424899</v>
      </c>
    </row>
    <row r="7" spans="1:14" x14ac:dyDescent="0.3">
      <c r="A7" s="168" t="s">
        <v>77</v>
      </c>
      <c r="B7" s="168"/>
      <c r="C7" s="168"/>
      <c r="D7" s="168"/>
      <c r="E7" s="168"/>
      <c r="F7" s="168"/>
      <c r="G7" s="168"/>
      <c r="H7" s="168"/>
      <c r="I7" s="168"/>
      <c r="J7" s="168"/>
      <c r="K7" s="54">
        <v>35110</v>
      </c>
      <c r="L7" s="20">
        <v>63.809987746514203</v>
      </c>
      <c r="M7" s="20">
        <v>68.200995316592895</v>
      </c>
    </row>
    <row r="8" spans="1:14" x14ac:dyDescent="0.3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54">
        <v>35139</v>
      </c>
      <c r="L8" s="20">
        <v>63.593627619976097</v>
      </c>
      <c r="M8" s="20">
        <v>66.613841538755693</v>
      </c>
    </row>
    <row r="9" spans="1:14" x14ac:dyDescent="0.3">
      <c r="K9" s="54">
        <v>35170</v>
      </c>
      <c r="L9" s="20">
        <v>63.707754935496197</v>
      </c>
      <c r="M9" s="20">
        <v>66.107135069100494</v>
      </c>
    </row>
    <row r="10" spans="1:14" x14ac:dyDescent="0.3">
      <c r="K10" s="54">
        <v>35200</v>
      </c>
      <c r="L10" s="20">
        <v>63.557649847909701</v>
      </c>
      <c r="M10" s="20">
        <v>64.793234546569707</v>
      </c>
    </row>
    <row r="11" spans="1:14" x14ac:dyDescent="0.3">
      <c r="K11" s="54">
        <v>35231</v>
      </c>
      <c r="L11" s="20">
        <v>63.688332964518203</v>
      </c>
      <c r="M11" s="20">
        <v>65.607453428350695</v>
      </c>
    </row>
    <row r="12" spans="1:14" x14ac:dyDescent="0.3">
      <c r="K12" s="54">
        <v>35261</v>
      </c>
      <c r="L12" s="20">
        <v>63.7784299307053</v>
      </c>
      <c r="M12" s="20">
        <v>66.834028464765893</v>
      </c>
    </row>
    <row r="13" spans="1:14" x14ac:dyDescent="0.3">
      <c r="K13" s="54">
        <v>35292</v>
      </c>
      <c r="L13" s="20">
        <v>63.4486924179608</v>
      </c>
      <c r="M13" s="20">
        <v>68.544331864520004</v>
      </c>
    </row>
    <row r="14" spans="1:14" x14ac:dyDescent="0.3">
      <c r="K14" s="54">
        <v>35323</v>
      </c>
      <c r="L14" s="20">
        <v>63.153451394465499</v>
      </c>
      <c r="M14" s="20">
        <v>68.692165702856897</v>
      </c>
    </row>
    <row r="15" spans="1:14" x14ac:dyDescent="0.3">
      <c r="K15" s="54">
        <v>35353</v>
      </c>
      <c r="L15" s="20">
        <v>62.6117178174215</v>
      </c>
      <c r="M15" s="20">
        <v>68.4223809731551</v>
      </c>
    </row>
    <row r="16" spans="1:14" x14ac:dyDescent="0.3">
      <c r="K16" s="54">
        <v>35384</v>
      </c>
      <c r="L16" s="20">
        <v>64.284742640375995</v>
      </c>
      <c r="M16" s="20">
        <v>67.656591663418297</v>
      </c>
    </row>
    <row r="17" spans="11:13" x14ac:dyDescent="0.3">
      <c r="K17" s="54">
        <v>35414</v>
      </c>
      <c r="L17" s="20">
        <v>67.004068983901206</v>
      </c>
      <c r="M17" s="20">
        <v>68.127888620275002</v>
      </c>
    </row>
    <row r="18" spans="11:13" x14ac:dyDescent="0.3">
      <c r="K18" s="54">
        <v>35445</v>
      </c>
      <c r="L18" s="20">
        <v>70.677419251198202</v>
      </c>
      <c r="M18" s="20">
        <v>68.143942367229698</v>
      </c>
    </row>
    <row r="19" spans="11:13" x14ac:dyDescent="0.3">
      <c r="K19" s="54">
        <v>35476</v>
      </c>
      <c r="L19" s="20">
        <v>72.160869384070693</v>
      </c>
      <c r="M19" s="20">
        <v>69.225741324885206</v>
      </c>
    </row>
    <row r="20" spans="11:13" x14ac:dyDescent="0.3">
      <c r="K20" s="54">
        <v>35504</v>
      </c>
      <c r="L20" s="20">
        <v>72.341308255742405</v>
      </c>
      <c r="M20" s="20">
        <v>68.965540035129706</v>
      </c>
    </row>
    <row r="21" spans="11:13" x14ac:dyDescent="0.3">
      <c r="K21" s="54">
        <v>35535</v>
      </c>
      <c r="L21" s="20">
        <v>71.486180940743495</v>
      </c>
      <c r="M21" s="20">
        <v>69.539757248535906</v>
      </c>
    </row>
    <row r="22" spans="11:13" x14ac:dyDescent="0.3">
      <c r="K22" s="54">
        <v>35565</v>
      </c>
      <c r="L22" s="20">
        <v>71.649069462372395</v>
      </c>
      <c r="M22" s="20">
        <v>70.236459677253805</v>
      </c>
    </row>
    <row r="23" spans="11:13" x14ac:dyDescent="0.3">
      <c r="K23" s="54">
        <v>35596</v>
      </c>
      <c r="L23" s="20">
        <v>72.515711803921405</v>
      </c>
      <c r="M23" s="20">
        <v>70.887128222645003</v>
      </c>
    </row>
    <row r="24" spans="11:13" x14ac:dyDescent="0.3">
      <c r="K24" s="54">
        <v>35626</v>
      </c>
      <c r="L24" s="20">
        <v>73.771497802999207</v>
      </c>
      <c r="M24" s="20">
        <v>71.685040847824197</v>
      </c>
    </row>
    <row r="25" spans="11:13" x14ac:dyDescent="0.3">
      <c r="K25" s="54">
        <v>35657</v>
      </c>
      <c r="L25" s="20">
        <v>74.051758313681205</v>
      </c>
      <c r="M25" s="20">
        <v>72.127784659468901</v>
      </c>
    </row>
    <row r="26" spans="11:13" x14ac:dyDescent="0.3">
      <c r="K26" s="54">
        <v>35688</v>
      </c>
      <c r="L26" s="20">
        <v>75.057125575665196</v>
      </c>
      <c r="M26" s="20">
        <v>74.338167779962305</v>
      </c>
    </row>
    <row r="27" spans="11:13" x14ac:dyDescent="0.3">
      <c r="K27" s="54">
        <v>35718</v>
      </c>
      <c r="L27" s="20">
        <v>75.645707689215598</v>
      </c>
      <c r="M27" s="20">
        <v>75.966211090507699</v>
      </c>
    </row>
    <row r="28" spans="11:13" x14ac:dyDescent="0.3">
      <c r="K28" s="54">
        <v>35749</v>
      </c>
      <c r="L28" s="20">
        <v>79.0124172351114</v>
      </c>
      <c r="M28" s="20">
        <v>76.802392953056497</v>
      </c>
    </row>
    <row r="29" spans="11:13" x14ac:dyDescent="0.3">
      <c r="K29" s="54">
        <v>35779</v>
      </c>
      <c r="L29" s="20">
        <v>81.280019305376996</v>
      </c>
      <c r="M29" s="20">
        <v>77.590174159507896</v>
      </c>
    </row>
    <row r="30" spans="11:13" x14ac:dyDescent="0.3">
      <c r="K30" s="54">
        <v>35810</v>
      </c>
      <c r="L30" s="20">
        <v>85.603223734291007</v>
      </c>
      <c r="M30" s="20">
        <v>78.409011718196695</v>
      </c>
    </row>
    <row r="31" spans="11:13" x14ac:dyDescent="0.3">
      <c r="K31" s="54">
        <v>35841</v>
      </c>
      <c r="L31" s="20">
        <v>84.4160823066468</v>
      </c>
      <c r="M31" s="20">
        <v>80.167092362725896</v>
      </c>
    </row>
    <row r="32" spans="11:13" x14ac:dyDescent="0.3">
      <c r="K32" s="54">
        <v>35869</v>
      </c>
      <c r="L32" s="20">
        <v>83.0167888112491</v>
      </c>
      <c r="M32" s="20">
        <v>80.307236293813304</v>
      </c>
    </row>
    <row r="33" spans="11:13" x14ac:dyDescent="0.3">
      <c r="K33" s="54">
        <v>35900</v>
      </c>
      <c r="L33" s="20">
        <v>81.095499301948394</v>
      </c>
      <c r="M33" s="20">
        <v>80.400669010970603</v>
      </c>
    </row>
    <row r="34" spans="11:13" x14ac:dyDescent="0.3">
      <c r="K34" s="54">
        <v>35930</v>
      </c>
      <c r="L34" s="20">
        <v>83.184691341025498</v>
      </c>
      <c r="M34" s="20">
        <v>79.712192328411405</v>
      </c>
    </row>
    <row r="35" spans="11:13" x14ac:dyDescent="0.3">
      <c r="K35" s="54">
        <v>35961</v>
      </c>
      <c r="L35" s="20">
        <v>86.094235145337805</v>
      </c>
      <c r="M35" s="20">
        <v>80.1755444520997</v>
      </c>
    </row>
    <row r="36" spans="11:13" x14ac:dyDescent="0.3">
      <c r="K36" s="54">
        <v>35991</v>
      </c>
      <c r="L36" s="20">
        <v>86.678398081801006</v>
      </c>
      <c r="M36" s="20">
        <v>81.126059128108693</v>
      </c>
    </row>
    <row r="37" spans="11:13" x14ac:dyDescent="0.3">
      <c r="K37" s="54">
        <v>36022</v>
      </c>
      <c r="L37" s="20">
        <v>86.930922693402394</v>
      </c>
      <c r="M37" s="20">
        <v>82.330096334777593</v>
      </c>
    </row>
    <row r="38" spans="11:13" x14ac:dyDescent="0.3">
      <c r="K38" s="54">
        <v>36053</v>
      </c>
      <c r="L38" s="20">
        <v>86.749124089317903</v>
      </c>
      <c r="M38" s="20">
        <v>82.087828407906898</v>
      </c>
    </row>
    <row r="39" spans="11:13" x14ac:dyDescent="0.3">
      <c r="K39" s="54">
        <v>36083</v>
      </c>
      <c r="L39" s="20">
        <v>88.088364830595197</v>
      </c>
      <c r="M39" s="20">
        <v>80.238155417219403</v>
      </c>
    </row>
    <row r="40" spans="11:13" x14ac:dyDescent="0.3">
      <c r="K40" s="54">
        <v>36114</v>
      </c>
      <c r="L40" s="20">
        <v>88.283629473669507</v>
      </c>
      <c r="M40" s="20">
        <v>80.233474499324998</v>
      </c>
    </row>
    <row r="41" spans="11:13" x14ac:dyDescent="0.3">
      <c r="K41" s="54">
        <v>36144</v>
      </c>
      <c r="L41" s="20">
        <v>88.107494926575697</v>
      </c>
      <c r="M41" s="20">
        <v>80.529171698421607</v>
      </c>
    </row>
    <row r="42" spans="11:13" x14ac:dyDescent="0.3">
      <c r="K42" s="54">
        <v>36175</v>
      </c>
      <c r="L42" s="20">
        <v>87.672502335238505</v>
      </c>
      <c r="M42" s="20">
        <v>82.466209096095199</v>
      </c>
    </row>
    <row r="43" spans="11:13" x14ac:dyDescent="0.3">
      <c r="K43" s="54">
        <v>36206</v>
      </c>
      <c r="L43" s="20">
        <v>86.775045782947302</v>
      </c>
      <c r="M43" s="20">
        <v>81.202369231675902</v>
      </c>
    </row>
    <row r="44" spans="11:13" x14ac:dyDescent="0.3">
      <c r="K44" s="54">
        <v>36234</v>
      </c>
      <c r="L44" s="20">
        <v>85.307628686504202</v>
      </c>
      <c r="M44" s="20">
        <v>81.240944365222902</v>
      </c>
    </row>
    <row r="45" spans="11:13" x14ac:dyDescent="0.3">
      <c r="K45" s="54">
        <v>36265</v>
      </c>
      <c r="L45" s="20">
        <v>84.015920562677493</v>
      </c>
      <c r="M45" s="20">
        <v>81.250937396059101</v>
      </c>
    </row>
    <row r="46" spans="11:13" x14ac:dyDescent="0.3">
      <c r="K46" s="54">
        <v>36295</v>
      </c>
      <c r="L46" s="20">
        <v>83.819980903102206</v>
      </c>
      <c r="M46" s="20">
        <v>82.614373767041499</v>
      </c>
    </row>
    <row r="47" spans="11:13" x14ac:dyDescent="0.3">
      <c r="K47" s="54">
        <v>36326</v>
      </c>
      <c r="L47" s="20">
        <v>85.201385847825406</v>
      </c>
      <c r="M47" s="20">
        <v>83.726910088036703</v>
      </c>
    </row>
    <row r="48" spans="11:13" x14ac:dyDescent="0.3">
      <c r="K48" s="54">
        <v>36356</v>
      </c>
      <c r="L48" s="20">
        <v>86.698481105404298</v>
      </c>
      <c r="M48" s="20">
        <v>85.270713209792405</v>
      </c>
    </row>
    <row r="49" spans="11:13" x14ac:dyDescent="0.3">
      <c r="K49" s="54">
        <v>36387</v>
      </c>
      <c r="L49" s="20">
        <v>88.409399102638304</v>
      </c>
      <c r="M49" s="20">
        <v>88.972762633633295</v>
      </c>
    </row>
    <row r="50" spans="11:13" x14ac:dyDescent="0.3">
      <c r="K50" s="54">
        <v>36418</v>
      </c>
      <c r="L50" s="20">
        <v>89.129246520505504</v>
      </c>
      <c r="M50" s="20">
        <v>92.771985616035295</v>
      </c>
    </row>
    <row r="51" spans="11:13" x14ac:dyDescent="0.3">
      <c r="K51" s="54">
        <v>36448</v>
      </c>
      <c r="L51" s="20">
        <v>89.983173415399406</v>
      </c>
      <c r="M51" s="20">
        <v>95.2203486610548</v>
      </c>
    </row>
    <row r="52" spans="11:13" x14ac:dyDescent="0.3">
      <c r="K52" s="54">
        <v>36479</v>
      </c>
      <c r="L52" s="20">
        <v>90.265387215388998</v>
      </c>
      <c r="M52" s="20">
        <v>94.963556412602699</v>
      </c>
    </row>
    <row r="53" spans="11:13" x14ac:dyDescent="0.3">
      <c r="K53" s="54">
        <v>36509</v>
      </c>
      <c r="L53" s="20">
        <v>90.496250974895204</v>
      </c>
      <c r="M53" s="20">
        <v>93.846949215731499</v>
      </c>
    </row>
    <row r="54" spans="11:13" x14ac:dyDescent="0.3">
      <c r="K54" s="54">
        <v>36540</v>
      </c>
      <c r="L54" s="20">
        <v>91.091037913701896</v>
      </c>
      <c r="M54" s="20">
        <v>93.673880316102995</v>
      </c>
    </row>
    <row r="55" spans="11:13" x14ac:dyDescent="0.3">
      <c r="K55" s="54">
        <v>36571</v>
      </c>
      <c r="L55" s="20">
        <v>88.237983726914507</v>
      </c>
      <c r="M55" s="20">
        <v>93.920969648867498</v>
      </c>
    </row>
    <row r="56" spans="11:13" x14ac:dyDescent="0.3">
      <c r="K56" s="54">
        <v>36600</v>
      </c>
      <c r="L56" s="20">
        <v>85.920213784640296</v>
      </c>
      <c r="M56" s="20">
        <v>95.143437464361099</v>
      </c>
    </row>
    <row r="57" spans="11:13" x14ac:dyDescent="0.3">
      <c r="K57" s="54">
        <v>36631</v>
      </c>
      <c r="L57" s="20">
        <v>83.9201241267711</v>
      </c>
      <c r="M57" s="20">
        <v>94.967565012277802</v>
      </c>
    </row>
    <row r="58" spans="11:13" x14ac:dyDescent="0.3">
      <c r="K58" s="54">
        <v>36661</v>
      </c>
      <c r="L58" s="20">
        <v>87.298512845843206</v>
      </c>
      <c r="M58" s="20">
        <v>94.7772953541362</v>
      </c>
    </row>
    <row r="59" spans="11:13" x14ac:dyDescent="0.3">
      <c r="K59" s="54">
        <v>36692</v>
      </c>
      <c r="L59" s="20">
        <v>91.516355685756494</v>
      </c>
      <c r="M59" s="20">
        <v>93.862737370575701</v>
      </c>
    </row>
    <row r="60" spans="11:13" x14ac:dyDescent="0.3">
      <c r="K60" s="54">
        <v>36722</v>
      </c>
      <c r="L60" s="20">
        <v>95.014564373155906</v>
      </c>
      <c r="M60" s="20">
        <v>94.722565439466706</v>
      </c>
    </row>
    <row r="61" spans="11:13" x14ac:dyDescent="0.3">
      <c r="K61" s="54">
        <v>36753</v>
      </c>
      <c r="L61" s="20">
        <v>96.875479911785604</v>
      </c>
      <c r="M61" s="20">
        <v>95.710176169021395</v>
      </c>
    </row>
    <row r="62" spans="11:13" x14ac:dyDescent="0.3">
      <c r="K62" s="54">
        <v>36784</v>
      </c>
      <c r="L62" s="20">
        <v>98.348868755544402</v>
      </c>
      <c r="M62" s="20">
        <v>96.919693143280995</v>
      </c>
    </row>
    <row r="63" spans="11:13" x14ac:dyDescent="0.3">
      <c r="K63" s="54">
        <v>36814</v>
      </c>
      <c r="L63" s="20">
        <v>99.548344101018401</v>
      </c>
      <c r="M63" s="20">
        <v>97.859702177720095</v>
      </c>
    </row>
    <row r="64" spans="11:13" x14ac:dyDescent="0.3">
      <c r="K64" s="54">
        <v>36845</v>
      </c>
      <c r="L64" s="20">
        <v>100.287984906758</v>
      </c>
      <c r="M64" s="20">
        <v>98.776163907489106</v>
      </c>
    </row>
    <row r="65" spans="11:13" x14ac:dyDescent="0.3">
      <c r="K65" s="54">
        <v>36875</v>
      </c>
      <c r="L65" s="20">
        <v>100</v>
      </c>
      <c r="M65" s="20">
        <v>100</v>
      </c>
    </row>
    <row r="66" spans="11:13" x14ac:dyDescent="0.3">
      <c r="K66" s="54">
        <v>36906</v>
      </c>
      <c r="L66" s="20">
        <v>99.969838936662498</v>
      </c>
      <c r="M66" s="20">
        <v>100.613950483419</v>
      </c>
    </row>
    <row r="67" spans="11:13" x14ac:dyDescent="0.3">
      <c r="K67" s="54">
        <v>36937</v>
      </c>
      <c r="L67" s="20">
        <v>99.329184257438698</v>
      </c>
      <c r="M67" s="20">
        <v>101.445743577637</v>
      </c>
    </row>
    <row r="68" spans="11:13" x14ac:dyDescent="0.3">
      <c r="K68" s="54">
        <v>36965</v>
      </c>
      <c r="L68" s="20">
        <v>99.181258122025994</v>
      </c>
      <c r="M68" s="20">
        <v>101.36638281675199</v>
      </c>
    </row>
    <row r="69" spans="11:13" x14ac:dyDescent="0.3">
      <c r="K69" s="54">
        <v>36996</v>
      </c>
      <c r="L69" s="20">
        <v>98.811592675145803</v>
      </c>
      <c r="M69" s="20">
        <v>101.286064702603</v>
      </c>
    </row>
    <row r="70" spans="11:13" x14ac:dyDescent="0.3">
      <c r="K70" s="54">
        <v>37026</v>
      </c>
      <c r="L70" s="20">
        <v>98.932498821400998</v>
      </c>
      <c r="M70" s="20">
        <v>101.764171043679</v>
      </c>
    </row>
    <row r="71" spans="11:13" x14ac:dyDescent="0.3">
      <c r="K71" s="54">
        <v>37057</v>
      </c>
      <c r="L71" s="20">
        <v>99.271788614005004</v>
      </c>
      <c r="M71" s="20">
        <v>103.00496382498</v>
      </c>
    </row>
    <row r="72" spans="11:13" x14ac:dyDescent="0.3">
      <c r="K72" s="54">
        <v>37087</v>
      </c>
      <c r="L72" s="20">
        <v>100.324289496791</v>
      </c>
      <c r="M72" s="20">
        <v>104.097613967702</v>
      </c>
    </row>
    <row r="73" spans="11:13" x14ac:dyDescent="0.3">
      <c r="K73" s="54">
        <v>37118</v>
      </c>
      <c r="L73" s="20">
        <v>100.523792004055</v>
      </c>
      <c r="M73" s="20">
        <v>104.39359278110101</v>
      </c>
    </row>
    <row r="74" spans="11:13" x14ac:dyDescent="0.3">
      <c r="K74" s="54">
        <v>37149</v>
      </c>
      <c r="L74" s="20">
        <v>100.23067614974499</v>
      </c>
      <c r="M74" s="20">
        <v>104.474983678462</v>
      </c>
    </row>
    <row r="75" spans="11:13" x14ac:dyDescent="0.3">
      <c r="K75" s="54">
        <v>37179</v>
      </c>
      <c r="L75" s="20">
        <v>98.241365223769094</v>
      </c>
      <c r="M75" s="20">
        <v>104.524775890382</v>
      </c>
    </row>
    <row r="76" spans="11:13" x14ac:dyDescent="0.3">
      <c r="K76" s="54">
        <v>37210</v>
      </c>
      <c r="L76" s="20">
        <v>96.6511631891522</v>
      </c>
      <c r="M76" s="20">
        <v>104.531377306487</v>
      </c>
    </row>
    <row r="77" spans="11:13" x14ac:dyDescent="0.3">
      <c r="K77" s="54">
        <v>37240</v>
      </c>
      <c r="L77" s="20">
        <v>95.130122130202295</v>
      </c>
      <c r="M77" s="20">
        <v>104.981373406904</v>
      </c>
    </row>
    <row r="78" spans="11:13" x14ac:dyDescent="0.3">
      <c r="K78" s="54">
        <v>37271</v>
      </c>
      <c r="L78" s="20">
        <v>95.757659029405303</v>
      </c>
      <c r="M78" s="20">
        <v>106.373089421058</v>
      </c>
    </row>
    <row r="79" spans="11:13" x14ac:dyDescent="0.3">
      <c r="K79" s="54">
        <v>37302</v>
      </c>
      <c r="L79" s="20">
        <v>96.839286831003506</v>
      </c>
      <c r="M79" s="20">
        <v>108.519706861174</v>
      </c>
    </row>
    <row r="80" spans="11:13" x14ac:dyDescent="0.3">
      <c r="K80" s="54">
        <v>37330</v>
      </c>
      <c r="L80" s="20">
        <v>97.944545000499403</v>
      </c>
      <c r="M80" s="20">
        <v>109.656976536364</v>
      </c>
    </row>
    <row r="81" spans="11:13" x14ac:dyDescent="0.3">
      <c r="K81" s="54">
        <v>37361</v>
      </c>
      <c r="L81" s="20">
        <v>97.470139271094396</v>
      </c>
      <c r="M81" s="20">
        <v>111.178193761476</v>
      </c>
    </row>
    <row r="82" spans="11:13" x14ac:dyDescent="0.3">
      <c r="K82" s="54">
        <v>37391</v>
      </c>
      <c r="L82" s="20">
        <v>97.221496034352398</v>
      </c>
      <c r="M82" s="20">
        <v>111.148481512769</v>
      </c>
    </row>
    <row r="83" spans="11:13" x14ac:dyDescent="0.3">
      <c r="K83" s="54">
        <v>37422</v>
      </c>
      <c r="L83" s="20">
        <v>97.296703669527304</v>
      </c>
      <c r="M83" s="20">
        <v>112.070879592262</v>
      </c>
    </row>
    <row r="84" spans="11:13" x14ac:dyDescent="0.3">
      <c r="K84" s="54">
        <v>37452</v>
      </c>
      <c r="L84" s="20">
        <v>97.981519671300802</v>
      </c>
      <c r="M84" s="20">
        <v>110.80609719151499</v>
      </c>
    </row>
    <row r="85" spans="11:13" x14ac:dyDescent="0.3">
      <c r="K85" s="54">
        <v>37483</v>
      </c>
      <c r="L85" s="20">
        <v>98.327944733881793</v>
      </c>
      <c r="M85" s="20">
        <v>110.44573020821301</v>
      </c>
    </row>
    <row r="86" spans="11:13" x14ac:dyDescent="0.3">
      <c r="K86" s="54">
        <v>37514</v>
      </c>
      <c r="L86" s="20">
        <v>98.698568379147602</v>
      </c>
      <c r="M86" s="20">
        <v>109.49852928452199</v>
      </c>
    </row>
    <row r="87" spans="11:13" x14ac:dyDescent="0.3">
      <c r="K87" s="54">
        <v>37544</v>
      </c>
      <c r="L87" s="20">
        <v>99.198631789890101</v>
      </c>
      <c r="M87" s="20">
        <v>110.63389319180899</v>
      </c>
    </row>
    <row r="88" spans="11:13" x14ac:dyDescent="0.3">
      <c r="K88" s="54">
        <v>37575</v>
      </c>
      <c r="L88" s="20">
        <v>100.83984261851801</v>
      </c>
      <c r="M88" s="20">
        <v>112.42994055185601</v>
      </c>
    </row>
    <row r="89" spans="11:13" x14ac:dyDescent="0.3">
      <c r="K89" s="54">
        <v>37605</v>
      </c>
      <c r="L89" s="20">
        <v>102.81316033377701</v>
      </c>
      <c r="M89" s="20">
        <v>115.047148714744</v>
      </c>
    </row>
    <row r="90" spans="11:13" x14ac:dyDescent="0.3">
      <c r="K90" s="54">
        <v>37636</v>
      </c>
      <c r="L90" s="20">
        <v>105.48967145102</v>
      </c>
      <c r="M90" s="20">
        <v>116.66334900404399</v>
      </c>
    </row>
    <row r="91" spans="11:13" x14ac:dyDescent="0.3">
      <c r="K91" s="54">
        <v>37667</v>
      </c>
      <c r="L91" s="20">
        <v>106.37531148367</v>
      </c>
      <c r="M91" s="20">
        <v>117.693749732694</v>
      </c>
    </row>
    <row r="92" spans="11:13" x14ac:dyDescent="0.3">
      <c r="K92" s="54">
        <v>37695</v>
      </c>
      <c r="L92" s="20">
        <v>106.586256311093</v>
      </c>
      <c r="M92" s="20">
        <v>118.01328945134</v>
      </c>
    </row>
    <row r="93" spans="11:13" x14ac:dyDescent="0.3">
      <c r="K93" s="54">
        <v>37726</v>
      </c>
      <c r="L93" s="20">
        <v>105.09277163375</v>
      </c>
      <c r="M93" s="20">
        <v>118.96786592881099</v>
      </c>
    </row>
    <row r="94" spans="11:13" x14ac:dyDescent="0.3">
      <c r="K94" s="54">
        <v>37756</v>
      </c>
      <c r="L94" s="20">
        <v>105.57658180800399</v>
      </c>
      <c r="M94" s="20">
        <v>119.84703726930501</v>
      </c>
    </row>
    <row r="95" spans="11:13" x14ac:dyDescent="0.3">
      <c r="K95" s="54">
        <v>37787</v>
      </c>
      <c r="L95" s="20">
        <v>105.530973429304</v>
      </c>
      <c r="M95" s="20">
        <v>121.269097795474</v>
      </c>
    </row>
    <row r="96" spans="11:13" x14ac:dyDescent="0.3">
      <c r="K96" s="54">
        <v>37817</v>
      </c>
      <c r="L96" s="20">
        <v>106.030801561461</v>
      </c>
      <c r="M96" s="20">
        <v>121.99279080102799</v>
      </c>
    </row>
    <row r="97" spans="11:13" x14ac:dyDescent="0.3">
      <c r="K97" s="54">
        <v>37848</v>
      </c>
      <c r="L97" s="20">
        <v>103.818643666367</v>
      </c>
      <c r="M97" s="20">
        <v>122.43759221352001</v>
      </c>
    </row>
    <row r="98" spans="11:13" x14ac:dyDescent="0.3">
      <c r="K98" s="54">
        <v>37879</v>
      </c>
      <c r="L98" s="20">
        <v>102.58328900010601</v>
      </c>
      <c r="M98" s="20">
        <v>121.63395539636601</v>
      </c>
    </row>
    <row r="99" spans="11:13" x14ac:dyDescent="0.3">
      <c r="K99" s="54">
        <v>37909</v>
      </c>
      <c r="L99" s="20">
        <v>102.09258183487999</v>
      </c>
      <c r="M99" s="20">
        <v>121.00340291409</v>
      </c>
    </row>
    <row r="100" spans="11:13" x14ac:dyDescent="0.3">
      <c r="K100" s="54">
        <v>37940</v>
      </c>
      <c r="L100" s="20">
        <v>102.743490630057</v>
      </c>
      <c r="M100" s="20">
        <v>121.33519064540501</v>
      </c>
    </row>
    <row r="101" spans="11:13" x14ac:dyDescent="0.3">
      <c r="K101" s="54">
        <v>37970</v>
      </c>
      <c r="L101" s="20">
        <v>103.755357636841</v>
      </c>
      <c r="M101" s="20">
        <v>123.024322404499</v>
      </c>
    </row>
    <row r="102" spans="11:13" x14ac:dyDescent="0.3">
      <c r="K102" s="54">
        <v>38001</v>
      </c>
      <c r="L102" s="20">
        <v>104.456185447724</v>
      </c>
      <c r="M102" s="20">
        <v>124.129923379614</v>
      </c>
    </row>
    <row r="103" spans="11:13" x14ac:dyDescent="0.3">
      <c r="K103" s="54">
        <v>38032</v>
      </c>
      <c r="L103" s="20">
        <v>107.75643908048001</v>
      </c>
      <c r="M103" s="20">
        <v>124.257853543019</v>
      </c>
    </row>
    <row r="104" spans="11:13" x14ac:dyDescent="0.3">
      <c r="K104" s="54">
        <v>38061</v>
      </c>
      <c r="L104" s="20">
        <v>109.763580286197</v>
      </c>
      <c r="M104" s="20">
        <v>124.38776912086</v>
      </c>
    </row>
    <row r="105" spans="11:13" x14ac:dyDescent="0.3">
      <c r="K105" s="54">
        <v>38092</v>
      </c>
      <c r="L105" s="20">
        <v>112.279364107129</v>
      </c>
      <c r="M105" s="20">
        <v>125.690217033181</v>
      </c>
    </row>
    <row r="106" spans="11:13" x14ac:dyDescent="0.3">
      <c r="K106" s="54">
        <v>38122</v>
      </c>
      <c r="L106" s="20">
        <v>112.878798756693</v>
      </c>
      <c r="M106" s="20">
        <v>127.75142818212601</v>
      </c>
    </row>
    <row r="107" spans="11:13" x14ac:dyDescent="0.3">
      <c r="K107" s="54">
        <v>38153</v>
      </c>
      <c r="L107" s="20">
        <v>115.762155687591</v>
      </c>
      <c r="M107" s="20">
        <v>129.47999563522501</v>
      </c>
    </row>
    <row r="108" spans="11:13" x14ac:dyDescent="0.3">
      <c r="K108" s="54">
        <v>38183</v>
      </c>
      <c r="L108" s="20">
        <v>118.770955398038</v>
      </c>
      <c r="M108" s="20">
        <v>131.760284652613</v>
      </c>
    </row>
    <row r="109" spans="11:13" x14ac:dyDescent="0.3">
      <c r="K109" s="54">
        <v>38214</v>
      </c>
      <c r="L109" s="20">
        <v>121.764072865562</v>
      </c>
      <c r="M109" s="20">
        <v>134.19511567239201</v>
      </c>
    </row>
    <row r="110" spans="11:13" x14ac:dyDescent="0.3">
      <c r="K110" s="54">
        <v>38245</v>
      </c>
      <c r="L110" s="20">
        <v>123.689348901185</v>
      </c>
      <c r="M110" s="20">
        <v>136.700949555721</v>
      </c>
    </row>
    <row r="111" spans="11:13" x14ac:dyDescent="0.3">
      <c r="K111" s="54">
        <v>38275</v>
      </c>
      <c r="L111" s="20">
        <v>125.006067174569</v>
      </c>
      <c r="M111" s="20">
        <v>137.19274737127699</v>
      </c>
    </row>
    <row r="112" spans="11:13" x14ac:dyDescent="0.3">
      <c r="K112" s="54">
        <v>38306</v>
      </c>
      <c r="L112" s="20">
        <v>124.464393368662</v>
      </c>
      <c r="M112" s="20">
        <v>138.00085385050701</v>
      </c>
    </row>
    <row r="113" spans="11:13" x14ac:dyDescent="0.3">
      <c r="K113" s="54">
        <v>38336</v>
      </c>
      <c r="L113" s="20">
        <v>123.551524995295</v>
      </c>
      <c r="M113" s="20">
        <v>138.272420207257</v>
      </c>
    </row>
    <row r="114" spans="11:13" x14ac:dyDescent="0.3">
      <c r="K114" s="54">
        <v>38367</v>
      </c>
      <c r="L114" s="20">
        <v>122.493359265257</v>
      </c>
      <c r="M114" s="20">
        <v>140.46111290079901</v>
      </c>
    </row>
    <row r="115" spans="11:13" x14ac:dyDescent="0.3">
      <c r="K115" s="54">
        <v>38398</v>
      </c>
      <c r="L115" s="20">
        <v>125.13410477458601</v>
      </c>
      <c r="M115" s="20">
        <v>141.75076256850599</v>
      </c>
    </row>
    <row r="116" spans="11:13" x14ac:dyDescent="0.3">
      <c r="K116" s="54">
        <v>38426</v>
      </c>
      <c r="L116" s="20">
        <v>126.83874948679799</v>
      </c>
      <c r="M116" s="20">
        <v>144.13066713817699</v>
      </c>
    </row>
    <row r="117" spans="11:13" x14ac:dyDescent="0.3">
      <c r="K117" s="54">
        <v>38457</v>
      </c>
      <c r="L117" s="20">
        <v>128.60145503196699</v>
      </c>
      <c r="M117" s="20">
        <v>145.489490278754</v>
      </c>
    </row>
    <row r="118" spans="11:13" x14ac:dyDescent="0.3">
      <c r="K118" s="54">
        <v>38487</v>
      </c>
      <c r="L118" s="20">
        <v>128.45026742960999</v>
      </c>
      <c r="M118" s="20">
        <v>147.03433967290101</v>
      </c>
    </row>
    <row r="119" spans="11:13" x14ac:dyDescent="0.3">
      <c r="K119" s="54">
        <v>38518</v>
      </c>
      <c r="L119" s="20">
        <v>129.68335074707699</v>
      </c>
      <c r="M119" s="20">
        <v>149.12036274267999</v>
      </c>
    </row>
    <row r="120" spans="11:13" x14ac:dyDescent="0.3">
      <c r="K120" s="54">
        <v>38548</v>
      </c>
      <c r="L120" s="20">
        <v>131.692460224619</v>
      </c>
      <c r="M120" s="20">
        <v>151.91876577036601</v>
      </c>
    </row>
    <row r="121" spans="11:13" x14ac:dyDescent="0.3">
      <c r="K121" s="54">
        <v>38579</v>
      </c>
      <c r="L121" s="20">
        <v>133.53169676861401</v>
      </c>
      <c r="M121" s="20">
        <v>155.77322117590799</v>
      </c>
    </row>
    <row r="122" spans="11:13" x14ac:dyDescent="0.3">
      <c r="K122" s="54">
        <v>38610</v>
      </c>
      <c r="L122" s="20">
        <v>135.32914114002901</v>
      </c>
      <c r="M122" s="20">
        <v>159.388290040475</v>
      </c>
    </row>
    <row r="123" spans="11:13" x14ac:dyDescent="0.3">
      <c r="K123" s="54">
        <v>38640</v>
      </c>
      <c r="L123" s="20">
        <v>136.969260825172</v>
      </c>
      <c r="M123" s="20">
        <v>164.295621703488</v>
      </c>
    </row>
    <row r="124" spans="11:13" x14ac:dyDescent="0.3">
      <c r="K124" s="54">
        <v>38671</v>
      </c>
      <c r="L124" s="20">
        <v>138.54302182907401</v>
      </c>
      <c r="M124" s="20">
        <v>167.32632261852399</v>
      </c>
    </row>
    <row r="125" spans="11:13" x14ac:dyDescent="0.3">
      <c r="K125" s="54">
        <v>38701</v>
      </c>
      <c r="L125" s="20">
        <v>139.608231233244</v>
      </c>
      <c r="M125" s="20">
        <v>168.66510464511001</v>
      </c>
    </row>
    <row r="126" spans="11:13" x14ac:dyDescent="0.3">
      <c r="K126" s="54">
        <v>38732</v>
      </c>
      <c r="L126" s="20">
        <v>140.647635237304</v>
      </c>
      <c r="M126" s="20">
        <v>166.299642513648</v>
      </c>
    </row>
    <row r="127" spans="11:13" x14ac:dyDescent="0.3">
      <c r="K127" s="54">
        <v>38763</v>
      </c>
      <c r="L127" s="20">
        <v>142.227778278221</v>
      </c>
      <c r="M127" s="20">
        <v>165.142364399944</v>
      </c>
    </row>
    <row r="128" spans="11:13" x14ac:dyDescent="0.3">
      <c r="K128" s="54">
        <v>38791</v>
      </c>
      <c r="L128" s="20">
        <v>144.51588801943601</v>
      </c>
      <c r="M128" s="20">
        <v>164.50005469641201</v>
      </c>
    </row>
    <row r="129" spans="11:13" x14ac:dyDescent="0.3">
      <c r="K129" s="54">
        <v>38822</v>
      </c>
      <c r="L129" s="20">
        <v>146.49695022234701</v>
      </c>
      <c r="M129" s="20">
        <v>164.76035155581999</v>
      </c>
    </row>
    <row r="130" spans="11:13" x14ac:dyDescent="0.3">
      <c r="K130" s="54">
        <v>38852</v>
      </c>
      <c r="L130" s="20">
        <v>148.045874033827</v>
      </c>
      <c r="M130" s="20">
        <v>164.08242873344301</v>
      </c>
    </row>
    <row r="131" spans="11:13" x14ac:dyDescent="0.3">
      <c r="K131" s="54">
        <v>38883</v>
      </c>
      <c r="L131" s="20">
        <v>150.014673793903</v>
      </c>
      <c r="M131" s="20">
        <v>162.71504588729499</v>
      </c>
    </row>
    <row r="132" spans="11:13" x14ac:dyDescent="0.3">
      <c r="K132" s="54">
        <v>38913</v>
      </c>
      <c r="L132" s="20">
        <v>152.47078610921</v>
      </c>
      <c r="M132" s="20">
        <v>161.998238445558</v>
      </c>
    </row>
    <row r="133" spans="11:13" x14ac:dyDescent="0.3">
      <c r="K133" s="54">
        <v>38944</v>
      </c>
      <c r="L133" s="20">
        <v>154.53190185262901</v>
      </c>
      <c r="M133" s="20">
        <v>161.19353173606899</v>
      </c>
    </row>
    <row r="134" spans="11:13" x14ac:dyDescent="0.3">
      <c r="K134" s="54">
        <v>38975</v>
      </c>
      <c r="L134" s="20">
        <v>154.594827909234</v>
      </c>
      <c r="M134" s="20">
        <v>161.00730406302301</v>
      </c>
    </row>
    <row r="135" spans="11:13" x14ac:dyDescent="0.3">
      <c r="K135" s="54">
        <v>39005</v>
      </c>
      <c r="L135" s="20">
        <v>154.47491377302001</v>
      </c>
      <c r="M135" s="20">
        <v>167.671999809954</v>
      </c>
    </row>
    <row r="136" spans="11:13" x14ac:dyDescent="0.3">
      <c r="K136" s="54">
        <v>39036</v>
      </c>
      <c r="L136" s="20">
        <v>154.80434325882001</v>
      </c>
      <c r="M136" s="20">
        <v>174.59456367409999</v>
      </c>
    </row>
    <row r="137" spans="11:13" x14ac:dyDescent="0.3">
      <c r="K137" s="54">
        <v>39066</v>
      </c>
      <c r="L137" s="20">
        <v>157.307883071818</v>
      </c>
      <c r="M137" s="20">
        <v>182.37864331597899</v>
      </c>
    </row>
    <row r="138" spans="11:13" x14ac:dyDescent="0.3">
      <c r="K138" s="54">
        <v>39097</v>
      </c>
      <c r="L138" s="20">
        <v>158.896768337482</v>
      </c>
      <c r="M138" s="20">
        <v>178.20230920786301</v>
      </c>
    </row>
    <row r="139" spans="11:13" x14ac:dyDescent="0.3">
      <c r="K139" s="54">
        <v>39128</v>
      </c>
      <c r="L139" s="20">
        <v>161.41111083093699</v>
      </c>
      <c r="M139" s="20">
        <v>175.26391784878899</v>
      </c>
    </row>
    <row r="140" spans="11:13" x14ac:dyDescent="0.3">
      <c r="K140" s="54">
        <v>39156</v>
      </c>
      <c r="L140" s="20">
        <v>162.26247012012101</v>
      </c>
      <c r="M140" s="20">
        <v>171.621273056109</v>
      </c>
    </row>
    <row r="141" spans="11:13" x14ac:dyDescent="0.3">
      <c r="K141" s="54">
        <v>39187</v>
      </c>
      <c r="L141" s="20">
        <v>164.88121716651901</v>
      </c>
      <c r="M141" s="20">
        <v>170.93398512087401</v>
      </c>
    </row>
    <row r="142" spans="11:13" x14ac:dyDescent="0.3">
      <c r="K142" s="54">
        <v>39217</v>
      </c>
      <c r="L142" s="20">
        <v>166.534069301779</v>
      </c>
      <c r="M142" s="20">
        <v>171.08664103365399</v>
      </c>
    </row>
    <row r="143" spans="11:13" x14ac:dyDescent="0.3">
      <c r="K143" s="54">
        <v>39248</v>
      </c>
      <c r="L143" s="20">
        <v>169.39430035909601</v>
      </c>
      <c r="M143" s="20">
        <v>170.42925613303001</v>
      </c>
    </row>
    <row r="144" spans="11:13" x14ac:dyDescent="0.3">
      <c r="K144" s="54">
        <v>39278</v>
      </c>
      <c r="L144" s="20">
        <v>171.16974623714199</v>
      </c>
      <c r="M144" s="20">
        <v>172.58278020219899</v>
      </c>
    </row>
    <row r="145" spans="11:13" x14ac:dyDescent="0.3">
      <c r="K145" s="54">
        <v>39309</v>
      </c>
      <c r="L145" s="20">
        <v>172.68088544033901</v>
      </c>
      <c r="M145" s="20">
        <v>170.86239083757201</v>
      </c>
    </row>
    <row r="146" spans="11:13" x14ac:dyDescent="0.3">
      <c r="K146" s="54">
        <v>39340</v>
      </c>
      <c r="L146" s="20">
        <v>172.83493217619201</v>
      </c>
      <c r="M146" s="20">
        <v>171.415926147264</v>
      </c>
    </row>
    <row r="147" spans="11:13" x14ac:dyDescent="0.3">
      <c r="K147" s="54">
        <v>39370</v>
      </c>
      <c r="L147" s="20">
        <v>172.708621358648</v>
      </c>
      <c r="M147" s="20">
        <v>168.67402990031101</v>
      </c>
    </row>
    <row r="148" spans="11:13" x14ac:dyDescent="0.3">
      <c r="K148" s="54">
        <v>39401</v>
      </c>
      <c r="L148" s="20">
        <v>172.630086159646</v>
      </c>
      <c r="M148" s="20">
        <v>168.06732628445599</v>
      </c>
    </row>
    <row r="149" spans="11:13" x14ac:dyDescent="0.3">
      <c r="K149" s="54">
        <v>39431</v>
      </c>
      <c r="L149" s="20">
        <v>171.723005701684</v>
      </c>
      <c r="M149" s="20">
        <v>165.457853943082</v>
      </c>
    </row>
    <row r="150" spans="11:13" x14ac:dyDescent="0.3">
      <c r="K150" s="54">
        <v>39462</v>
      </c>
      <c r="L150" s="20">
        <v>169.77525121848299</v>
      </c>
      <c r="M150" s="20">
        <v>164.24240777740499</v>
      </c>
    </row>
    <row r="151" spans="11:13" x14ac:dyDescent="0.3">
      <c r="K151" s="54">
        <v>39493</v>
      </c>
      <c r="L151" s="20">
        <v>163.54047966336799</v>
      </c>
      <c r="M151" s="20">
        <v>162.966974796106</v>
      </c>
    </row>
    <row r="152" spans="11:13" x14ac:dyDescent="0.3">
      <c r="K152" s="54">
        <v>39522</v>
      </c>
      <c r="L152" s="20">
        <v>157.80705151555799</v>
      </c>
      <c r="M152" s="20">
        <v>162.34611218117101</v>
      </c>
    </row>
    <row r="153" spans="11:13" x14ac:dyDescent="0.3">
      <c r="K153" s="54">
        <v>39553</v>
      </c>
      <c r="L153" s="20">
        <v>152.80376308238499</v>
      </c>
      <c r="M153" s="20">
        <v>160.58662207820899</v>
      </c>
    </row>
    <row r="154" spans="11:13" x14ac:dyDescent="0.3">
      <c r="K154" s="54">
        <v>39583</v>
      </c>
      <c r="L154" s="20">
        <v>155.91116670425799</v>
      </c>
      <c r="M154" s="20">
        <v>158.62862318304499</v>
      </c>
    </row>
    <row r="155" spans="11:13" x14ac:dyDescent="0.3">
      <c r="K155" s="54">
        <v>39614</v>
      </c>
      <c r="L155" s="20">
        <v>160.343625504681</v>
      </c>
      <c r="M155" s="20">
        <v>156.811556281854</v>
      </c>
    </row>
    <row r="156" spans="11:13" x14ac:dyDescent="0.3">
      <c r="K156" s="54">
        <v>39644</v>
      </c>
      <c r="L156" s="20">
        <v>164.17324814737901</v>
      </c>
      <c r="M156" s="20">
        <v>157.38718976042401</v>
      </c>
    </row>
    <row r="157" spans="11:13" x14ac:dyDescent="0.3">
      <c r="K157" s="54">
        <v>39675</v>
      </c>
      <c r="L157" s="20">
        <v>160.24107913995601</v>
      </c>
      <c r="M157" s="20">
        <v>157.931074317124</v>
      </c>
    </row>
    <row r="158" spans="11:13" x14ac:dyDescent="0.3">
      <c r="K158" s="54">
        <v>39706</v>
      </c>
      <c r="L158" s="20">
        <v>156.445590853075</v>
      </c>
      <c r="M158" s="20">
        <v>157.452098448702</v>
      </c>
    </row>
    <row r="159" spans="11:13" x14ac:dyDescent="0.3">
      <c r="K159" s="54">
        <v>39736</v>
      </c>
      <c r="L159" s="20">
        <v>153.51456583734799</v>
      </c>
      <c r="M159" s="20">
        <v>154.67311472384699</v>
      </c>
    </row>
    <row r="160" spans="11:13" x14ac:dyDescent="0.3">
      <c r="K160" s="54">
        <v>39767</v>
      </c>
      <c r="L160" s="20">
        <v>153.01861659817899</v>
      </c>
      <c r="M160" s="20">
        <v>148.62520742247901</v>
      </c>
    </row>
    <row r="161" spans="11:13" x14ac:dyDescent="0.3">
      <c r="K161" s="54">
        <v>39797</v>
      </c>
      <c r="L161" s="20">
        <v>151.841036416485</v>
      </c>
      <c r="M161" s="20">
        <v>142.25175857508401</v>
      </c>
    </row>
    <row r="162" spans="11:13" x14ac:dyDescent="0.3">
      <c r="K162" s="54">
        <v>39828</v>
      </c>
      <c r="L162" s="20">
        <v>151.37243269150801</v>
      </c>
      <c r="M162" s="20">
        <v>136.82776524398099</v>
      </c>
    </row>
    <row r="163" spans="11:13" x14ac:dyDescent="0.3">
      <c r="K163" s="54">
        <v>39859</v>
      </c>
      <c r="L163" s="20">
        <v>148.48756640524701</v>
      </c>
      <c r="M163" s="20">
        <v>136.57524915263301</v>
      </c>
    </row>
    <row r="164" spans="11:13" x14ac:dyDescent="0.3">
      <c r="K164" s="54">
        <v>39887</v>
      </c>
      <c r="L164" s="20">
        <v>143.10985347471001</v>
      </c>
      <c r="M164" s="20">
        <v>134.91154701354299</v>
      </c>
    </row>
    <row r="165" spans="11:13" x14ac:dyDescent="0.3">
      <c r="K165" s="54">
        <v>39918</v>
      </c>
      <c r="L165" s="20">
        <v>135.37809227954801</v>
      </c>
      <c r="M165" s="20">
        <v>132.36418236916799</v>
      </c>
    </row>
    <row r="166" spans="11:13" x14ac:dyDescent="0.3">
      <c r="K166" s="54">
        <v>39948</v>
      </c>
      <c r="L166" s="20">
        <v>125.034282230085</v>
      </c>
      <c r="M166" s="20">
        <v>126.963908599178</v>
      </c>
    </row>
    <row r="167" spans="11:13" x14ac:dyDescent="0.3">
      <c r="K167" s="54">
        <v>39979</v>
      </c>
      <c r="L167" s="20">
        <v>117.209669582853</v>
      </c>
      <c r="M167" s="20">
        <v>124.086958249726</v>
      </c>
    </row>
    <row r="168" spans="11:13" x14ac:dyDescent="0.3">
      <c r="K168" s="54">
        <v>40009</v>
      </c>
      <c r="L168" s="20">
        <v>111.233010663324</v>
      </c>
      <c r="M168" s="20">
        <v>121.423666826209</v>
      </c>
    </row>
    <row r="169" spans="11:13" x14ac:dyDescent="0.3">
      <c r="K169" s="54">
        <v>40040</v>
      </c>
      <c r="L169" s="20">
        <v>112.63437397420201</v>
      </c>
      <c r="M169" s="20">
        <v>121.208747061545</v>
      </c>
    </row>
    <row r="170" spans="11:13" x14ac:dyDescent="0.3">
      <c r="K170" s="54">
        <v>40071</v>
      </c>
      <c r="L170" s="20">
        <v>113.925267452516</v>
      </c>
      <c r="M170" s="20">
        <v>120.06891538255999</v>
      </c>
    </row>
    <row r="171" spans="11:13" x14ac:dyDescent="0.3">
      <c r="K171" s="54">
        <v>40101</v>
      </c>
      <c r="L171" s="20">
        <v>113.722824884895</v>
      </c>
      <c r="M171" s="20">
        <v>119.99733072340599</v>
      </c>
    </row>
    <row r="172" spans="11:13" x14ac:dyDescent="0.3">
      <c r="K172" s="54">
        <v>40132</v>
      </c>
      <c r="L172" s="20">
        <v>109.990121057054</v>
      </c>
      <c r="M172" s="20">
        <v>118.24154203597899</v>
      </c>
    </row>
    <row r="173" spans="11:13" x14ac:dyDescent="0.3">
      <c r="K173" s="54">
        <v>40162</v>
      </c>
      <c r="L173" s="20">
        <v>106.365932762943</v>
      </c>
      <c r="M173" s="20">
        <v>117.75845959057401</v>
      </c>
    </row>
    <row r="174" spans="11:13" x14ac:dyDescent="0.3">
      <c r="K174" s="54">
        <v>40193</v>
      </c>
      <c r="L174" s="20">
        <v>105.17587711743001</v>
      </c>
      <c r="M174" s="20">
        <v>117.670467363857</v>
      </c>
    </row>
    <row r="175" spans="11:13" x14ac:dyDescent="0.3">
      <c r="K175" s="54">
        <v>40224</v>
      </c>
      <c r="L175" s="20">
        <v>106.521872729891</v>
      </c>
      <c r="M175" s="20">
        <v>118.588447604618</v>
      </c>
    </row>
    <row r="176" spans="11:13" x14ac:dyDescent="0.3">
      <c r="K176" s="54">
        <v>40252</v>
      </c>
      <c r="L176" s="20">
        <v>109.76485239336</v>
      </c>
      <c r="M176" s="20">
        <v>119.42651455043401</v>
      </c>
    </row>
    <row r="177" spans="11:13" x14ac:dyDescent="0.3">
      <c r="K177" s="54">
        <v>40283</v>
      </c>
      <c r="L177" s="20">
        <v>114.236248608944</v>
      </c>
      <c r="M177" s="20">
        <v>120.314182131279</v>
      </c>
    </row>
    <row r="178" spans="11:13" x14ac:dyDescent="0.3">
      <c r="K178" s="54">
        <v>40313</v>
      </c>
      <c r="L178" s="20">
        <v>117.30894186837099</v>
      </c>
      <c r="M178" s="20">
        <v>120.850303575583</v>
      </c>
    </row>
    <row r="179" spans="11:13" x14ac:dyDescent="0.3">
      <c r="K179" s="54">
        <v>40344</v>
      </c>
      <c r="L179" s="20">
        <v>117.999710157184</v>
      </c>
      <c r="M179" s="20">
        <v>122.133232519052</v>
      </c>
    </row>
    <row r="180" spans="11:13" x14ac:dyDescent="0.3">
      <c r="K180" s="54">
        <v>40374</v>
      </c>
      <c r="L180" s="20">
        <v>116.799949445782</v>
      </c>
      <c r="M180" s="20">
        <v>123.792469857988</v>
      </c>
    </row>
    <row r="181" spans="11:13" x14ac:dyDescent="0.3">
      <c r="K181" s="54">
        <v>40405</v>
      </c>
      <c r="L181" s="20">
        <v>116.567679513494</v>
      </c>
      <c r="M181" s="20">
        <v>128.431822389865</v>
      </c>
    </row>
    <row r="182" spans="11:13" x14ac:dyDescent="0.3">
      <c r="K182" s="54">
        <v>40436</v>
      </c>
      <c r="L182" s="20">
        <v>117.32390482498199</v>
      </c>
      <c r="M182" s="20">
        <v>133.35813743603501</v>
      </c>
    </row>
    <row r="183" spans="11:13" x14ac:dyDescent="0.3">
      <c r="K183" s="54">
        <v>40466</v>
      </c>
      <c r="L183" s="20">
        <v>118.28526778022101</v>
      </c>
      <c r="M183" s="20">
        <v>137.74624610858399</v>
      </c>
    </row>
    <row r="184" spans="11:13" x14ac:dyDescent="0.3">
      <c r="K184" s="54">
        <v>40497</v>
      </c>
      <c r="L184" s="20">
        <v>117.026696049938</v>
      </c>
      <c r="M184" s="20">
        <v>139.29314155309601</v>
      </c>
    </row>
    <row r="185" spans="11:13" x14ac:dyDescent="0.3">
      <c r="K185" s="54">
        <v>40527</v>
      </c>
      <c r="L185" s="20">
        <v>117.29336317643499</v>
      </c>
      <c r="M185" s="20">
        <v>140.59890029814099</v>
      </c>
    </row>
    <row r="186" spans="11:13" x14ac:dyDescent="0.3">
      <c r="K186" s="54">
        <v>40558</v>
      </c>
      <c r="L186" s="20">
        <v>118.478805239869</v>
      </c>
      <c r="M186" s="20">
        <v>142.05407800968601</v>
      </c>
    </row>
    <row r="187" spans="11:13" x14ac:dyDescent="0.3">
      <c r="K187" s="54">
        <v>40589</v>
      </c>
      <c r="L187" s="20">
        <v>121.748405455653</v>
      </c>
      <c r="M187" s="20">
        <v>141.35919567458899</v>
      </c>
    </row>
    <row r="188" spans="11:13" x14ac:dyDescent="0.3">
      <c r="K188" s="54">
        <v>40617</v>
      </c>
      <c r="L188" s="20">
        <v>122.407453679822</v>
      </c>
      <c r="M188" s="20">
        <v>139.43244680050299</v>
      </c>
    </row>
    <row r="189" spans="11:13" x14ac:dyDescent="0.3">
      <c r="K189" s="54">
        <v>40648</v>
      </c>
      <c r="L189" s="20">
        <v>121.732133246743</v>
      </c>
      <c r="M189" s="20">
        <v>137.98395440732401</v>
      </c>
    </row>
    <row r="190" spans="11:13" x14ac:dyDescent="0.3">
      <c r="K190" s="54">
        <v>40678</v>
      </c>
      <c r="L190" s="20">
        <v>120.60505229159099</v>
      </c>
      <c r="M190" s="20">
        <v>139.566446616348</v>
      </c>
    </row>
    <row r="191" spans="11:13" x14ac:dyDescent="0.3">
      <c r="K191" s="54">
        <v>40709</v>
      </c>
      <c r="L191" s="20">
        <v>120.347708218319</v>
      </c>
      <c r="M191" s="20">
        <v>141.65870890017499</v>
      </c>
    </row>
    <row r="192" spans="11:13" x14ac:dyDescent="0.3">
      <c r="K192" s="54">
        <v>40739</v>
      </c>
      <c r="L192" s="20">
        <v>118.95398154769001</v>
      </c>
      <c r="M192" s="20">
        <v>144.03779751326601</v>
      </c>
    </row>
    <row r="193" spans="11:13" x14ac:dyDescent="0.3">
      <c r="K193" s="54">
        <v>40770</v>
      </c>
      <c r="L193" s="20">
        <v>118.204826728933</v>
      </c>
      <c r="M193" s="20">
        <v>145.68452492031699</v>
      </c>
    </row>
    <row r="194" spans="11:13" x14ac:dyDescent="0.3">
      <c r="K194" s="54">
        <v>40801</v>
      </c>
      <c r="L194" s="20">
        <v>118.64594312086</v>
      </c>
      <c r="M194" s="20">
        <v>149.111373430236</v>
      </c>
    </row>
    <row r="195" spans="11:13" x14ac:dyDescent="0.3">
      <c r="K195" s="54">
        <v>40831</v>
      </c>
      <c r="L195" s="20">
        <v>121.235200351073</v>
      </c>
      <c r="M195" s="20">
        <v>151.3737154932</v>
      </c>
    </row>
    <row r="196" spans="11:13" x14ac:dyDescent="0.3">
      <c r="K196" s="54">
        <v>40862</v>
      </c>
      <c r="L196" s="20">
        <v>123.469154784224</v>
      </c>
      <c r="M196" s="20">
        <v>153.714112571453</v>
      </c>
    </row>
    <row r="197" spans="11:13" x14ac:dyDescent="0.3">
      <c r="K197" s="54">
        <v>40892</v>
      </c>
      <c r="L197" s="20">
        <v>125.44643935305101</v>
      </c>
      <c r="M197" s="20">
        <v>152.79459008185</v>
      </c>
    </row>
    <row r="198" spans="11:13" x14ac:dyDescent="0.3">
      <c r="K198" s="54">
        <v>40923</v>
      </c>
      <c r="L198" s="20">
        <v>126.456544433687</v>
      </c>
      <c r="M198" s="20">
        <v>151.67851129234199</v>
      </c>
    </row>
    <row r="199" spans="11:13" x14ac:dyDescent="0.3">
      <c r="K199" s="54">
        <v>40954</v>
      </c>
      <c r="L199" s="20">
        <v>127.07956273554301</v>
      </c>
      <c r="M199" s="20">
        <v>148.18849073823301</v>
      </c>
    </row>
    <row r="200" spans="11:13" x14ac:dyDescent="0.3">
      <c r="K200" s="54">
        <v>40983</v>
      </c>
      <c r="L200" s="20">
        <v>125.41134964797401</v>
      </c>
      <c r="M200" s="20">
        <v>146.91172772853801</v>
      </c>
    </row>
    <row r="201" spans="11:13" x14ac:dyDescent="0.3">
      <c r="K201" s="54">
        <v>41014</v>
      </c>
      <c r="L201" s="20">
        <v>124.584681776129</v>
      </c>
      <c r="M201" s="20">
        <v>146.51147740913001</v>
      </c>
    </row>
    <row r="202" spans="11:13" x14ac:dyDescent="0.3">
      <c r="K202" s="54">
        <v>41044</v>
      </c>
      <c r="L202" s="20">
        <v>123.640383909617</v>
      </c>
      <c r="M202" s="20">
        <v>148.417355416585</v>
      </c>
    </row>
    <row r="203" spans="11:13" x14ac:dyDescent="0.3">
      <c r="K203" s="54">
        <v>41075</v>
      </c>
      <c r="L203" s="20">
        <v>125.19221270359699</v>
      </c>
      <c r="M203" s="20">
        <v>149.395061548565</v>
      </c>
    </row>
    <row r="204" spans="11:13" x14ac:dyDescent="0.3">
      <c r="K204" s="54">
        <v>41105</v>
      </c>
      <c r="L204" s="20">
        <v>126.14076284997</v>
      </c>
      <c r="M204" s="20">
        <v>152.44028692697199</v>
      </c>
    </row>
    <row r="205" spans="11:13" x14ac:dyDescent="0.3">
      <c r="K205" s="54">
        <v>41136</v>
      </c>
      <c r="L205" s="20">
        <v>127.342154636768</v>
      </c>
      <c r="M205" s="20">
        <v>155.463123601116</v>
      </c>
    </row>
    <row r="206" spans="11:13" x14ac:dyDescent="0.3">
      <c r="K206" s="54">
        <v>41167</v>
      </c>
      <c r="L206" s="20">
        <v>127.103349342402</v>
      </c>
      <c r="M206" s="20">
        <v>160.316498905972</v>
      </c>
    </row>
    <row r="207" spans="11:13" x14ac:dyDescent="0.3">
      <c r="K207" s="54">
        <v>41197</v>
      </c>
      <c r="L207" s="20">
        <v>127.459132299713</v>
      </c>
      <c r="M207" s="20">
        <v>162.602465353376</v>
      </c>
    </row>
    <row r="208" spans="11:13" x14ac:dyDescent="0.3">
      <c r="K208" s="54">
        <v>41228</v>
      </c>
      <c r="L208" s="20">
        <v>127.842604814626</v>
      </c>
      <c r="M208" s="20">
        <v>164.08574780763601</v>
      </c>
    </row>
    <row r="209" spans="11:13" x14ac:dyDescent="0.3">
      <c r="K209" s="54">
        <v>41258</v>
      </c>
      <c r="L209" s="20">
        <v>129.081862970353</v>
      </c>
      <c r="M209" s="20">
        <v>163.86178617385599</v>
      </c>
    </row>
    <row r="210" spans="11:13" x14ac:dyDescent="0.3">
      <c r="K210" s="54">
        <v>41289</v>
      </c>
      <c r="L210" s="20">
        <v>129.34509819486999</v>
      </c>
      <c r="M210" s="20">
        <v>163.07920774605299</v>
      </c>
    </row>
    <row r="211" spans="11:13" x14ac:dyDescent="0.3">
      <c r="K211" s="54">
        <v>41320</v>
      </c>
      <c r="L211" s="20">
        <v>130.02489229666801</v>
      </c>
      <c r="M211" s="20">
        <v>163.520159675272</v>
      </c>
    </row>
    <row r="212" spans="11:13" x14ac:dyDescent="0.3">
      <c r="K212" s="54">
        <v>41348</v>
      </c>
      <c r="L212" s="20">
        <v>131.466992922072</v>
      </c>
      <c r="M212" s="20">
        <v>163.76523688581801</v>
      </c>
    </row>
    <row r="213" spans="11:13" x14ac:dyDescent="0.3">
      <c r="K213" s="54">
        <v>41379</v>
      </c>
      <c r="L213" s="20">
        <v>133.50989627799001</v>
      </c>
      <c r="M213" s="20">
        <v>165.728452561002</v>
      </c>
    </row>
    <row r="214" spans="11:13" x14ac:dyDescent="0.3">
      <c r="K214" s="54">
        <v>41409</v>
      </c>
      <c r="L214" s="20">
        <v>136.591318366113</v>
      </c>
      <c r="M214" s="20">
        <v>167.15660798741499</v>
      </c>
    </row>
    <row r="215" spans="11:13" x14ac:dyDescent="0.3">
      <c r="K215" s="54">
        <v>41440</v>
      </c>
      <c r="L215" s="20">
        <v>138.76162536646899</v>
      </c>
      <c r="M215" s="20">
        <v>169.56821621410401</v>
      </c>
    </row>
    <row r="216" spans="11:13" x14ac:dyDescent="0.3">
      <c r="K216" s="54">
        <v>41470</v>
      </c>
      <c r="L216" s="20">
        <v>142.335093848638</v>
      </c>
      <c r="M216" s="20">
        <v>170.39868736193301</v>
      </c>
    </row>
    <row r="217" spans="11:13" x14ac:dyDescent="0.3">
      <c r="K217" s="54">
        <v>41501</v>
      </c>
      <c r="L217" s="20">
        <v>143.684624910785</v>
      </c>
      <c r="M217" s="20">
        <v>170.905713498506</v>
      </c>
    </row>
    <row r="218" spans="11:13" x14ac:dyDescent="0.3">
      <c r="K218" s="54">
        <v>41532</v>
      </c>
      <c r="L218" s="20">
        <v>146.341239994392</v>
      </c>
      <c r="M218" s="20">
        <v>172.15944082302099</v>
      </c>
    </row>
    <row r="219" spans="11:13" x14ac:dyDescent="0.3">
      <c r="K219" s="54">
        <v>41562</v>
      </c>
      <c r="L219" s="20">
        <v>146.709990603047</v>
      </c>
      <c r="M219" s="20">
        <v>174.706757835129</v>
      </c>
    </row>
    <row r="220" spans="11:13" x14ac:dyDescent="0.3">
      <c r="K220" s="54">
        <v>41593</v>
      </c>
      <c r="L220" s="20">
        <v>147.48635709073</v>
      </c>
      <c r="M220" s="20">
        <v>177.36140024112299</v>
      </c>
    </row>
    <row r="221" spans="11:13" x14ac:dyDescent="0.3">
      <c r="K221" s="54">
        <v>41623</v>
      </c>
      <c r="L221" s="20">
        <v>145.76887835587999</v>
      </c>
      <c r="M221" s="20">
        <v>178.06299083002801</v>
      </c>
    </row>
    <row r="222" spans="11:13" x14ac:dyDescent="0.3">
      <c r="K222" s="54">
        <v>41654</v>
      </c>
      <c r="L222" s="20">
        <v>144.99418687494401</v>
      </c>
      <c r="M222" s="20">
        <v>178.81111033938001</v>
      </c>
    </row>
    <row r="223" spans="11:13" x14ac:dyDescent="0.3">
      <c r="K223" s="54">
        <v>41685</v>
      </c>
      <c r="L223" s="20">
        <v>143.93393563609899</v>
      </c>
      <c r="M223" s="20">
        <v>179.40836886487301</v>
      </c>
    </row>
    <row r="224" spans="11:13" x14ac:dyDescent="0.3">
      <c r="K224" s="54">
        <v>41713</v>
      </c>
      <c r="L224" s="20">
        <v>144.790187425027</v>
      </c>
      <c r="M224" s="20">
        <v>180.66255919627801</v>
      </c>
    </row>
    <row r="225" spans="11:13" x14ac:dyDescent="0.3">
      <c r="K225" s="54">
        <v>41744</v>
      </c>
      <c r="L225" s="20">
        <v>146.110390603474</v>
      </c>
      <c r="M225" s="20">
        <v>180.22520933490799</v>
      </c>
    </row>
    <row r="226" spans="11:13" x14ac:dyDescent="0.3">
      <c r="K226" s="54">
        <v>41774</v>
      </c>
      <c r="L226" s="20">
        <v>148.255876696852</v>
      </c>
      <c r="M226" s="20">
        <v>177.04471248256999</v>
      </c>
    </row>
    <row r="227" spans="11:13" x14ac:dyDescent="0.3">
      <c r="K227" s="54">
        <v>41805</v>
      </c>
      <c r="L227" s="20">
        <v>149.952566519181</v>
      </c>
      <c r="M227" s="20">
        <v>174.633518378302</v>
      </c>
    </row>
    <row r="228" spans="11:13" x14ac:dyDescent="0.3">
      <c r="K228" s="54">
        <v>41835</v>
      </c>
      <c r="L228" s="20">
        <v>151.19841914526</v>
      </c>
      <c r="M228" s="20">
        <v>173.81663280736501</v>
      </c>
    </row>
    <row r="229" spans="11:13" x14ac:dyDescent="0.3">
      <c r="K229" s="54">
        <v>41866</v>
      </c>
      <c r="L229" s="20">
        <v>152.579535493772</v>
      </c>
      <c r="M229" s="20">
        <v>179.62744713162101</v>
      </c>
    </row>
    <row r="230" spans="11:13" x14ac:dyDescent="0.3">
      <c r="K230" s="54">
        <v>41897</v>
      </c>
      <c r="L230" s="20">
        <v>153.434759214244</v>
      </c>
      <c r="M230" s="20">
        <v>184.89176251064299</v>
      </c>
    </row>
    <row r="231" spans="11:13" x14ac:dyDescent="0.3">
      <c r="K231" s="54">
        <v>41927</v>
      </c>
      <c r="L231" s="20">
        <v>154.94816742995101</v>
      </c>
      <c r="M231" s="20">
        <v>189.902767830822</v>
      </c>
    </row>
    <row r="232" spans="11:13" x14ac:dyDescent="0.3">
      <c r="K232" s="54">
        <v>41958</v>
      </c>
      <c r="L232" s="20">
        <v>155.76686392632999</v>
      </c>
      <c r="M232" s="20">
        <v>192.126689744445</v>
      </c>
    </row>
    <row r="233" spans="11:13" x14ac:dyDescent="0.3">
      <c r="K233" s="54">
        <v>41988</v>
      </c>
      <c r="L233" s="20">
        <v>159.38525017671</v>
      </c>
      <c r="M233" s="20">
        <v>194.95327968276399</v>
      </c>
    </row>
    <row r="234" spans="11:13" x14ac:dyDescent="0.3">
      <c r="K234" s="54">
        <v>42019</v>
      </c>
      <c r="L234" s="20">
        <v>162.50535713625899</v>
      </c>
      <c r="M234" s="20">
        <v>197.74005785643701</v>
      </c>
    </row>
    <row r="235" spans="11:13" x14ac:dyDescent="0.3">
      <c r="K235" s="54">
        <v>42050</v>
      </c>
      <c r="L235" s="20">
        <v>167.458905844806</v>
      </c>
      <c r="M235" s="20">
        <v>198.60428821889101</v>
      </c>
    </row>
    <row r="236" spans="11:13" x14ac:dyDescent="0.3">
      <c r="K236" s="54">
        <v>42078</v>
      </c>
      <c r="L236" s="20">
        <v>166.50320723153001</v>
      </c>
      <c r="M236" s="20">
        <v>199.909474636081</v>
      </c>
    </row>
    <row r="237" spans="11:13" x14ac:dyDescent="0.3">
      <c r="K237" s="54">
        <v>42109</v>
      </c>
      <c r="L237" s="20">
        <v>167.41217824666299</v>
      </c>
      <c r="M237" s="20">
        <v>201.239917954779</v>
      </c>
    </row>
    <row r="238" spans="11:13" x14ac:dyDescent="0.3">
      <c r="K238" s="54">
        <v>42139</v>
      </c>
      <c r="L238" s="20">
        <v>166.942092653131</v>
      </c>
      <c r="M238" s="20">
        <v>203.76288809747999</v>
      </c>
    </row>
    <row r="239" spans="11:13" x14ac:dyDescent="0.3">
      <c r="K239" s="54">
        <v>42170</v>
      </c>
      <c r="L239" s="20">
        <v>169.692542670047</v>
      </c>
      <c r="M239" s="20">
        <v>204.52083956647701</v>
      </c>
    </row>
    <row r="240" spans="11:13" x14ac:dyDescent="0.3">
      <c r="K240" s="54">
        <v>42200</v>
      </c>
      <c r="L240" s="20">
        <v>169.629441752741</v>
      </c>
      <c r="M240" s="20">
        <v>205.50904659139599</v>
      </c>
    </row>
    <row r="241" spans="11:13" x14ac:dyDescent="0.3">
      <c r="K241" s="54">
        <v>42231</v>
      </c>
      <c r="L241" s="20">
        <v>169.19907910131499</v>
      </c>
      <c r="M241" s="20">
        <v>205.79547912413301</v>
      </c>
    </row>
    <row r="242" spans="11:13" x14ac:dyDescent="0.3">
      <c r="K242" s="54">
        <v>42262</v>
      </c>
      <c r="L242" s="20">
        <v>169.883699366401</v>
      </c>
      <c r="M242" s="20">
        <v>207.03506981151699</v>
      </c>
    </row>
    <row r="243" spans="11:13" x14ac:dyDescent="0.3">
      <c r="K243" s="54">
        <v>42292</v>
      </c>
      <c r="L243" s="20">
        <v>169.792191014586</v>
      </c>
      <c r="M243" s="20">
        <v>206.61591788180399</v>
      </c>
    </row>
    <row r="244" spans="11:13" x14ac:dyDescent="0.3">
      <c r="K244" s="54">
        <v>42323</v>
      </c>
      <c r="L244" s="20">
        <v>170.44726959054699</v>
      </c>
      <c r="M244" s="20">
        <v>207.87347041070501</v>
      </c>
    </row>
    <row r="245" spans="11:13" x14ac:dyDescent="0.3">
      <c r="K245" s="54">
        <v>42353</v>
      </c>
      <c r="L245" s="20">
        <v>168.98738088299601</v>
      </c>
      <c r="M245" s="20">
        <v>209.42182244015299</v>
      </c>
    </row>
    <row r="246" spans="11:13" x14ac:dyDescent="0.3">
      <c r="K246" s="54">
        <v>42384</v>
      </c>
      <c r="L246" s="20">
        <v>168.07023980496299</v>
      </c>
      <c r="M246" s="20">
        <v>213.13347465565499</v>
      </c>
    </row>
    <row r="247" spans="11:13" x14ac:dyDescent="0.3">
      <c r="K247" s="54">
        <v>42415</v>
      </c>
      <c r="L247" s="20">
        <v>165.61456505419099</v>
      </c>
      <c r="M247" s="20">
        <v>214.92159934646801</v>
      </c>
    </row>
    <row r="248" spans="11:13" x14ac:dyDescent="0.3">
      <c r="K248" s="54">
        <v>42444</v>
      </c>
      <c r="L248" s="20">
        <v>163.96788516176201</v>
      </c>
      <c r="M248" s="20">
        <v>217.36348071055301</v>
      </c>
    </row>
    <row r="249" spans="11:13" x14ac:dyDescent="0.3">
      <c r="K249" s="54">
        <v>42475</v>
      </c>
      <c r="L249" s="20">
        <v>163.88903852738201</v>
      </c>
      <c r="M249" s="20">
        <v>219.01242742935801</v>
      </c>
    </row>
    <row r="250" spans="11:13" x14ac:dyDescent="0.3">
      <c r="K250" s="54">
        <v>42505</v>
      </c>
      <c r="L250" s="20">
        <v>167.07074701084301</v>
      </c>
      <c r="M250" s="20">
        <v>221.45266892853201</v>
      </c>
    </row>
    <row r="251" spans="11:13" x14ac:dyDescent="0.3">
      <c r="K251" s="54">
        <v>42536</v>
      </c>
      <c r="L251" s="20">
        <v>171.36154506334401</v>
      </c>
      <c r="M251" s="20">
        <v>222.76566245462101</v>
      </c>
    </row>
    <row r="252" spans="11:13" x14ac:dyDescent="0.3">
      <c r="K252" s="54">
        <v>42566</v>
      </c>
      <c r="L252" s="20">
        <v>175.26991139032401</v>
      </c>
      <c r="M252" s="20">
        <v>224.21822643088299</v>
      </c>
    </row>
    <row r="253" spans="11:13" x14ac:dyDescent="0.3">
      <c r="K253" s="54">
        <v>42597</v>
      </c>
      <c r="L253" s="20">
        <v>176.863649800692</v>
      </c>
      <c r="M253" s="20">
        <v>225.258814327941</v>
      </c>
    </row>
    <row r="254" spans="11:13" x14ac:dyDescent="0.3">
      <c r="K254" s="54">
        <v>42628</v>
      </c>
      <c r="L254" s="20">
        <v>176.92633359600299</v>
      </c>
      <c r="M254" s="20">
        <v>225.91675160160301</v>
      </c>
    </row>
    <row r="255" spans="11:13" x14ac:dyDescent="0.3">
      <c r="K255" s="54">
        <v>42658</v>
      </c>
      <c r="L255" s="20">
        <v>178.02884884992301</v>
      </c>
      <c r="M255" s="20">
        <v>226.47612223621999</v>
      </c>
    </row>
    <row r="256" spans="11:13" x14ac:dyDescent="0.3">
      <c r="K256" s="54">
        <v>42689</v>
      </c>
      <c r="L256" s="20">
        <v>178.04035461003599</v>
      </c>
      <c r="M256" s="20">
        <v>227.310024005928</v>
      </c>
    </row>
    <row r="257" spans="11:13" x14ac:dyDescent="0.3">
      <c r="K257" s="54">
        <v>42719</v>
      </c>
      <c r="L257" s="20">
        <v>177.853984220814</v>
      </c>
      <c r="M257" s="20">
        <v>228.18723787453399</v>
      </c>
    </row>
    <row r="258" spans="11:13" x14ac:dyDescent="0.3">
      <c r="K258" s="54">
        <v>42750</v>
      </c>
      <c r="L258" s="20">
        <v>175.19955425308501</v>
      </c>
      <c r="M258" s="20">
        <v>227.497092863191</v>
      </c>
    </row>
    <row r="259" spans="11:13" x14ac:dyDescent="0.3">
      <c r="K259" s="54">
        <v>42781</v>
      </c>
      <c r="L259" s="20">
        <v>173.822308470563</v>
      </c>
      <c r="M259" s="20">
        <v>226.76328274347</v>
      </c>
    </row>
    <row r="260" spans="11:13" x14ac:dyDescent="0.3">
      <c r="K260" s="54">
        <v>42809</v>
      </c>
      <c r="L260" s="20">
        <v>175.35426783825801</v>
      </c>
      <c r="M260" s="20">
        <v>225.95807922065299</v>
      </c>
    </row>
    <row r="261" spans="11:13" x14ac:dyDescent="0.3">
      <c r="K261" s="54">
        <v>42840</v>
      </c>
      <c r="L261" s="20">
        <v>177.93169880570801</v>
      </c>
      <c r="M261" s="20">
        <v>227.056752120868</v>
      </c>
    </row>
    <row r="262" spans="11:13" x14ac:dyDescent="0.3">
      <c r="K262" s="54">
        <v>42870</v>
      </c>
      <c r="L262" s="20">
        <v>180.827927748067</v>
      </c>
      <c r="M262" s="20">
        <v>229.897775415708</v>
      </c>
    </row>
    <row r="263" spans="11:13" x14ac:dyDescent="0.3">
      <c r="K263" s="54">
        <v>42901</v>
      </c>
      <c r="L263" s="20">
        <v>181.85436560501901</v>
      </c>
      <c r="M263" s="20">
        <v>233.78527836691001</v>
      </c>
    </row>
    <row r="264" spans="11:13" x14ac:dyDescent="0.3">
      <c r="K264" s="54">
        <v>42931</v>
      </c>
      <c r="L264" s="20">
        <v>182.41298804885599</v>
      </c>
      <c r="M264" s="20">
        <v>237.16043248254601</v>
      </c>
    </row>
    <row r="265" spans="11:13" x14ac:dyDescent="0.3">
      <c r="K265" s="54">
        <v>42962</v>
      </c>
      <c r="L265" s="20">
        <v>183.929801178254</v>
      </c>
      <c r="M265" s="20">
        <v>238.42401359861199</v>
      </c>
    </row>
    <row r="266" spans="11:13" x14ac:dyDescent="0.3">
      <c r="K266" s="54">
        <v>42993</v>
      </c>
      <c r="L266" s="20">
        <v>186.15984612863301</v>
      </c>
      <c r="M266" s="20">
        <v>239.57979091713199</v>
      </c>
    </row>
    <row r="267" spans="11:13" x14ac:dyDescent="0.3">
      <c r="K267" s="54">
        <v>43023</v>
      </c>
      <c r="L267" s="20">
        <v>190.079679334687</v>
      </c>
      <c r="M267" s="20">
        <v>241.21697687056499</v>
      </c>
    </row>
    <row r="268" spans="11:13" x14ac:dyDescent="0.3">
      <c r="K268" s="54">
        <v>43054</v>
      </c>
      <c r="L268" s="20">
        <v>190.58836890171</v>
      </c>
      <c r="M268" s="20">
        <v>243.71938533499301</v>
      </c>
    </row>
    <row r="269" spans="11:13" x14ac:dyDescent="0.3">
      <c r="K269" s="54">
        <v>43084</v>
      </c>
      <c r="L269" s="20">
        <v>188.181723592357</v>
      </c>
      <c r="M269" s="20">
        <v>245.80219494258799</v>
      </c>
    </row>
    <row r="270" spans="11:13" x14ac:dyDescent="0.3">
      <c r="K270" s="54">
        <v>43115</v>
      </c>
      <c r="L270" s="20">
        <v>184.09545540217201</v>
      </c>
      <c r="M270" s="20">
        <v>247.92013938156899</v>
      </c>
    </row>
    <row r="271" spans="11:13" x14ac:dyDescent="0.3">
      <c r="K271" s="54">
        <v>43146</v>
      </c>
      <c r="L271" s="20">
        <v>185.54274497311201</v>
      </c>
      <c r="M271" s="20">
        <v>250.37232257445001</v>
      </c>
    </row>
    <row r="272" spans="11:13" x14ac:dyDescent="0.3">
      <c r="K272" s="54">
        <v>43174</v>
      </c>
      <c r="L272" s="20">
        <v>190.65266060701799</v>
      </c>
      <c r="M272" s="20">
        <v>253.869626394394</v>
      </c>
    </row>
    <row r="273" spans="11:13" x14ac:dyDescent="0.3">
      <c r="K273" s="54">
        <v>43205</v>
      </c>
      <c r="L273" s="20">
        <v>196.546897865441</v>
      </c>
      <c r="M273" s="20">
        <v>255.628029310008</v>
      </c>
    </row>
    <row r="274" spans="11:13" x14ac:dyDescent="0.3">
      <c r="K274" s="54">
        <v>43235</v>
      </c>
      <c r="L274" s="20">
        <v>195.17159293820001</v>
      </c>
      <c r="M274" s="20">
        <v>255.15267847969</v>
      </c>
    </row>
    <row r="275" spans="11:13" x14ac:dyDescent="0.3">
      <c r="K275" s="54">
        <v>43266</v>
      </c>
      <c r="L275" s="20">
        <v>190.91265192640199</v>
      </c>
      <c r="M275" s="20">
        <v>253.09157786289299</v>
      </c>
    </row>
    <row r="276" spans="11:13" x14ac:dyDescent="0.3">
      <c r="K276" s="54">
        <v>43296</v>
      </c>
      <c r="L276" s="20">
        <v>188.294016632889</v>
      </c>
      <c r="M276" s="20">
        <v>254.537442512512</v>
      </c>
    </row>
    <row r="277" spans="11:13" x14ac:dyDescent="0.3">
      <c r="K277" s="54">
        <v>43327</v>
      </c>
      <c r="L277" s="20">
        <v>189.87804367127299</v>
      </c>
      <c r="M277" s="20">
        <v>257.64277648074199</v>
      </c>
    </row>
    <row r="278" spans="11:13" x14ac:dyDescent="0.3">
      <c r="K278" s="54">
        <v>43358</v>
      </c>
      <c r="L278" s="20">
        <v>191.993620403178</v>
      </c>
      <c r="M278" s="20">
        <v>261.47679769379903</v>
      </c>
    </row>
    <row r="279" spans="11:13" x14ac:dyDescent="0.3">
      <c r="K279" s="54">
        <v>43388</v>
      </c>
      <c r="L279" s="20">
        <v>191.31304212521201</v>
      </c>
      <c r="M279" s="20">
        <v>262.21296910184901</v>
      </c>
    </row>
    <row r="280" spans="11:13" x14ac:dyDescent="0.3">
      <c r="K280" s="54">
        <v>43419</v>
      </c>
      <c r="L280" s="20">
        <v>190.16069110789701</v>
      </c>
      <c r="M280" s="20">
        <v>262.03378217152101</v>
      </c>
    </row>
    <row r="281" spans="11:13" x14ac:dyDescent="0.3">
      <c r="K281" s="54">
        <v>43449</v>
      </c>
      <c r="L281" s="20">
        <v>190.041650763983</v>
      </c>
      <c r="M281" s="20">
        <v>261.94960763579098</v>
      </c>
    </row>
    <row r="282" spans="11:13" x14ac:dyDescent="0.3">
      <c r="K282" s="54">
        <v>43480</v>
      </c>
      <c r="L282" s="20">
        <v>192.505571111194</v>
      </c>
      <c r="M282" s="20">
        <v>262.09430371864403</v>
      </c>
    </row>
    <row r="283" spans="11:13" x14ac:dyDescent="0.3">
      <c r="K283" s="54">
        <v>43511</v>
      </c>
      <c r="L283" s="20">
        <v>195.421055335452</v>
      </c>
      <c r="M283" s="20">
        <v>264.66008927283099</v>
      </c>
    </row>
    <row r="284" spans="11:13" x14ac:dyDescent="0.3">
      <c r="K284" s="54">
        <v>43539</v>
      </c>
      <c r="L284" s="20">
        <v>197.083081105215</v>
      </c>
      <c r="M284" s="20">
        <v>266.77845008292201</v>
      </c>
    </row>
    <row r="285" spans="11:13" x14ac:dyDescent="0.3">
      <c r="K285" s="54">
        <v>43570</v>
      </c>
      <c r="L285" s="20">
        <v>199.67427698581599</v>
      </c>
      <c r="M285" s="20">
        <v>270.80435515258802</v>
      </c>
    </row>
    <row r="286" spans="11:13" x14ac:dyDescent="0.3">
      <c r="K286" s="54">
        <v>43600</v>
      </c>
      <c r="L286" s="20">
        <v>203.25079487485101</v>
      </c>
      <c r="M286" s="20">
        <v>272.53627192884397</v>
      </c>
    </row>
    <row r="287" spans="11:13" x14ac:dyDescent="0.3">
      <c r="K287" s="54">
        <v>43631</v>
      </c>
      <c r="L287" s="20">
        <v>208.70830405654999</v>
      </c>
      <c r="M287" s="20">
        <v>274.62612423444898</v>
      </c>
    </row>
    <row r="288" spans="11:13" x14ac:dyDescent="0.3">
      <c r="K288" s="54">
        <v>43661</v>
      </c>
      <c r="L288" s="20">
        <v>210.79315793765099</v>
      </c>
      <c r="M288" s="20">
        <v>275.51931675743702</v>
      </c>
    </row>
    <row r="289" spans="11:13" x14ac:dyDescent="0.3">
      <c r="K289" s="54">
        <v>43692</v>
      </c>
      <c r="L289" s="20">
        <v>209.64816740051501</v>
      </c>
      <c r="M289" s="20">
        <v>277.089314833321</v>
      </c>
    </row>
    <row r="290" spans="11:13" x14ac:dyDescent="0.3">
      <c r="K290" s="54">
        <v>43723</v>
      </c>
      <c r="L290" s="20">
        <v>207.112611473947</v>
      </c>
      <c r="M290" s="20">
        <v>279.03042643395599</v>
      </c>
    </row>
    <row r="291" spans="11:13" x14ac:dyDescent="0.3">
      <c r="K291" s="54">
        <v>43753</v>
      </c>
      <c r="L291" s="20">
        <v>205.48534216864101</v>
      </c>
      <c r="M291" s="20">
        <v>281.09773852205802</v>
      </c>
    </row>
    <row r="292" spans="11:13" x14ac:dyDescent="0.3">
      <c r="K292" s="54">
        <v>43784</v>
      </c>
      <c r="L292" s="20">
        <v>205.02983446322099</v>
      </c>
      <c r="M292" s="20">
        <v>284.27552990591897</v>
      </c>
    </row>
    <row r="293" spans="11:13" x14ac:dyDescent="0.3">
      <c r="K293" s="54">
        <v>43814</v>
      </c>
      <c r="L293" s="20">
        <v>205.09747457057401</v>
      </c>
      <c r="M293" s="20">
        <v>286.81840315614699</v>
      </c>
    </row>
    <row r="294" spans="11:13" x14ac:dyDescent="0.3">
      <c r="K294" s="54">
        <v>43845</v>
      </c>
      <c r="L294" s="20">
        <v>205.02196671395299</v>
      </c>
      <c r="M294" s="20">
        <v>288.31170131216902</v>
      </c>
    </row>
    <row r="295" spans="11:13" x14ac:dyDescent="0.3">
      <c r="K295" s="54">
        <v>43876</v>
      </c>
      <c r="L295" s="20">
        <v>206.62409573166599</v>
      </c>
      <c r="M295" s="20">
        <v>289.50551069749503</v>
      </c>
    </row>
    <row r="296" spans="11:13" x14ac:dyDescent="0.3">
      <c r="K296" s="54">
        <v>43905</v>
      </c>
      <c r="L296" s="20">
        <v>208.825876296692</v>
      </c>
      <c r="M296" s="20">
        <v>290.71609152552003</v>
      </c>
    </row>
    <row r="297" spans="11:13" x14ac:dyDescent="0.3">
      <c r="K297" s="54">
        <v>43936</v>
      </c>
      <c r="L297" s="20">
        <v>210.11164174877001</v>
      </c>
      <c r="M297" s="20">
        <v>295.75916211367502</v>
      </c>
    </row>
    <row r="298" spans="11:13" x14ac:dyDescent="0.3">
      <c r="K298" s="54">
        <v>43966</v>
      </c>
      <c r="L298" s="20">
        <v>208.043010241356</v>
      </c>
      <c r="M298" s="20">
        <v>294.57473267351202</v>
      </c>
    </row>
    <row r="299" spans="11:13" x14ac:dyDescent="0.3">
      <c r="K299" s="54">
        <v>43997</v>
      </c>
      <c r="L299" s="20">
        <v>204.985229630893</v>
      </c>
      <c r="M299" s="20">
        <v>294.52292316680098</v>
      </c>
    </row>
    <row r="300" spans="11:13" x14ac:dyDescent="0.3">
      <c r="K300" s="54">
        <v>44027</v>
      </c>
      <c r="L300" s="20">
        <v>204.57981408029099</v>
      </c>
      <c r="M300" s="20">
        <v>294.61542868341701</v>
      </c>
    </row>
    <row r="301" spans="11:13" x14ac:dyDescent="0.3">
      <c r="K301" s="54">
        <v>44058</v>
      </c>
      <c r="L301" s="20">
        <v>206.41355042287</v>
      </c>
      <c r="M301" s="20">
        <v>302.591152984936</v>
      </c>
    </row>
    <row r="302" spans="11:13" x14ac:dyDescent="0.3">
      <c r="K302" s="54">
        <v>44089</v>
      </c>
      <c r="L302" s="20">
        <v>209.99139620710099</v>
      </c>
      <c r="M302" s="20">
        <v>309.55808207197998</v>
      </c>
    </row>
    <row r="303" spans="11:13" x14ac:dyDescent="0.3">
      <c r="K303" s="54">
        <v>44119</v>
      </c>
      <c r="L303" s="20">
        <v>212.75340090051</v>
      </c>
      <c r="M303" s="20">
        <v>312.82294464712999</v>
      </c>
    </row>
    <row r="304" spans="11:13" x14ac:dyDescent="0.3">
      <c r="K304" s="54">
        <v>44150</v>
      </c>
      <c r="L304" s="20">
        <v>217.60002503074099</v>
      </c>
      <c r="M304" s="20">
        <v>312.523411401337</v>
      </c>
    </row>
    <row r="305" spans="11:13" x14ac:dyDescent="0.3">
      <c r="K305" s="54">
        <v>44180</v>
      </c>
      <c r="L305" s="20">
        <v>217.48255177625799</v>
      </c>
      <c r="M305" s="20">
        <v>312.51268342633699</v>
      </c>
    </row>
    <row r="306" spans="11:13" x14ac:dyDescent="0.3">
      <c r="K306" s="54">
        <v>44211</v>
      </c>
      <c r="L306" s="20">
        <v>216.989398163896</v>
      </c>
      <c r="M306" s="20">
        <v>312.32242684605802</v>
      </c>
    </row>
    <row r="307" spans="11:13" x14ac:dyDescent="0.3">
      <c r="K307" s="54">
        <v>44242</v>
      </c>
      <c r="L307" s="20">
        <v>213.56865921721999</v>
      </c>
      <c r="M307" s="20">
        <v>314.59017000701903</v>
      </c>
    </row>
    <row r="308" spans="11:13" x14ac:dyDescent="0.3">
      <c r="K308" s="54">
        <v>44270</v>
      </c>
      <c r="L308" s="20">
        <v>217.83752712325699</v>
      </c>
      <c r="M308" s="20">
        <v>317.64016246494299</v>
      </c>
    </row>
    <row r="309" spans="11:13" x14ac:dyDescent="0.3">
      <c r="K309" s="54">
        <v>44301</v>
      </c>
      <c r="L309" s="20">
        <v>220.70274454204201</v>
      </c>
      <c r="M309" s="20">
        <v>322.86233650461003</v>
      </c>
    </row>
    <row r="310" spans="11:13" x14ac:dyDescent="0.3">
      <c r="K310" s="54">
        <v>44331</v>
      </c>
      <c r="L310" s="20">
        <v>223.511729588789</v>
      </c>
      <c r="M310" s="20">
        <v>329.93293713896998</v>
      </c>
    </row>
    <row r="311" spans="11:13" x14ac:dyDescent="0.3">
      <c r="K311" s="54">
        <v>44362</v>
      </c>
      <c r="L311" s="20">
        <v>223.65664278614901</v>
      </c>
      <c r="M311" s="20">
        <v>340.43530455255899</v>
      </c>
    </row>
    <row r="312" spans="11:13" x14ac:dyDescent="0.3">
      <c r="K312" s="54">
        <v>44392</v>
      </c>
      <c r="L312" s="20">
        <v>228.097454624812</v>
      </c>
      <c r="M312" s="20">
        <v>351.07226193739598</v>
      </c>
    </row>
    <row r="313" spans="11:13" x14ac:dyDescent="0.3">
      <c r="K313" s="54">
        <v>44423</v>
      </c>
      <c r="L313" s="20">
        <v>234.499644903925</v>
      </c>
      <c r="M313" s="20">
        <v>359.03634411311401</v>
      </c>
    </row>
    <row r="314" spans="11:13" x14ac:dyDescent="0.3">
      <c r="K314" s="54">
        <v>44454</v>
      </c>
      <c r="L314" s="20">
        <v>239.21833121152201</v>
      </c>
      <c r="M314" s="20">
        <v>363.54908657520599</v>
      </c>
    </row>
    <row r="315" spans="11:13" x14ac:dyDescent="0.3">
      <c r="K315" s="54">
        <v>44484</v>
      </c>
      <c r="L315" s="20">
        <v>240.63683054152099</v>
      </c>
      <c r="M315" s="20">
        <v>368.93755033151302</v>
      </c>
    </row>
    <row r="316" spans="11:13" x14ac:dyDescent="0.3">
      <c r="K316" s="54">
        <v>44515</v>
      </c>
      <c r="L316" s="20">
        <v>242.89594393781101</v>
      </c>
      <c r="M316" s="20">
        <v>377.20430916800098</v>
      </c>
    </row>
    <row r="317" spans="11:13" x14ac:dyDescent="0.3">
      <c r="K317" s="54">
        <v>44545</v>
      </c>
      <c r="L317" s="20">
        <v>246.81908447016701</v>
      </c>
      <c r="M317" s="20">
        <v>384.96310930742698</v>
      </c>
    </row>
    <row r="318" spans="11:13" x14ac:dyDescent="0.3">
      <c r="K318" s="54">
        <v>44576</v>
      </c>
      <c r="L318" s="20">
        <v>250.60345463891201</v>
      </c>
      <c r="M318" s="20">
        <v>389.87542338067101</v>
      </c>
    </row>
    <row r="319" spans="11:13" x14ac:dyDescent="0.3">
      <c r="K319" s="54">
        <v>44607</v>
      </c>
      <c r="L319" s="20">
        <v>250.34756082669099</v>
      </c>
      <c r="M319" s="20">
        <v>390.33914456775898</v>
      </c>
    </row>
    <row r="320" spans="11:13" x14ac:dyDescent="0.3">
      <c r="K320" s="54">
        <v>44635</v>
      </c>
      <c r="L320" s="20" t="s">
        <v>75</v>
      </c>
      <c r="M320" s="20" t="s">
        <v>75</v>
      </c>
    </row>
    <row r="321" spans="11:13" x14ac:dyDescent="0.3">
      <c r="K321" s="81"/>
      <c r="L321" s="127" t="s">
        <v>108</v>
      </c>
      <c r="M321" s="128" t="s">
        <v>109</v>
      </c>
    </row>
    <row r="322" spans="11:13" x14ac:dyDescent="0.3">
      <c r="K322" s="81" t="s">
        <v>96</v>
      </c>
      <c r="L322" s="129">
        <f>MAX($L$126:$L$161)</f>
        <v>172.83493217619201</v>
      </c>
      <c r="M322" s="129">
        <f>MAX($M$126:$M$161)</f>
        <v>182.37864331597899</v>
      </c>
    </row>
    <row r="323" spans="11:13" x14ac:dyDescent="0.3">
      <c r="K323" s="81" t="s">
        <v>97</v>
      </c>
      <c r="L323" s="129">
        <f>MIN($L$162:$L$197)</f>
        <v>105.17587711743001</v>
      </c>
      <c r="M323" s="129">
        <f>MIN($M$162:$M$197)</f>
        <v>117.670467363857</v>
      </c>
    </row>
    <row r="324" spans="11:13" x14ac:dyDescent="0.3">
      <c r="K324" s="81" t="s">
        <v>98</v>
      </c>
      <c r="L324" s="130">
        <f>L319/L322-1</f>
        <v>0.44847779134996135</v>
      </c>
      <c r="M324" s="130">
        <f>M319/M322-1</f>
        <v>1.140267837673731</v>
      </c>
    </row>
    <row r="325" spans="11:13" x14ac:dyDescent="0.3">
      <c r="K325" s="54">
        <v>44788</v>
      </c>
      <c r="L325" s="20" t="s">
        <v>75</v>
      </c>
      <c r="M325" s="20" t="s">
        <v>75</v>
      </c>
    </row>
    <row r="326" spans="11:13" x14ac:dyDescent="0.3">
      <c r="K326" s="54">
        <v>44819</v>
      </c>
      <c r="L326" s="20" t="s">
        <v>75</v>
      </c>
      <c r="M326" s="20" t="s">
        <v>75</v>
      </c>
    </row>
    <row r="327" spans="11:13" x14ac:dyDescent="0.3">
      <c r="K327" s="54">
        <v>44849</v>
      </c>
      <c r="L327" s="20" t="s">
        <v>75</v>
      </c>
      <c r="M327" s="20" t="s">
        <v>75</v>
      </c>
    </row>
    <row r="328" spans="11:13" x14ac:dyDescent="0.3">
      <c r="K328" s="54">
        <v>44880</v>
      </c>
      <c r="L328" s="20" t="s">
        <v>75</v>
      </c>
      <c r="M328" s="20" t="s">
        <v>75</v>
      </c>
    </row>
    <row r="329" spans="11:13" x14ac:dyDescent="0.3">
      <c r="K329" s="54">
        <v>44910</v>
      </c>
      <c r="L329" s="20" t="s">
        <v>75</v>
      </c>
      <c r="M329" s="20" t="s">
        <v>75</v>
      </c>
    </row>
    <row r="330" spans="11:13" x14ac:dyDescent="0.3">
      <c r="K330" s="54">
        <v>44941</v>
      </c>
      <c r="L330" s="20" t="s">
        <v>75</v>
      </c>
      <c r="M330" s="20" t="s">
        <v>75</v>
      </c>
    </row>
    <row r="331" spans="11:13" x14ac:dyDescent="0.3">
      <c r="K331" s="54">
        <v>44972</v>
      </c>
      <c r="L331" s="20" t="s">
        <v>75</v>
      </c>
      <c r="M331" s="20" t="s">
        <v>75</v>
      </c>
    </row>
    <row r="332" spans="11:13" x14ac:dyDescent="0.3">
      <c r="K332" s="54">
        <v>45000</v>
      </c>
      <c r="L332" s="20" t="s">
        <v>75</v>
      </c>
      <c r="M332" s="20" t="s">
        <v>75</v>
      </c>
    </row>
    <row r="333" spans="11:13" x14ac:dyDescent="0.3">
      <c r="K333" s="54">
        <v>45031</v>
      </c>
      <c r="L333" s="20" t="s">
        <v>75</v>
      </c>
      <c r="M333" s="20" t="s">
        <v>75</v>
      </c>
    </row>
    <row r="334" spans="11:13" x14ac:dyDescent="0.3">
      <c r="K334" s="54">
        <v>45061</v>
      </c>
      <c r="L334" s="20" t="s">
        <v>75</v>
      </c>
      <c r="M334" s="20" t="s">
        <v>75</v>
      </c>
    </row>
    <row r="335" spans="11:13" x14ac:dyDescent="0.3">
      <c r="K335" s="54">
        <v>45092</v>
      </c>
      <c r="L335" s="20" t="s">
        <v>75</v>
      </c>
      <c r="M335" s="20" t="s">
        <v>75</v>
      </c>
    </row>
    <row r="336" spans="11:13" x14ac:dyDescent="0.3">
      <c r="K336" s="54">
        <v>45122</v>
      </c>
      <c r="L336" s="20" t="s">
        <v>75</v>
      </c>
      <c r="M336" s="20" t="s">
        <v>75</v>
      </c>
    </row>
    <row r="337" spans="11:13" x14ac:dyDescent="0.3">
      <c r="K337" s="54">
        <v>45153</v>
      </c>
      <c r="L337" s="20" t="s">
        <v>75</v>
      </c>
      <c r="M337" s="20" t="s">
        <v>75</v>
      </c>
    </row>
    <row r="338" spans="11:13" x14ac:dyDescent="0.3">
      <c r="K338" s="54">
        <v>45184</v>
      </c>
      <c r="L338" s="20" t="s">
        <v>75</v>
      </c>
      <c r="M338" s="20" t="s">
        <v>75</v>
      </c>
    </row>
    <row r="339" spans="11:13" x14ac:dyDescent="0.3">
      <c r="K339" s="54">
        <v>45214</v>
      </c>
      <c r="L339" s="20" t="s">
        <v>75</v>
      </c>
      <c r="M339" s="20" t="s">
        <v>75</v>
      </c>
    </row>
    <row r="340" spans="11:13" x14ac:dyDescent="0.3">
      <c r="K340" s="54">
        <v>45245</v>
      </c>
      <c r="L340" s="20" t="s">
        <v>75</v>
      </c>
      <c r="M340" s="20" t="s">
        <v>75</v>
      </c>
    </row>
    <row r="341" spans="11:13" x14ac:dyDescent="0.3">
      <c r="K341" s="54">
        <v>45275</v>
      </c>
      <c r="L341" s="20" t="s">
        <v>75</v>
      </c>
      <c r="M341" s="20" t="s">
        <v>75</v>
      </c>
    </row>
    <row r="342" spans="11:13" x14ac:dyDescent="0.3">
      <c r="K342" s="54">
        <v>45306</v>
      </c>
      <c r="L342" s="20" t="s">
        <v>75</v>
      </c>
      <c r="M342" s="20" t="s">
        <v>75</v>
      </c>
    </row>
    <row r="343" spans="11:13" x14ac:dyDescent="0.3">
      <c r="K343" s="54">
        <v>45337</v>
      </c>
      <c r="L343" s="20" t="s">
        <v>75</v>
      </c>
      <c r="M343" s="20" t="s">
        <v>75</v>
      </c>
    </row>
    <row r="344" spans="11:13" x14ac:dyDescent="0.3">
      <c r="K344" s="54">
        <v>45366</v>
      </c>
      <c r="L344" s="20" t="s">
        <v>75</v>
      </c>
      <c r="M344" s="20" t="s">
        <v>75</v>
      </c>
    </row>
    <row r="345" spans="11:13" x14ac:dyDescent="0.3">
      <c r="K345" s="54">
        <v>45397</v>
      </c>
      <c r="L345" s="20" t="s">
        <v>75</v>
      </c>
      <c r="M345" s="20" t="s">
        <v>75</v>
      </c>
    </row>
    <row r="346" spans="11:13" x14ac:dyDescent="0.3">
      <c r="K346" s="54">
        <v>45427</v>
      </c>
      <c r="L346" s="20" t="s">
        <v>75</v>
      </c>
      <c r="M346" s="20" t="s">
        <v>75</v>
      </c>
    </row>
    <row r="347" spans="11:13" x14ac:dyDescent="0.3">
      <c r="K347" s="54">
        <v>45458</v>
      </c>
      <c r="L347" s="20" t="s">
        <v>75</v>
      </c>
      <c r="M347" s="20" t="s">
        <v>75</v>
      </c>
    </row>
    <row r="348" spans="11:13" x14ac:dyDescent="0.3">
      <c r="K348" s="54">
        <v>45488</v>
      </c>
      <c r="L348" s="20" t="s">
        <v>75</v>
      </c>
      <c r="M348" s="20" t="s">
        <v>75</v>
      </c>
    </row>
    <row r="349" spans="11:13" x14ac:dyDescent="0.3">
      <c r="K349" s="54">
        <v>45519</v>
      </c>
      <c r="L349" s="20" t="s">
        <v>75</v>
      </c>
      <c r="M349" s="20" t="s">
        <v>75</v>
      </c>
    </row>
    <row r="350" spans="11:13" x14ac:dyDescent="0.3">
      <c r="K350" s="54">
        <v>45550</v>
      </c>
      <c r="L350" s="20" t="s">
        <v>75</v>
      </c>
      <c r="M350" s="20" t="s">
        <v>75</v>
      </c>
    </row>
    <row r="351" spans="11:13" x14ac:dyDescent="0.3">
      <c r="K351" s="54">
        <v>45580</v>
      </c>
      <c r="L351" s="20" t="s">
        <v>75</v>
      </c>
      <c r="M351" s="20" t="s">
        <v>75</v>
      </c>
    </row>
    <row r="352" spans="11:13" x14ac:dyDescent="0.3">
      <c r="K352" s="54">
        <v>45611</v>
      </c>
      <c r="L352" s="20" t="s">
        <v>75</v>
      </c>
      <c r="M352" s="20" t="s">
        <v>75</v>
      </c>
    </row>
    <row r="353" spans="11:13" x14ac:dyDescent="0.3">
      <c r="K353" s="54">
        <v>45641</v>
      </c>
      <c r="L353" s="20" t="s">
        <v>75</v>
      </c>
      <c r="M353" s="20" t="s">
        <v>75</v>
      </c>
    </row>
    <row r="354" spans="11:13" x14ac:dyDescent="0.3">
      <c r="K354" s="54">
        <v>45672</v>
      </c>
      <c r="L354" s="20" t="s">
        <v>75</v>
      </c>
      <c r="M354" s="20" t="s">
        <v>75</v>
      </c>
    </row>
    <row r="355" spans="11:13" x14ac:dyDescent="0.3">
      <c r="K355" s="54">
        <v>45703</v>
      </c>
      <c r="L355" s="20" t="s">
        <v>75</v>
      </c>
      <c r="M355" s="20" t="s">
        <v>75</v>
      </c>
    </row>
    <row r="356" spans="11:13" x14ac:dyDescent="0.3">
      <c r="K356" s="54">
        <v>45731</v>
      </c>
      <c r="L356" s="20" t="s">
        <v>75</v>
      </c>
      <c r="M356" s="20" t="s">
        <v>75</v>
      </c>
    </row>
    <row r="357" spans="11:13" x14ac:dyDescent="0.3">
      <c r="K357" s="54">
        <v>45762</v>
      </c>
      <c r="L357" s="20" t="s">
        <v>75</v>
      </c>
      <c r="M357" s="20" t="s">
        <v>75</v>
      </c>
    </row>
    <row r="358" spans="11:13" x14ac:dyDescent="0.3">
      <c r="K358" s="54">
        <v>45792</v>
      </c>
      <c r="L358" s="20" t="s">
        <v>75</v>
      </c>
      <c r="M358" s="20" t="s">
        <v>75</v>
      </c>
    </row>
    <row r="359" spans="11:13" x14ac:dyDescent="0.3">
      <c r="K359" s="54">
        <v>45823</v>
      </c>
      <c r="L359" s="20" t="s">
        <v>75</v>
      </c>
      <c r="M359" s="20" t="s">
        <v>75</v>
      </c>
    </row>
    <row r="360" spans="11:13" x14ac:dyDescent="0.3">
      <c r="K360" s="54">
        <v>45853</v>
      </c>
      <c r="L360" s="20" t="s">
        <v>75</v>
      </c>
      <c r="M360" s="20" t="s">
        <v>75</v>
      </c>
    </row>
    <row r="361" spans="11:13" x14ac:dyDescent="0.3">
      <c r="K361" s="54">
        <v>45884</v>
      </c>
      <c r="L361" s="20" t="s">
        <v>75</v>
      </c>
      <c r="M361" s="20" t="s">
        <v>75</v>
      </c>
    </row>
    <row r="362" spans="11:13" x14ac:dyDescent="0.3">
      <c r="K362" s="54">
        <v>45915</v>
      </c>
      <c r="L362" s="20" t="s">
        <v>75</v>
      </c>
      <c r="M362" s="20" t="s">
        <v>75</v>
      </c>
    </row>
    <row r="363" spans="11:13" x14ac:dyDescent="0.3">
      <c r="K363" s="54">
        <v>45945</v>
      </c>
      <c r="L363" s="20" t="s">
        <v>75</v>
      </c>
      <c r="M363" s="20" t="s">
        <v>75</v>
      </c>
    </row>
    <row r="364" spans="11:13" x14ac:dyDescent="0.3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20 K325:K364">
    <cfRule type="expression" dxfId="32" priority="2">
      <formula>$L6=""</formula>
    </cfRule>
  </conditionalFormatting>
  <conditionalFormatting sqref="K321:K324">
    <cfRule type="expression" dxfId="31" priority="1">
      <formula>$L321=""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7DB6E-C437-41D8-AAD4-5CFE28D10CDA}">
  <sheetPr codeName="Sheet1"/>
  <dimension ref="A1:Z131"/>
  <sheetViews>
    <sheetView topLeftCell="M100" workbookViewId="0">
      <selection activeCell="R115" sqref="R115"/>
    </sheetView>
  </sheetViews>
  <sheetFormatPr defaultColWidth="9.109375" defaultRowHeight="14.4" x14ac:dyDescent="0.3"/>
  <cols>
    <col min="1" max="15" width="13.6640625" style="37" customWidth="1"/>
    <col min="16" max="16" width="23.88671875" style="42" bestFit="1" customWidth="1"/>
    <col min="17" max="17" width="14.44140625" style="16" customWidth="1"/>
    <col min="18" max="18" width="12.44140625" style="16" customWidth="1"/>
    <col min="19" max="19" width="9.109375" style="16"/>
    <col min="20" max="20" width="14.33203125" style="16" customWidth="1"/>
    <col min="21" max="21" width="9.109375" style="16"/>
    <col min="22" max="22" width="13.88671875" style="16" customWidth="1"/>
    <col min="23" max="25" width="11.6640625" style="16" customWidth="1"/>
    <col min="26" max="26" width="14.33203125" style="16" customWidth="1"/>
    <col min="27" max="16384" width="9.109375" style="37"/>
  </cols>
  <sheetData>
    <row r="1" spans="1:26" s="2" customFormat="1" ht="15.9" customHeight="1" x14ac:dyDescent="0.3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" customHeight="1" x14ac:dyDescent="0.3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" customHeight="1" x14ac:dyDescent="0.3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" customHeight="1" x14ac:dyDescent="0.3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3">
      <c r="Q5" s="170" t="s">
        <v>7</v>
      </c>
      <c r="R5" s="171"/>
      <c r="S5" s="171"/>
      <c r="T5" s="171"/>
      <c r="U5" s="171"/>
      <c r="V5" s="172"/>
      <c r="W5" s="173" t="s">
        <v>8</v>
      </c>
      <c r="X5" s="174"/>
      <c r="Y5" s="174"/>
      <c r="Z5" s="175"/>
    </row>
    <row r="6" spans="1:26" s="68" customFormat="1" ht="35.1" customHeight="1" x14ac:dyDescent="0.3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3">
      <c r="A7" s="169" t="s">
        <v>78</v>
      </c>
      <c r="B7" s="169"/>
      <c r="C7" s="169"/>
      <c r="D7" s="169"/>
      <c r="E7" s="169"/>
      <c r="F7" s="169"/>
      <c r="G7" s="72"/>
      <c r="H7" s="73"/>
      <c r="I7" s="169" t="s">
        <v>79</v>
      </c>
      <c r="J7" s="169"/>
      <c r="K7" s="169"/>
      <c r="L7" s="169"/>
      <c r="M7" s="169"/>
      <c r="N7" s="169"/>
      <c r="O7" s="169"/>
      <c r="P7" s="38">
        <v>35155</v>
      </c>
      <c r="Q7" s="74">
        <v>58.265044495716097</v>
      </c>
      <c r="R7" s="20">
        <v>68.064045110238595</v>
      </c>
      <c r="S7" s="20">
        <v>68.8019414503094</v>
      </c>
      <c r="T7" s="20">
        <v>62.422172158125697</v>
      </c>
      <c r="U7" s="75" t="s">
        <v>15</v>
      </c>
      <c r="V7" s="76" t="s">
        <v>15</v>
      </c>
      <c r="W7" s="74">
        <v>61.021092252393103</v>
      </c>
      <c r="X7" s="20">
        <v>68.880852635331706</v>
      </c>
      <c r="Y7" s="20">
        <v>78.443953370322504</v>
      </c>
      <c r="Z7" s="77">
        <v>67.345769029743593</v>
      </c>
    </row>
    <row r="8" spans="1:26" x14ac:dyDescent="0.3">
      <c r="A8" s="169" t="s">
        <v>74</v>
      </c>
      <c r="B8" s="169"/>
      <c r="C8" s="169"/>
      <c r="D8" s="169"/>
      <c r="E8" s="169"/>
      <c r="F8" s="169"/>
      <c r="G8" s="72"/>
      <c r="I8" s="169" t="s">
        <v>74</v>
      </c>
      <c r="J8" s="169"/>
      <c r="K8" s="169"/>
      <c r="L8" s="169"/>
      <c r="M8" s="169"/>
      <c r="N8" s="169"/>
      <c r="O8" s="169"/>
      <c r="P8" s="38">
        <v>35246</v>
      </c>
      <c r="Q8" s="74">
        <v>61.775931671097702</v>
      </c>
      <c r="R8" s="20">
        <v>70.217690715622297</v>
      </c>
      <c r="S8" s="20">
        <v>67.198622311152107</v>
      </c>
      <c r="T8" s="20">
        <v>63.111200428462297</v>
      </c>
      <c r="U8" s="75" t="s">
        <v>15</v>
      </c>
      <c r="V8" s="76" t="s">
        <v>15</v>
      </c>
      <c r="W8" s="74">
        <v>60.907985334420097</v>
      </c>
      <c r="X8" s="20">
        <v>68.170682579764005</v>
      </c>
      <c r="Y8" s="20">
        <v>72.851270658608797</v>
      </c>
      <c r="Z8" s="77">
        <v>66.480167585013504</v>
      </c>
    </row>
    <row r="9" spans="1:26" x14ac:dyDescent="0.3">
      <c r="P9" s="38">
        <v>35338</v>
      </c>
      <c r="Q9" s="74">
        <v>65.405379420364298</v>
      </c>
      <c r="R9" s="20">
        <v>71.571615232543905</v>
      </c>
      <c r="S9" s="20">
        <v>69.184986251804006</v>
      </c>
      <c r="T9" s="20">
        <v>64.218074306662302</v>
      </c>
      <c r="U9" s="75" t="s">
        <v>15</v>
      </c>
      <c r="V9" s="76" t="s">
        <v>15</v>
      </c>
      <c r="W9" s="74">
        <v>64.172286552207794</v>
      </c>
      <c r="X9" s="20">
        <v>69.636496154143501</v>
      </c>
      <c r="Y9" s="20">
        <v>67.340739011517897</v>
      </c>
      <c r="Z9" s="77">
        <v>67.725896324340198</v>
      </c>
    </row>
    <row r="10" spans="1:26" x14ac:dyDescent="0.3">
      <c r="P10" s="38">
        <v>35430</v>
      </c>
      <c r="Q10" s="74">
        <v>65.358278147487795</v>
      </c>
      <c r="R10" s="20">
        <v>70.363240977263501</v>
      </c>
      <c r="S10" s="20">
        <v>74.142922267149999</v>
      </c>
      <c r="T10" s="20">
        <v>65.302140092882297</v>
      </c>
      <c r="U10" s="75" t="s">
        <v>15</v>
      </c>
      <c r="V10" s="76" t="s">
        <v>15</v>
      </c>
      <c r="W10" s="74">
        <v>66.891199497515501</v>
      </c>
      <c r="X10" s="20">
        <v>72.212972597336005</v>
      </c>
      <c r="Y10" s="20">
        <v>70.336531612651896</v>
      </c>
      <c r="Z10" s="77">
        <v>68.551658848449094</v>
      </c>
    </row>
    <row r="11" spans="1:26" x14ac:dyDescent="0.3">
      <c r="P11" s="38">
        <v>35520</v>
      </c>
      <c r="Q11" s="74">
        <v>65.802466589736795</v>
      </c>
      <c r="R11" s="20">
        <v>70.522870747498999</v>
      </c>
      <c r="S11" s="20">
        <v>76.189046484748999</v>
      </c>
      <c r="T11" s="20">
        <v>67.854397900798304</v>
      </c>
      <c r="U11" s="75" t="s">
        <v>15</v>
      </c>
      <c r="V11" s="76" t="s">
        <v>15</v>
      </c>
      <c r="W11" s="74">
        <v>67.609984507707495</v>
      </c>
      <c r="X11" s="20">
        <v>73.0312391823811</v>
      </c>
      <c r="Y11" s="20">
        <v>78.737051745905404</v>
      </c>
      <c r="Z11" s="77">
        <v>70.254270418775306</v>
      </c>
    </row>
    <row r="12" spans="1:26" x14ac:dyDescent="0.3">
      <c r="P12" s="38">
        <v>35611</v>
      </c>
      <c r="Q12" s="74">
        <v>69.484099548949899</v>
      </c>
      <c r="R12" s="20">
        <v>73.721942971079997</v>
      </c>
      <c r="S12" s="20">
        <v>76.597740162970396</v>
      </c>
      <c r="T12" s="20">
        <v>71.2439090574033</v>
      </c>
      <c r="U12" s="75" t="s">
        <v>15</v>
      </c>
      <c r="V12" s="76" t="s">
        <v>15</v>
      </c>
      <c r="W12" s="74">
        <v>67.537140275598404</v>
      </c>
      <c r="X12" s="20">
        <v>72.576052268890393</v>
      </c>
      <c r="Y12" s="20">
        <v>82.999819352681499</v>
      </c>
      <c r="Z12" s="77">
        <v>72.585888302716995</v>
      </c>
    </row>
    <row r="13" spans="1:26" x14ac:dyDescent="0.3">
      <c r="P13" s="38">
        <v>35703</v>
      </c>
      <c r="Q13" s="74">
        <v>74.608989755032695</v>
      </c>
      <c r="R13" s="20">
        <v>77.852431968330293</v>
      </c>
      <c r="S13" s="20">
        <v>78.990376591031605</v>
      </c>
      <c r="T13" s="20">
        <v>72.8491159972383</v>
      </c>
      <c r="U13" s="75" t="s">
        <v>15</v>
      </c>
      <c r="V13" s="76" t="s">
        <v>15</v>
      </c>
      <c r="W13" s="74">
        <v>73.255888043987994</v>
      </c>
      <c r="X13" s="20">
        <v>74.436100352473602</v>
      </c>
      <c r="Y13" s="20">
        <v>84.375600809521103</v>
      </c>
      <c r="Z13" s="77">
        <v>74.538253286488796</v>
      </c>
    </row>
    <row r="14" spans="1:26" x14ac:dyDescent="0.3">
      <c r="P14" s="38">
        <v>35795</v>
      </c>
      <c r="Q14" s="74">
        <v>77.457013878669201</v>
      </c>
      <c r="R14" s="20">
        <v>79.507861396816594</v>
      </c>
      <c r="S14" s="20">
        <v>82.104585667921995</v>
      </c>
      <c r="T14" s="20">
        <v>73.487225444019998</v>
      </c>
      <c r="U14" s="75" t="s">
        <v>15</v>
      </c>
      <c r="V14" s="76" t="s">
        <v>15</v>
      </c>
      <c r="W14" s="74">
        <v>81.609382508581206</v>
      </c>
      <c r="X14" s="20">
        <v>78.756810797696801</v>
      </c>
      <c r="Y14" s="20">
        <v>84.284328272610907</v>
      </c>
      <c r="Z14" s="77">
        <v>77.317166981888306</v>
      </c>
    </row>
    <row r="15" spans="1:26" x14ac:dyDescent="0.3">
      <c r="P15" s="38">
        <v>35885</v>
      </c>
      <c r="Q15" s="74">
        <v>78.004494654424505</v>
      </c>
      <c r="R15" s="20">
        <v>79.237067002505199</v>
      </c>
      <c r="S15" s="20">
        <v>83.616904959819294</v>
      </c>
      <c r="T15" s="20">
        <v>75.003280136847593</v>
      </c>
      <c r="U15" s="78">
        <v>75.795852195960293</v>
      </c>
      <c r="V15" s="79">
        <v>86.3131412536422</v>
      </c>
      <c r="W15" s="74">
        <v>82.956202672917797</v>
      </c>
      <c r="X15" s="20">
        <v>81.035007124314106</v>
      </c>
      <c r="Y15" s="20">
        <v>84.111782671945903</v>
      </c>
      <c r="Z15" s="77">
        <v>79.876397746388307</v>
      </c>
    </row>
    <row r="16" spans="1:26" x14ac:dyDescent="0.3">
      <c r="P16" s="38">
        <v>35976</v>
      </c>
      <c r="Q16" s="74">
        <v>78.354218506219297</v>
      </c>
      <c r="R16" s="20">
        <v>79.321970714794702</v>
      </c>
      <c r="S16" s="20">
        <v>84.923803554935105</v>
      </c>
      <c r="T16" s="20">
        <v>77.460051503438805</v>
      </c>
      <c r="U16" s="78">
        <v>73.965309160185001</v>
      </c>
      <c r="V16" s="79">
        <v>84.117942663721806</v>
      </c>
      <c r="W16" s="74">
        <v>84.455737376250894</v>
      </c>
      <c r="X16" s="20">
        <v>81.326138040703</v>
      </c>
      <c r="Y16" s="20">
        <v>87.677222090293895</v>
      </c>
      <c r="Z16" s="77">
        <v>81.057347470225693</v>
      </c>
    </row>
    <row r="17" spans="1:26" x14ac:dyDescent="0.3">
      <c r="P17" s="38">
        <v>36068</v>
      </c>
      <c r="Q17" s="74">
        <v>79.798996021814901</v>
      </c>
      <c r="R17" s="20">
        <v>81.376831446136407</v>
      </c>
      <c r="S17" s="20">
        <v>85.2635855275133</v>
      </c>
      <c r="T17" s="20">
        <v>80.165050101970905</v>
      </c>
      <c r="U17" s="78">
        <v>74.727967614765305</v>
      </c>
      <c r="V17" s="79">
        <v>84.218000042172704</v>
      </c>
      <c r="W17" s="74">
        <v>87.3674367452507</v>
      </c>
      <c r="X17" s="20">
        <v>81.892445629548206</v>
      </c>
      <c r="Y17" s="20">
        <v>90.876724368851598</v>
      </c>
      <c r="Z17" s="77">
        <v>82.362110970070702</v>
      </c>
    </row>
    <row r="18" spans="1:26" x14ac:dyDescent="0.3">
      <c r="P18" s="38">
        <v>36160</v>
      </c>
      <c r="Q18" s="74">
        <v>82.284903557019604</v>
      </c>
      <c r="R18" s="20">
        <v>84.486953574846794</v>
      </c>
      <c r="S18" s="20">
        <v>85.500521629769807</v>
      </c>
      <c r="T18" s="20">
        <v>82.550513175479395</v>
      </c>
      <c r="U18" s="78">
        <v>78.550421531986103</v>
      </c>
      <c r="V18" s="79">
        <v>81.326527143781405</v>
      </c>
      <c r="W18" s="74">
        <v>86.937130947543494</v>
      </c>
      <c r="X18" s="20">
        <v>82.102095227466407</v>
      </c>
      <c r="Y18" s="20">
        <v>92.252119598509395</v>
      </c>
      <c r="Z18" s="77">
        <v>82.469960871970201</v>
      </c>
    </row>
    <row r="19" spans="1:26" x14ac:dyDescent="0.3">
      <c r="P19" s="38">
        <v>36250</v>
      </c>
      <c r="Q19" s="74">
        <v>85.364038400294206</v>
      </c>
      <c r="R19" s="20">
        <v>87.050306502242606</v>
      </c>
      <c r="S19" s="20">
        <v>87.640980509667898</v>
      </c>
      <c r="T19" s="20">
        <v>85.051684912723502</v>
      </c>
      <c r="U19" s="78">
        <v>81.9237913687939</v>
      </c>
      <c r="V19" s="79">
        <v>87.612768826464603</v>
      </c>
      <c r="W19" s="74">
        <v>85.267835391842397</v>
      </c>
      <c r="X19" s="20">
        <v>83.7135689225872</v>
      </c>
      <c r="Y19" s="20">
        <v>93.402279003322704</v>
      </c>
      <c r="Z19" s="77">
        <v>81.894529371378198</v>
      </c>
    </row>
    <row r="20" spans="1:26" x14ac:dyDescent="0.3">
      <c r="P20" s="38">
        <v>36341</v>
      </c>
      <c r="Q20" s="74">
        <v>89.257422347343294</v>
      </c>
      <c r="R20" s="20">
        <v>87.478254017302206</v>
      </c>
      <c r="S20" s="20">
        <v>91.431950189373595</v>
      </c>
      <c r="T20" s="20">
        <v>87.104745135942906</v>
      </c>
      <c r="U20" s="78">
        <v>85.970788370047202</v>
      </c>
      <c r="V20" s="79">
        <v>88.6952591611401</v>
      </c>
      <c r="W20" s="74">
        <v>86.954639308210403</v>
      </c>
      <c r="X20" s="20">
        <v>86.895021403789499</v>
      </c>
      <c r="Y20" s="20">
        <v>92.879530024700003</v>
      </c>
      <c r="Z20" s="77">
        <v>85.681265653396395</v>
      </c>
    </row>
    <row r="21" spans="1:26" x14ac:dyDescent="0.3">
      <c r="P21" s="38">
        <v>36433</v>
      </c>
      <c r="Q21" s="74">
        <v>90.514390152235904</v>
      </c>
      <c r="R21" s="20">
        <v>87.601077715287801</v>
      </c>
      <c r="S21" s="20">
        <v>94.2304344663888</v>
      </c>
      <c r="T21" s="20">
        <v>88.863650949379206</v>
      </c>
      <c r="U21" s="78">
        <v>89.374512285194598</v>
      </c>
      <c r="V21" s="79">
        <v>87.051827071560496</v>
      </c>
      <c r="W21" s="74">
        <v>90.407184947786902</v>
      </c>
      <c r="X21" s="20">
        <v>89.383661521994398</v>
      </c>
      <c r="Y21" s="20">
        <v>92.921084866262703</v>
      </c>
      <c r="Z21" s="77">
        <v>91.895079845040797</v>
      </c>
    </row>
    <row r="22" spans="1:26" x14ac:dyDescent="0.3">
      <c r="P22" s="38">
        <v>36525</v>
      </c>
      <c r="Q22" s="74">
        <v>90.215074166999102</v>
      </c>
      <c r="R22" s="20">
        <v>90.491712060747702</v>
      </c>
      <c r="S22" s="20">
        <v>94.854203417218201</v>
      </c>
      <c r="T22" s="20">
        <v>91.502257123723297</v>
      </c>
      <c r="U22" s="78">
        <v>89.825499743421005</v>
      </c>
      <c r="V22" s="79">
        <v>90.8984278877832</v>
      </c>
      <c r="W22" s="74">
        <v>88.535127465174895</v>
      </c>
      <c r="X22" s="20">
        <v>90.595654659008702</v>
      </c>
      <c r="Y22" s="20">
        <v>94.315402908611603</v>
      </c>
      <c r="Z22" s="77">
        <v>94.515777517399897</v>
      </c>
    </row>
    <row r="23" spans="1:26" x14ac:dyDescent="0.3">
      <c r="P23" s="38">
        <v>36616</v>
      </c>
      <c r="Q23" s="74">
        <v>92.878421591376096</v>
      </c>
      <c r="R23" s="20">
        <v>94.646010066273604</v>
      </c>
      <c r="S23" s="20">
        <v>95.858570393982504</v>
      </c>
      <c r="T23" s="20">
        <v>96.069365538293098</v>
      </c>
      <c r="U23" s="78">
        <v>94.525987020947198</v>
      </c>
      <c r="V23" s="79">
        <v>90.639670551746406</v>
      </c>
      <c r="W23" s="74">
        <v>86.695523470954598</v>
      </c>
      <c r="X23" s="20">
        <v>90.370548180873101</v>
      </c>
      <c r="Y23" s="20">
        <v>94.671144919910404</v>
      </c>
      <c r="Z23" s="77">
        <v>94.628390774116397</v>
      </c>
    </row>
    <row r="24" spans="1:26" x14ac:dyDescent="0.3">
      <c r="P24" s="38">
        <v>36707</v>
      </c>
      <c r="Q24" s="74">
        <v>98.158840723049494</v>
      </c>
      <c r="R24" s="20">
        <v>98.285270104088895</v>
      </c>
      <c r="S24" s="20">
        <v>98.094209074441196</v>
      </c>
      <c r="T24" s="20">
        <v>100.68866977195199</v>
      </c>
      <c r="U24" s="78">
        <v>96.525751009153694</v>
      </c>
      <c r="V24" s="79">
        <v>93.923279357185393</v>
      </c>
      <c r="W24" s="74">
        <v>91.892129147299102</v>
      </c>
      <c r="X24" s="20">
        <v>93.090201717185096</v>
      </c>
      <c r="Y24" s="20">
        <v>95.076707435947299</v>
      </c>
      <c r="Z24" s="77">
        <v>95.333267402176901</v>
      </c>
    </row>
    <row r="25" spans="1:26" x14ac:dyDescent="0.3">
      <c r="P25" s="38">
        <v>36799</v>
      </c>
      <c r="Q25" s="74">
        <v>100.865360814775</v>
      </c>
      <c r="R25" s="20">
        <v>99.703099806348305</v>
      </c>
      <c r="S25" s="20">
        <v>99.3774676450453</v>
      </c>
      <c r="T25" s="20">
        <v>100.549776016575</v>
      </c>
      <c r="U25" s="78">
        <v>97.670074207494096</v>
      </c>
      <c r="V25" s="79">
        <v>98.211867839950898</v>
      </c>
      <c r="W25" s="74">
        <v>98.166086891488902</v>
      </c>
      <c r="X25" s="20">
        <v>98.522635802998906</v>
      </c>
      <c r="Y25" s="20">
        <v>97.534125720900505</v>
      </c>
      <c r="Z25" s="77">
        <v>97.602586795186795</v>
      </c>
    </row>
    <row r="26" spans="1:26" x14ac:dyDescent="0.3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3">
      <c r="A27" s="169" t="s">
        <v>80</v>
      </c>
      <c r="B27" s="169"/>
      <c r="C27" s="169"/>
      <c r="D27" s="169"/>
      <c r="E27" s="169"/>
      <c r="F27" s="169"/>
      <c r="G27" s="72"/>
      <c r="P27" s="38">
        <v>36981</v>
      </c>
      <c r="Q27" s="74">
        <v>100.071527512413</v>
      </c>
      <c r="R27" s="20">
        <v>101.383381473124</v>
      </c>
      <c r="S27" s="20">
        <v>102.14946126446701</v>
      </c>
      <c r="T27" s="20">
        <v>104.51840259218</v>
      </c>
      <c r="U27" s="78">
        <v>100.629297191098</v>
      </c>
      <c r="V27" s="79">
        <v>100.910850131882</v>
      </c>
      <c r="W27" s="74">
        <v>99.852103599316294</v>
      </c>
      <c r="X27" s="20">
        <v>98.631006111562996</v>
      </c>
      <c r="Y27" s="20">
        <v>100.55032786758299</v>
      </c>
      <c r="Z27" s="77">
        <v>102.12701923187601</v>
      </c>
    </row>
    <row r="28" spans="1:26" x14ac:dyDescent="0.3">
      <c r="A28" s="169" t="s">
        <v>74</v>
      </c>
      <c r="B28" s="169"/>
      <c r="C28" s="169"/>
      <c r="D28" s="169"/>
      <c r="E28" s="169"/>
      <c r="F28" s="169"/>
      <c r="G28" s="72"/>
      <c r="P28" s="38">
        <v>37072</v>
      </c>
      <c r="Q28" s="74">
        <v>101.69308814449499</v>
      </c>
      <c r="R28" s="20">
        <v>102.55694998995899</v>
      </c>
      <c r="S28" s="20">
        <v>105.431260808715</v>
      </c>
      <c r="T28" s="20">
        <v>110.67965034161401</v>
      </c>
      <c r="U28" s="78">
        <v>102.950867019504</v>
      </c>
      <c r="V28" s="79">
        <v>99.210658827178094</v>
      </c>
      <c r="W28" s="74">
        <v>100.030215166014</v>
      </c>
      <c r="X28" s="20">
        <v>99.678121706151799</v>
      </c>
      <c r="Y28" s="20">
        <v>101.997954436577</v>
      </c>
      <c r="Z28" s="77">
        <v>104.117628680332</v>
      </c>
    </row>
    <row r="29" spans="1:26" x14ac:dyDescent="0.3">
      <c r="P29" s="38">
        <v>37164</v>
      </c>
      <c r="Q29" s="74">
        <v>102.58529477342201</v>
      </c>
      <c r="R29" s="20">
        <v>102.487723735288</v>
      </c>
      <c r="S29" s="20">
        <v>107.567788776314</v>
      </c>
      <c r="T29" s="20">
        <v>113.11005390045101</v>
      </c>
      <c r="U29" s="78">
        <v>103.580244623569</v>
      </c>
      <c r="V29" s="79">
        <v>99.358923308951603</v>
      </c>
      <c r="W29" s="74">
        <v>98.618936852948295</v>
      </c>
      <c r="X29" s="20">
        <v>101.490154860388</v>
      </c>
      <c r="Y29" s="20">
        <v>103.49145561635</v>
      </c>
      <c r="Z29" s="77">
        <v>104.95521225538501</v>
      </c>
    </row>
    <row r="30" spans="1:26" x14ac:dyDescent="0.3">
      <c r="P30" s="38">
        <v>37256</v>
      </c>
      <c r="Q30" s="74">
        <v>102.36852492750199</v>
      </c>
      <c r="R30" s="20">
        <v>102.635107763525</v>
      </c>
      <c r="S30" s="20">
        <v>108.457774257262</v>
      </c>
      <c r="T30" s="20">
        <v>113.80951293263</v>
      </c>
      <c r="U30" s="78">
        <v>105.14986529612899</v>
      </c>
      <c r="V30" s="79">
        <v>97.133484566846406</v>
      </c>
      <c r="W30" s="74">
        <v>98.211504145362298</v>
      </c>
      <c r="X30" s="20">
        <v>100.288333511351</v>
      </c>
      <c r="Y30" s="20">
        <v>102.94983217642699</v>
      </c>
      <c r="Z30" s="77">
        <v>106.551262523757</v>
      </c>
    </row>
    <row r="31" spans="1:26" x14ac:dyDescent="0.3">
      <c r="P31" s="38">
        <v>37346</v>
      </c>
      <c r="Q31" s="74">
        <v>103.16514098720801</v>
      </c>
      <c r="R31" s="20">
        <v>103.768317817482</v>
      </c>
      <c r="S31" s="20">
        <v>109.98256466161099</v>
      </c>
      <c r="T31" s="20">
        <v>117.408246569797</v>
      </c>
      <c r="U31" s="78">
        <v>109.100926902689</v>
      </c>
      <c r="V31" s="79">
        <v>99.387713030197204</v>
      </c>
      <c r="W31" s="74">
        <v>99.405683140559404</v>
      </c>
      <c r="X31" s="20">
        <v>98.368089980925404</v>
      </c>
      <c r="Y31" s="20">
        <v>103.357838477778</v>
      </c>
      <c r="Z31" s="77">
        <v>109.72643082214201</v>
      </c>
    </row>
    <row r="32" spans="1:26" x14ac:dyDescent="0.3">
      <c r="O32" s="80"/>
      <c r="P32" s="38">
        <v>37437</v>
      </c>
      <c r="Q32" s="74">
        <v>105.63328129926801</v>
      </c>
      <c r="R32" s="20">
        <v>106.79199699110799</v>
      </c>
      <c r="S32" s="20">
        <v>112.73295353771501</v>
      </c>
      <c r="T32" s="20">
        <v>122.84482700165501</v>
      </c>
      <c r="U32" s="78">
        <v>112.016839762632</v>
      </c>
      <c r="V32" s="79">
        <v>100.456555999278</v>
      </c>
      <c r="W32" s="74">
        <v>98.860683559635902</v>
      </c>
      <c r="X32" s="20">
        <v>98.339164383795506</v>
      </c>
      <c r="Y32" s="20">
        <v>105.03914891532899</v>
      </c>
      <c r="Z32" s="77">
        <v>111.37798422155301</v>
      </c>
    </row>
    <row r="33" spans="16:26" x14ac:dyDescent="0.3">
      <c r="P33" s="38">
        <v>37529</v>
      </c>
      <c r="Q33" s="74">
        <v>108.216010637567</v>
      </c>
      <c r="R33" s="20">
        <v>110.675512729056</v>
      </c>
      <c r="S33" s="20">
        <v>116.780183756688</v>
      </c>
      <c r="T33" s="20">
        <v>127.945307795121</v>
      </c>
      <c r="U33" s="78">
        <v>117.16101398563001</v>
      </c>
      <c r="V33" s="79">
        <v>101.301920785473</v>
      </c>
      <c r="W33" s="74">
        <v>98.903498294559597</v>
      </c>
      <c r="X33" s="20">
        <v>99.635781382786803</v>
      </c>
      <c r="Y33" s="20">
        <v>108.91593484217999</v>
      </c>
      <c r="Z33" s="77">
        <v>112.248496018114</v>
      </c>
    </row>
    <row r="34" spans="16:26" x14ac:dyDescent="0.3">
      <c r="P34" s="38">
        <v>37621</v>
      </c>
      <c r="Q34" s="74">
        <v>109.920369128499</v>
      </c>
      <c r="R34" s="20">
        <v>112.09644994020999</v>
      </c>
      <c r="S34" s="20">
        <v>120.690973881998</v>
      </c>
      <c r="T34" s="20">
        <v>131.71352249867201</v>
      </c>
      <c r="U34" s="78">
        <v>122.232467025948</v>
      </c>
      <c r="V34" s="79">
        <v>103.252733923043</v>
      </c>
      <c r="W34" s="74">
        <v>102.04360412344199</v>
      </c>
      <c r="X34" s="20">
        <v>102.375375331778</v>
      </c>
      <c r="Y34" s="20">
        <v>113.684464810953</v>
      </c>
      <c r="Z34" s="77">
        <v>115.38864507182799</v>
      </c>
    </row>
    <row r="35" spans="16:26" x14ac:dyDescent="0.3">
      <c r="P35" s="38">
        <v>37711</v>
      </c>
      <c r="Q35" s="74">
        <v>112.58470165485301</v>
      </c>
      <c r="R35" s="20">
        <v>112.157306307417</v>
      </c>
      <c r="S35" s="20">
        <v>124.814247294381</v>
      </c>
      <c r="T35" s="20">
        <v>136.030159547951</v>
      </c>
      <c r="U35" s="78">
        <v>129.22162577595</v>
      </c>
      <c r="V35" s="79">
        <v>104.31614604181399</v>
      </c>
      <c r="W35" s="74">
        <v>106.02515357353001</v>
      </c>
      <c r="X35" s="20">
        <v>105.11952892519599</v>
      </c>
      <c r="Y35" s="20">
        <v>116.357296182919</v>
      </c>
      <c r="Z35" s="77">
        <v>118.962184062299</v>
      </c>
    </row>
    <row r="36" spans="16:26" x14ac:dyDescent="0.3">
      <c r="P36" s="38">
        <v>37802</v>
      </c>
      <c r="Q36" s="74">
        <v>115.82053058503099</v>
      </c>
      <c r="R36" s="20">
        <v>113.35364687532</v>
      </c>
      <c r="S36" s="20">
        <v>129.06227841729901</v>
      </c>
      <c r="T36" s="20">
        <v>141.015649139857</v>
      </c>
      <c r="U36" s="78">
        <v>132.26212803874699</v>
      </c>
      <c r="V36" s="79">
        <v>106.289062202238</v>
      </c>
      <c r="W36" s="74">
        <v>103.670826874122</v>
      </c>
      <c r="X36" s="20">
        <v>107.007792211384</v>
      </c>
      <c r="Y36" s="20">
        <v>120.52871300020099</v>
      </c>
      <c r="Z36" s="77">
        <v>121.382079611525</v>
      </c>
    </row>
    <row r="37" spans="16:26" x14ac:dyDescent="0.3">
      <c r="P37" s="38">
        <v>37894</v>
      </c>
      <c r="Q37" s="74">
        <v>117.896659595719</v>
      </c>
      <c r="R37" s="20">
        <v>116.49530941963</v>
      </c>
      <c r="S37" s="20">
        <v>132.85717538064799</v>
      </c>
      <c r="T37" s="20">
        <v>144.11815736409801</v>
      </c>
      <c r="U37" s="78">
        <v>135.18022808440301</v>
      </c>
      <c r="V37" s="79">
        <v>107.927461519606</v>
      </c>
      <c r="W37" s="74">
        <v>98.492369794234804</v>
      </c>
      <c r="X37" s="20">
        <v>108.826088343051</v>
      </c>
      <c r="Y37" s="20">
        <v>124.553275045877</v>
      </c>
      <c r="Z37" s="77">
        <v>122.961202691209</v>
      </c>
    </row>
    <row r="38" spans="16:26" x14ac:dyDescent="0.3">
      <c r="P38" s="38">
        <v>37986</v>
      </c>
      <c r="Q38" s="74">
        <v>120.339254077707</v>
      </c>
      <c r="R38" s="20">
        <v>120.717612330637</v>
      </c>
      <c r="S38" s="20">
        <v>137.87501426445601</v>
      </c>
      <c r="T38" s="20">
        <v>147.27250532757199</v>
      </c>
      <c r="U38" s="78">
        <v>135.21648912593901</v>
      </c>
      <c r="V38" s="79">
        <v>111.372703856618</v>
      </c>
      <c r="W38" s="74">
        <v>100.158781155516</v>
      </c>
      <c r="X38" s="20">
        <v>110.888962697793</v>
      </c>
      <c r="Y38" s="20">
        <v>127.036248441994</v>
      </c>
      <c r="Z38" s="77">
        <v>123.99916279374</v>
      </c>
    </row>
    <row r="39" spans="16:26" x14ac:dyDescent="0.3">
      <c r="P39" s="38">
        <v>38077</v>
      </c>
      <c r="Q39" s="74">
        <v>124.786487154187</v>
      </c>
      <c r="R39" s="20">
        <v>127.012875177496</v>
      </c>
      <c r="S39" s="20">
        <v>145.03300122738901</v>
      </c>
      <c r="T39" s="20">
        <v>154.342124036813</v>
      </c>
      <c r="U39" s="78">
        <v>141.808399760577</v>
      </c>
      <c r="V39" s="79">
        <v>115.653299068954</v>
      </c>
      <c r="W39" s="74">
        <v>106.48813760638301</v>
      </c>
      <c r="X39" s="20">
        <v>113.74261554850899</v>
      </c>
      <c r="Y39" s="20">
        <v>133.019023476315</v>
      </c>
      <c r="Z39" s="77">
        <v>125.967005370763</v>
      </c>
    </row>
    <row r="40" spans="16:26" x14ac:dyDescent="0.3">
      <c r="P40" s="38">
        <v>38168</v>
      </c>
      <c r="Q40" s="74">
        <v>129.426385962284</v>
      </c>
      <c r="R40" s="20">
        <v>133.911489168316</v>
      </c>
      <c r="S40" s="20">
        <v>151.99569203825899</v>
      </c>
      <c r="T40" s="20">
        <v>163.12590378241501</v>
      </c>
      <c r="U40" s="78">
        <v>151.195482876406</v>
      </c>
      <c r="V40" s="79">
        <v>120.287576718206</v>
      </c>
      <c r="W40" s="74">
        <v>112.32427499854199</v>
      </c>
      <c r="X40" s="20">
        <v>117.55610903997</v>
      </c>
      <c r="Y40" s="20">
        <v>140.77834174718299</v>
      </c>
      <c r="Z40" s="77">
        <v>130.91924044295399</v>
      </c>
    </row>
    <row r="41" spans="16:26" x14ac:dyDescent="0.3">
      <c r="P41" s="38">
        <v>38260</v>
      </c>
      <c r="Q41" s="74">
        <v>133.611798384401</v>
      </c>
      <c r="R41" s="20">
        <v>135.04506256674799</v>
      </c>
      <c r="S41" s="20">
        <v>155.486000831149</v>
      </c>
      <c r="T41" s="20">
        <v>167.029442300851</v>
      </c>
      <c r="U41" s="78">
        <v>164.52484726300099</v>
      </c>
      <c r="V41" s="79">
        <v>126.917922885219</v>
      </c>
      <c r="W41" s="74">
        <v>116.33890419025001</v>
      </c>
      <c r="X41" s="20">
        <v>122.09396413813199</v>
      </c>
      <c r="Y41" s="20">
        <v>146.940759001624</v>
      </c>
      <c r="Z41" s="77">
        <v>136.74602274086701</v>
      </c>
    </row>
    <row r="42" spans="16:26" x14ac:dyDescent="0.3">
      <c r="P42" s="38">
        <v>38352</v>
      </c>
      <c r="Q42" s="74">
        <v>138.20428233544399</v>
      </c>
      <c r="R42" s="20">
        <v>135.88807345395901</v>
      </c>
      <c r="S42" s="20">
        <v>159.35418190346101</v>
      </c>
      <c r="T42" s="20">
        <v>168.57582102464301</v>
      </c>
      <c r="U42" s="78">
        <v>168.96040189331501</v>
      </c>
      <c r="V42" s="79">
        <v>128.04642159068101</v>
      </c>
      <c r="W42" s="74">
        <v>119.274412237248</v>
      </c>
      <c r="X42" s="20">
        <v>125.382402847533</v>
      </c>
      <c r="Y42" s="20">
        <v>150.09495742212201</v>
      </c>
      <c r="Z42" s="77">
        <v>140.86968249863801</v>
      </c>
    </row>
    <row r="43" spans="16:26" x14ac:dyDescent="0.3">
      <c r="P43" s="38">
        <v>38442</v>
      </c>
      <c r="Q43" s="74">
        <v>144.12464026632901</v>
      </c>
      <c r="R43" s="20">
        <v>143.704559272761</v>
      </c>
      <c r="S43" s="20">
        <v>169.67598244017699</v>
      </c>
      <c r="T43" s="20">
        <v>174.683038337564</v>
      </c>
      <c r="U43" s="78">
        <v>188.16195023715201</v>
      </c>
      <c r="V43" s="79">
        <v>135.17973009675001</v>
      </c>
      <c r="W43" s="74">
        <v>122.407594470261</v>
      </c>
      <c r="X43" s="20">
        <v>128.984707683648</v>
      </c>
      <c r="Y43" s="20">
        <v>153.38435462174601</v>
      </c>
      <c r="Z43" s="77">
        <v>144.62514565653001</v>
      </c>
    </row>
    <row r="44" spans="16:26" x14ac:dyDescent="0.3">
      <c r="P44" s="38">
        <v>38533</v>
      </c>
      <c r="Q44" s="74">
        <v>151.08303851209001</v>
      </c>
      <c r="R44" s="20">
        <v>152.85279403180201</v>
      </c>
      <c r="S44" s="20">
        <v>181.70850991415199</v>
      </c>
      <c r="T44" s="20">
        <v>184.529897312863</v>
      </c>
      <c r="U44" s="78">
        <v>198.387671213217</v>
      </c>
      <c r="V44" s="79">
        <v>139.88018619922599</v>
      </c>
      <c r="W44" s="74">
        <v>124.788946189673</v>
      </c>
      <c r="X44" s="20">
        <v>133.79295462690999</v>
      </c>
      <c r="Y44" s="20">
        <v>161.38328719363301</v>
      </c>
      <c r="Z44" s="77">
        <v>151.12043842795899</v>
      </c>
    </row>
    <row r="45" spans="16:26" x14ac:dyDescent="0.3">
      <c r="P45" s="38">
        <v>38625</v>
      </c>
      <c r="Q45" s="74">
        <v>155.83303240981999</v>
      </c>
      <c r="R45" s="20">
        <v>156.11421363000301</v>
      </c>
      <c r="S45" s="20">
        <v>182.70266917285201</v>
      </c>
      <c r="T45" s="20">
        <v>190.63252275218699</v>
      </c>
      <c r="U45" s="78">
        <v>201.97357221146501</v>
      </c>
      <c r="V45" s="79">
        <v>142.28388142248099</v>
      </c>
      <c r="W45" s="74">
        <v>128.845112285586</v>
      </c>
      <c r="X45" s="20">
        <v>137.940750493439</v>
      </c>
      <c r="Y45" s="20">
        <v>167.783680491327</v>
      </c>
      <c r="Z45" s="77">
        <v>160.16887347709201</v>
      </c>
    </row>
    <row r="46" spans="16:26" x14ac:dyDescent="0.3">
      <c r="P46" s="38">
        <v>38717</v>
      </c>
      <c r="Q46" s="74">
        <v>158.45122981163499</v>
      </c>
      <c r="R46" s="20">
        <v>158.06025426942799</v>
      </c>
      <c r="S46" s="20">
        <v>181.0435050936</v>
      </c>
      <c r="T46" s="20">
        <v>191.20909632014099</v>
      </c>
      <c r="U46" s="78">
        <v>216.12439881442501</v>
      </c>
      <c r="V46" s="79">
        <v>149.515941230105</v>
      </c>
      <c r="W46" s="74">
        <v>134.60864468555599</v>
      </c>
      <c r="X46" s="20">
        <v>143.14987938334801</v>
      </c>
      <c r="Y46" s="20">
        <v>170.07585702953801</v>
      </c>
      <c r="Z46" s="77">
        <v>166.382255533049</v>
      </c>
    </row>
    <row r="47" spans="16:26" x14ac:dyDescent="0.3">
      <c r="P47" s="38">
        <v>38807</v>
      </c>
      <c r="Q47" s="74">
        <v>161.518024370966</v>
      </c>
      <c r="R47" s="20">
        <v>163.372122368139</v>
      </c>
      <c r="S47" s="20">
        <v>187.89361279011999</v>
      </c>
      <c r="T47" s="20">
        <v>190.88098301994</v>
      </c>
      <c r="U47" s="78">
        <v>211.316767936627</v>
      </c>
      <c r="V47" s="79">
        <v>147.799571747774</v>
      </c>
      <c r="W47" s="74">
        <v>139.04622040848</v>
      </c>
      <c r="X47" s="20">
        <v>148.64552146713899</v>
      </c>
      <c r="Y47" s="20">
        <v>172.00820852039701</v>
      </c>
      <c r="Z47" s="77">
        <v>166.45358077498801</v>
      </c>
    </row>
    <row r="48" spans="16:26" x14ac:dyDescent="0.3">
      <c r="P48" s="38">
        <v>38898</v>
      </c>
      <c r="Q48" s="74">
        <v>164.82686690759601</v>
      </c>
      <c r="R48" s="20">
        <v>168.72121602330699</v>
      </c>
      <c r="S48" s="20">
        <v>194.11045642931001</v>
      </c>
      <c r="T48" s="20">
        <v>189.81452672424601</v>
      </c>
      <c r="U48" s="78">
        <v>214.318063509317</v>
      </c>
      <c r="V48" s="79">
        <v>147.603805386028</v>
      </c>
      <c r="W48" s="74">
        <v>145.03021869965099</v>
      </c>
      <c r="X48" s="20">
        <v>152.31865757956399</v>
      </c>
      <c r="Y48" s="20">
        <v>173.23179860592799</v>
      </c>
      <c r="Z48" s="77">
        <v>164.05481032023201</v>
      </c>
    </row>
    <row r="49" spans="16:26" x14ac:dyDescent="0.3">
      <c r="P49" s="38">
        <v>38990</v>
      </c>
      <c r="Q49" s="74">
        <v>165.030223349728</v>
      </c>
      <c r="R49" s="20">
        <v>171.53174368015399</v>
      </c>
      <c r="S49" s="20">
        <v>190.38435675369701</v>
      </c>
      <c r="T49" s="20">
        <v>187.566891018099</v>
      </c>
      <c r="U49" s="78">
        <v>217.51422156971799</v>
      </c>
      <c r="V49" s="79">
        <v>150.58441824877801</v>
      </c>
      <c r="W49" s="74">
        <v>150.53451306834</v>
      </c>
      <c r="X49" s="20">
        <v>155.33796482365</v>
      </c>
      <c r="Y49" s="20">
        <v>174.118059133326</v>
      </c>
      <c r="Z49" s="77">
        <v>168.528498757547</v>
      </c>
    </row>
    <row r="50" spans="16:26" x14ac:dyDescent="0.3">
      <c r="P50" s="38">
        <v>39082</v>
      </c>
      <c r="Q50" s="74">
        <v>164.16956905159299</v>
      </c>
      <c r="R50" s="20">
        <v>172.96162951088701</v>
      </c>
      <c r="S50" s="20">
        <v>187.69564586461499</v>
      </c>
      <c r="T50" s="20">
        <v>187.77147466878199</v>
      </c>
      <c r="U50" s="78">
        <v>217.40262197578301</v>
      </c>
      <c r="V50" s="79">
        <v>152.569846003865</v>
      </c>
      <c r="W50" s="74">
        <v>154.755245918328</v>
      </c>
      <c r="X50" s="20">
        <v>158.30517309103001</v>
      </c>
      <c r="Y50" s="20">
        <v>175.65468487903999</v>
      </c>
      <c r="Z50" s="77">
        <v>177.23493476558099</v>
      </c>
    </row>
    <row r="51" spans="16:26" x14ac:dyDescent="0.3">
      <c r="P51" s="38">
        <v>39172</v>
      </c>
      <c r="Q51" s="74">
        <v>168.06099559539899</v>
      </c>
      <c r="R51" s="20">
        <v>175.22983541861299</v>
      </c>
      <c r="S51" s="20">
        <v>194.18813285611901</v>
      </c>
      <c r="T51" s="20">
        <v>192.840548645106</v>
      </c>
      <c r="U51" s="78">
        <v>216.56228479373601</v>
      </c>
      <c r="V51" s="79">
        <v>156.93069873111099</v>
      </c>
      <c r="W51" s="74">
        <v>162.22011550999301</v>
      </c>
      <c r="X51" s="20">
        <v>163.19113905169701</v>
      </c>
      <c r="Y51" s="20">
        <v>178.062087104916</v>
      </c>
      <c r="Z51" s="77">
        <v>176.92988914994299</v>
      </c>
    </row>
    <row r="52" spans="16:26" x14ac:dyDescent="0.3">
      <c r="P52" s="38">
        <v>39263</v>
      </c>
      <c r="Q52" s="74">
        <v>174.413730493451</v>
      </c>
      <c r="R52" s="20">
        <v>178.51880687278401</v>
      </c>
      <c r="S52" s="20">
        <v>199.44631719210301</v>
      </c>
      <c r="T52" s="20">
        <v>197.41829637962499</v>
      </c>
      <c r="U52" s="78">
        <v>216.24373108304701</v>
      </c>
      <c r="V52" s="79">
        <v>166.01649233635101</v>
      </c>
      <c r="W52" s="74">
        <v>168.22938794876001</v>
      </c>
      <c r="X52" s="20">
        <v>168.71238745430699</v>
      </c>
      <c r="Y52" s="20">
        <v>181.58498361237099</v>
      </c>
      <c r="Z52" s="77">
        <v>172.37522953645001</v>
      </c>
    </row>
    <row r="53" spans="16:26" x14ac:dyDescent="0.3">
      <c r="P53" s="38">
        <v>39355</v>
      </c>
      <c r="Q53" s="74">
        <v>171.66948813500699</v>
      </c>
      <c r="R53" s="20">
        <v>179.45256158499501</v>
      </c>
      <c r="S53" s="20">
        <v>194.54432186988799</v>
      </c>
      <c r="T53" s="20">
        <v>190.062117155321</v>
      </c>
      <c r="U53" s="78">
        <v>217.173112148602</v>
      </c>
      <c r="V53" s="79">
        <v>170.942830236692</v>
      </c>
      <c r="W53" s="74">
        <v>171.32403079752601</v>
      </c>
      <c r="X53" s="20">
        <v>169.30234885184299</v>
      </c>
      <c r="Y53" s="20">
        <v>185.25959351499699</v>
      </c>
      <c r="Z53" s="77">
        <v>169.544245994189</v>
      </c>
    </row>
    <row r="54" spans="16:26" x14ac:dyDescent="0.3">
      <c r="P54" s="38">
        <v>39447</v>
      </c>
      <c r="Q54" s="74">
        <v>164.84698348376199</v>
      </c>
      <c r="R54" s="20">
        <v>176.631500374805</v>
      </c>
      <c r="S54" s="20">
        <v>187.330739941682</v>
      </c>
      <c r="T54" s="20">
        <v>179.35912737304099</v>
      </c>
      <c r="U54" s="78">
        <v>222.06773946942801</v>
      </c>
      <c r="V54" s="79">
        <v>170.56316449608801</v>
      </c>
      <c r="W54" s="74">
        <v>170.70581834734301</v>
      </c>
      <c r="X54" s="20">
        <v>167.37584999701599</v>
      </c>
      <c r="Y54" s="20">
        <v>184.468654051453</v>
      </c>
      <c r="Z54" s="77">
        <v>166.80603579884999</v>
      </c>
    </row>
    <row r="55" spans="16:26" x14ac:dyDescent="0.3">
      <c r="P55" s="38">
        <v>39538</v>
      </c>
      <c r="Q55" s="74">
        <v>163.62806363617901</v>
      </c>
      <c r="R55" s="20">
        <v>173.322514912017</v>
      </c>
      <c r="S55" s="20">
        <v>184.470002882708</v>
      </c>
      <c r="T55" s="20">
        <v>176.08700636003499</v>
      </c>
      <c r="U55" s="78">
        <v>213.75319551896101</v>
      </c>
      <c r="V55" s="79">
        <v>171.65241190012199</v>
      </c>
      <c r="W55" s="74">
        <v>161.34702164989901</v>
      </c>
      <c r="X55" s="20">
        <v>167.342653904923</v>
      </c>
      <c r="Y55" s="20">
        <v>179.75095452040301</v>
      </c>
      <c r="Z55" s="77">
        <v>162.61372899134699</v>
      </c>
    </row>
    <row r="56" spans="16:26" x14ac:dyDescent="0.3">
      <c r="P56" s="38">
        <v>39629</v>
      </c>
      <c r="Q56" s="74">
        <v>163.238714725031</v>
      </c>
      <c r="R56" s="20">
        <v>171.958870365031</v>
      </c>
      <c r="S56" s="20">
        <v>181.49384717725999</v>
      </c>
      <c r="T56" s="20">
        <v>175.34343184967301</v>
      </c>
      <c r="U56" s="78">
        <v>201.285880486884</v>
      </c>
      <c r="V56" s="79">
        <v>160.95538755053599</v>
      </c>
      <c r="W56" s="74">
        <v>155.809936201944</v>
      </c>
      <c r="X56" s="20">
        <v>165.95471179803801</v>
      </c>
      <c r="Y56" s="20">
        <v>176.08195601576</v>
      </c>
      <c r="Z56" s="77">
        <v>158.76889492148101</v>
      </c>
    </row>
    <row r="57" spans="16:26" x14ac:dyDescent="0.3">
      <c r="P57" s="38">
        <v>39721</v>
      </c>
      <c r="Q57" s="74">
        <v>154.28817045494199</v>
      </c>
      <c r="R57" s="20">
        <v>165.73752143345499</v>
      </c>
      <c r="S57" s="20">
        <v>169.86197571983101</v>
      </c>
      <c r="T57" s="20">
        <v>167.39062688773299</v>
      </c>
      <c r="U57" s="78">
        <v>188.41491758847101</v>
      </c>
      <c r="V57" s="79">
        <v>151.29500905085899</v>
      </c>
      <c r="W57" s="74">
        <v>153.96002045114</v>
      </c>
      <c r="X57" s="20">
        <v>161.909504767154</v>
      </c>
      <c r="Y57" s="20">
        <v>168.20687204105701</v>
      </c>
      <c r="Z57" s="77">
        <v>154.64137348621</v>
      </c>
    </row>
    <row r="58" spans="16:26" x14ac:dyDescent="0.3">
      <c r="P58" s="38">
        <v>39813</v>
      </c>
      <c r="Q58" s="74">
        <v>142.27609743766399</v>
      </c>
      <c r="R58" s="20">
        <v>154.321983029569</v>
      </c>
      <c r="S58" s="20">
        <v>157.56364409844701</v>
      </c>
      <c r="T58" s="20">
        <v>157.240414254558</v>
      </c>
      <c r="U58" s="78">
        <v>168.800364908734</v>
      </c>
      <c r="V58" s="79">
        <v>148.457771349198</v>
      </c>
      <c r="W58" s="74">
        <v>150.066848609152</v>
      </c>
      <c r="X58" s="20">
        <v>158.61045225687101</v>
      </c>
      <c r="Y58" s="20">
        <v>157.41293349854399</v>
      </c>
      <c r="Z58" s="77">
        <v>146.18713054179801</v>
      </c>
    </row>
    <row r="59" spans="16:26" x14ac:dyDescent="0.3">
      <c r="P59" s="38">
        <v>39903</v>
      </c>
      <c r="Q59" s="74">
        <v>131.816455476931</v>
      </c>
      <c r="R59" s="20">
        <v>142.443666509845</v>
      </c>
      <c r="S59" s="20">
        <v>152.362612627342</v>
      </c>
      <c r="T59" s="20">
        <v>149.49058038386499</v>
      </c>
      <c r="U59" s="78">
        <v>162.36631865122899</v>
      </c>
      <c r="V59" s="79">
        <v>135.052469499751</v>
      </c>
      <c r="W59" s="74">
        <v>134.85085052451601</v>
      </c>
      <c r="X59" s="20">
        <v>148.11765927201299</v>
      </c>
      <c r="Y59" s="20">
        <v>148.4171072668</v>
      </c>
      <c r="Z59" s="77">
        <v>135.25725178912799</v>
      </c>
    </row>
    <row r="60" spans="16:26" x14ac:dyDescent="0.3">
      <c r="P60" s="38">
        <v>39994</v>
      </c>
      <c r="Q60" s="74">
        <v>122.086276672534</v>
      </c>
      <c r="R60" s="20">
        <v>135.23204240988099</v>
      </c>
      <c r="S60" s="20">
        <v>149.79644868612701</v>
      </c>
      <c r="T60" s="20">
        <v>138.81320358426001</v>
      </c>
      <c r="U60" s="78">
        <v>154.34754145823501</v>
      </c>
      <c r="V60" s="79">
        <v>125.541362676815</v>
      </c>
      <c r="W60" s="74">
        <v>112.50010638097</v>
      </c>
      <c r="X60" s="20">
        <v>132.38293078414301</v>
      </c>
      <c r="Y60" s="20">
        <v>139.383086062243</v>
      </c>
      <c r="Z60" s="77">
        <v>126.173572473473</v>
      </c>
    </row>
    <row r="61" spans="16:26" x14ac:dyDescent="0.3">
      <c r="P61" s="38">
        <v>40086</v>
      </c>
      <c r="Q61" s="74">
        <v>120.50139586055499</v>
      </c>
      <c r="R61" s="20">
        <v>133.62434051526699</v>
      </c>
      <c r="S61" s="20">
        <v>146.60143105726701</v>
      </c>
      <c r="T61" s="20">
        <v>129.25215495617499</v>
      </c>
      <c r="U61" s="78">
        <v>147.59081616042999</v>
      </c>
      <c r="V61" s="79">
        <v>112.983091801466</v>
      </c>
      <c r="W61" s="74">
        <v>102.002921238635</v>
      </c>
      <c r="X61" s="20">
        <v>124.800779271029</v>
      </c>
      <c r="Y61" s="20">
        <v>131.98604682992399</v>
      </c>
      <c r="Z61" s="77">
        <v>121.388490447629</v>
      </c>
    </row>
    <row r="62" spans="16:26" x14ac:dyDescent="0.3">
      <c r="P62" s="38">
        <v>40178</v>
      </c>
      <c r="Q62" s="74">
        <v>121.965476812143</v>
      </c>
      <c r="R62" s="20">
        <v>130.88657131714899</v>
      </c>
      <c r="S62" s="20">
        <v>142.19136560997401</v>
      </c>
      <c r="T62" s="20">
        <v>125.757240446776</v>
      </c>
      <c r="U62" s="78">
        <v>143.291577330542</v>
      </c>
      <c r="V62" s="79">
        <v>98.967300810163593</v>
      </c>
      <c r="W62" s="74">
        <v>100.390931357437</v>
      </c>
      <c r="X62" s="20">
        <v>123.042716114645</v>
      </c>
      <c r="Y62" s="20">
        <v>128.27727229765</v>
      </c>
      <c r="Z62" s="77">
        <v>119.438534254494</v>
      </c>
    </row>
    <row r="63" spans="16:26" x14ac:dyDescent="0.3">
      <c r="P63" s="38">
        <v>40268</v>
      </c>
      <c r="Q63" s="74">
        <v>118.010860967993</v>
      </c>
      <c r="R63" s="20">
        <v>128.24122772782599</v>
      </c>
      <c r="S63" s="20">
        <v>137.470974179081</v>
      </c>
      <c r="T63" s="20">
        <v>126.65415229607299</v>
      </c>
      <c r="U63" s="78">
        <v>136.98022749588199</v>
      </c>
      <c r="V63" s="79">
        <v>98.550333703445403</v>
      </c>
      <c r="W63" s="74">
        <v>109.829252851181</v>
      </c>
      <c r="X63" s="20">
        <v>119.539486527405</v>
      </c>
      <c r="Y63" s="20">
        <v>128.87751085511499</v>
      </c>
      <c r="Z63" s="77">
        <v>120.117295903948</v>
      </c>
    </row>
    <row r="64" spans="16:26" x14ac:dyDescent="0.3">
      <c r="P64" s="38">
        <v>40359</v>
      </c>
      <c r="Q64" s="74">
        <v>112.624832217204</v>
      </c>
      <c r="R64" s="20">
        <v>129.009589719969</v>
      </c>
      <c r="S64" s="20">
        <v>132.22375191209801</v>
      </c>
      <c r="T64" s="20">
        <v>126.398613326369</v>
      </c>
      <c r="U64" s="78">
        <v>135.79727531741</v>
      </c>
      <c r="V64" s="79">
        <v>96.573340187649293</v>
      </c>
      <c r="W64" s="74">
        <v>117.806775962122</v>
      </c>
      <c r="X64" s="20">
        <v>118.73551103030999</v>
      </c>
      <c r="Y64" s="20">
        <v>129.396161302027</v>
      </c>
      <c r="Z64" s="77">
        <v>125.80979492965599</v>
      </c>
    </row>
    <row r="65" spans="16:26" x14ac:dyDescent="0.3">
      <c r="P65" s="38">
        <v>40451</v>
      </c>
      <c r="Q65" s="74">
        <v>110.236384044011</v>
      </c>
      <c r="R65" s="20">
        <v>125.676444219524</v>
      </c>
      <c r="S65" s="20">
        <v>132.20392452988401</v>
      </c>
      <c r="T65" s="20">
        <v>126.447779979678</v>
      </c>
      <c r="U65" s="78">
        <v>132.854368176961</v>
      </c>
      <c r="V65" s="79">
        <v>98.563512561986002</v>
      </c>
      <c r="W65" s="74">
        <v>113.34400079778599</v>
      </c>
      <c r="X65" s="20">
        <v>120.326814899562</v>
      </c>
      <c r="Y65" s="20">
        <v>127.997574041443</v>
      </c>
      <c r="Z65" s="77">
        <v>134.39007246108801</v>
      </c>
    </row>
    <row r="66" spans="16:26" x14ac:dyDescent="0.3">
      <c r="P66" s="38">
        <v>40543</v>
      </c>
      <c r="Q66" s="74">
        <v>108.46674898004601</v>
      </c>
      <c r="R66" s="20">
        <v>119.028616704976</v>
      </c>
      <c r="S66" s="20">
        <v>134.09734771720599</v>
      </c>
      <c r="T66" s="20">
        <v>128.651300612488</v>
      </c>
      <c r="U66" s="78">
        <v>130.395191264663</v>
      </c>
      <c r="V66" s="79">
        <v>101.264690763346</v>
      </c>
      <c r="W66" s="74">
        <v>113.947268188194</v>
      </c>
      <c r="X66" s="20">
        <v>119.660836341994</v>
      </c>
      <c r="Y66" s="20">
        <v>129.65597961731601</v>
      </c>
      <c r="Z66" s="77">
        <v>139.45309108212501</v>
      </c>
    </row>
    <row r="67" spans="16:26" x14ac:dyDescent="0.3">
      <c r="P67" s="38">
        <v>40633</v>
      </c>
      <c r="Q67" s="74">
        <v>106.614041446076</v>
      </c>
      <c r="R67" s="20">
        <v>118.546574902312</v>
      </c>
      <c r="S67" s="20">
        <v>132.185310479175</v>
      </c>
      <c r="T67" s="20">
        <v>132.507934547058</v>
      </c>
      <c r="U67" s="78">
        <v>131.549019137144</v>
      </c>
      <c r="V67" s="79">
        <v>100.08204191723701</v>
      </c>
      <c r="W67" s="74">
        <v>119.20295961796501</v>
      </c>
      <c r="X67" s="20">
        <v>119.74040317863999</v>
      </c>
      <c r="Y67" s="20">
        <v>133.61871670122301</v>
      </c>
      <c r="Z67" s="77">
        <v>140.986447840284</v>
      </c>
    </row>
    <row r="68" spans="16:26" x14ac:dyDescent="0.3">
      <c r="P68" s="38">
        <v>40724</v>
      </c>
      <c r="Q68" s="74">
        <v>107.911488802825</v>
      </c>
      <c r="R68" s="20">
        <v>123.478125092433</v>
      </c>
      <c r="S68" s="20">
        <v>130.089983767577</v>
      </c>
      <c r="T68" s="20">
        <v>137.246654524159</v>
      </c>
      <c r="U68" s="78">
        <v>127.526387576855</v>
      </c>
      <c r="V68" s="79">
        <v>100.72985547405101</v>
      </c>
      <c r="W68" s="74">
        <v>119.973636571507</v>
      </c>
      <c r="X68" s="20">
        <v>121.69799863340199</v>
      </c>
      <c r="Y68" s="20">
        <v>135.60185961437301</v>
      </c>
      <c r="Z68" s="77">
        <v>143.803219830834</v>
      </c>
    </row>
    <row r="69" spans="16:26" x14ac:dyDescent="0.3">
      <c r="P69" s="38">
        <v>40816</v>
      </c>
      <c r="Q69" s="74">
        <v>109.394304454981</v>
      </c>
      <c r="R69" s="20">
        <v>123.594608986796</v>
      </c>
      <c r="S69" s="20">
        <v>130.473147849219</v>
      </c>
      <c r="T69" s="20">
        <v>141.54769976052799</v>
      </c>
      <c r="U69" s="78">
        <v>125.788766629797</v>
      </c>
      <c r="V69" s="79">
        <v>102.235486878836</v>
      </c>
      <c r="W69" s="74">
        <v>118.635861884489</v>
      </c>
      <c r="X69" s="20">
        <v>124.71646009053001</v>
      </c>
      <c r="Y69" s="20">
        <v>135.843287593311</v>
      </c>
      <c r="Z69" s="77">
        <v>149.376697598102</v>
      </c>
    </row>
    <row r="70" spans="16:26" x14ac:dyDescent="0.3">
      <c r="P70" s="38">
        <v>40908</v>
      </c>
      <c r="Q70" s="74">
        <v>108.153594162922</v>
      </c>
      <c r="R70" s="20">
        <v>119.301338901934</v>
      </c>
      <c r="S70" s="20">
        <v>131.314733108898</v>
      </c>
      <c r="T70" s="20">
        <v>144.24439052199099</v>
      </c>
      <c r="U70" s="78">
        <v>128.16789162369699</v>
      </c>
      <c r="V70" s="79">
        <v>101.402707954021</v>
      </c>
      <c r="W70" s="74">
        <v>122.126980662515</v>
      </c>
      <c r="X70" s="20">
        <v>125.082247372296</v>
      </c>
      <c r="Y70" s="20">
        <v>135.559782987094</v>
      </c>
      <c r="Z70" s="77">
        <v>152.24096682189699</v>
      </c>
    </row>
    <row r="71" spans="16:26" x14ac:dyDescent="0.3">
      <c r="P71" s="38">
        <v>40999</v>
      </c>
      <c r="Q71" s="74">
        <v>107.086472304361</v>
      </c>
      <c r="R71" s="20">
        <v>118.497701682442</v>
      </c>
      <c r="S71" s="20">
        <v>131.51902870823901</v>
      </c>
      <c r="T71" s="20">
        <v>146.431600410356</v>
      </c>
      <c r="U71" s="78">
        <v>126.61069339482</v>
      </c>
      <c r="V71" s="79">
        <v>103.032805702963</v>
      </c>
      <c r="W71" s="74">
        <v>126.335028287459</v>
      </c>
      <c r="X71" s="20">
        <v>124.780122549968</v>
      </c>
      <c r="Y71" s="20">
        <v>136.38865434420899</v>
      </c>
      <c r="Z71" s="77">
        <v>150.16122711868499</v>
      </c>
    </row>
    <row r="72" spans="16:26" x14ac:dyDescent="0.3">
      <c r="P72" s="38">
        <v>41090</v>
      </c>
      <c r="Q72" s="74">
        <v>107.770063261609</v>
      </c>
      <c r="R72" s="20">
        <v>120.642517400128</v>
      </c>
      <c r="S72" s="20">
        <v>133.10860469813699</v>
      </c>
      <c r="T72" s="20">
        <v>150.76584244797101</v>
      </c>
      <c r="U72" s="78">
        <v>125.221859352032</v>
      </c>
      <c r="V72" s="79">
        <v>104.63007128586101</v>
      </c>
      <c r="W72" s="74">
        <v>127.925748497211</v>
      </c>
      <c r="X72" s="20">
        <v>127.612249312972</v>
      </c>
      <c r="Y72" s="20">
        <v>138.52145731825499</v>
      </c>
      <c r="Z72" s="77">
        <v>152.312729813999</v>
      </c>
    </row>
    <row r="73" spans="16:26" x14ac:dyDescent="0.3">
      <c r="P73" s="38">
        <v>41182</v>
      </c>
      <c r="Q73" s="74">
        <v>110.278796064174</v>
      </c>
      <c r="R73" s="20">
        <v>124.319938246525</v>
      </c>
      <c r="S73" s="20">
        <v>136.15134338634201</v>
      </c>
      <c r="T73" s="20">
        <v>156.66670232147499</v>
      </c>
      <c r="U73" s="78">
        <v>128.68988234682001</v>
      </c>
      <c r="V73" s="79">
        <v>104.383578277853</v>
      </c>
      <c r="W73" s="74">
        <v>128.72670447356199</v>
      </c>
      <c r="X73" s="20">
        <v>129.25068365391499</v>
      </c>
      <c r="Y73" s="20">
        <v>140.092349248722</v>
      </c>
      <c r="Z73" s="77">
        <v>159.38162122033501</v>
      </c>
    </row>
    <row r="74" spans="16:26" x14ac:dyDescent="0.3">
      <c r="P74" s="38">
        <v>41274</v>
      </c>
      <c r="Q74" s="74">
        <v>112.618476924156</v>
      </c>
      <c r="R74" s="20">
        <v>125.514432724738</v>
      </c>
      <c r="S74" s="20">
        <v>138.23580275075099</v>
      </c>
      <c r="T74" s="20">
        <v>160.56395292645999</v>
      </c>
      <c r="U74" s="78">
        <v>128.77939898301</v>
      </c>
      <c r="V74" s="79">
        <v>108.626586669094</v>
      </c>
      <c r="W74" s="74">
        <v>129.34599759564301</v>
      </c>
      <c r="X74" s="20">
        <v>128.49033642613901</v>
      </c>
      <c r="Y74" s="20">
        <v>140.461447360872</v>
      </c>
      <c r="Z74" s="77">
        <v>163.993035288123</v>
      </c>
    </row>
    <row r="75" spans="16:26" x14ac:dyDescent="0.3">
      <c r="P75" s="38">
        <v>41364</v>
      </c>
      <c r="Q75" s="74">
        <v>114.44626792808801</v>
      </c>
      <c r="R75" s="20">
        <v>125.36214029365</v>
      </c>
      <c r="S75" s="20">
        <v>141.416490967176</v>
      </c>
      <c r="T75" s="20">
        <v>164.09636098479001</v>
      </c>
      <c r="U75" s="78">
        <v>128.77178602502801</v>
      </c>
      <c r="V75" s="79">
        <v>112.480619569041</v>
      </c>
      <c r="W75" s="74">
        <v>135.58020453274099</v>
      </c>
      <c r="X75" s="20">
        <v>130.10725223400701</v>
      </c>
      <c r="Y75" s="20">
        <v>142.888146019033</v>
      </c>
      <c r="Z75" s="77">
        <v>166.875306529868</v>
      </c>
    </row>
    <row r="76" spans="16:26" x14ac:dyDescent="0.3">
      <c r="P76" s="38">
        <v>41455</v>
      </c>
      <c r="Q76" s="74">
        <v>116.80234910972101</v>
      </c>
      <c r="R76" s="20">
        <v>128.340482283337</v>
      </c>
      <c r="S76" s="20">
        <v>148.509255892738</v>
      </c>
      <c r="T76" s="20">
        <v>170.81536976028801</v>
      </c>
      <c r="U76" s="78">
        <v>131.02608481263499</v>
      </c>
      <c r="V76" s="79">
        <v>114.62004060955</v>
      </c>
      <c r="W76" s="74">
        <v>144.738177055969</v>
      </c>
      <c r="X76" s="20">
        <v>133.316352712932</v>
      </c>
      <c r="Y76" s="20">
        <v>149.084936810789</v>
      </c>
      <c r="Z76" s="77">
        <v>169.785776412296</v>
      </c>
    </row>
    <row r="77" spans="16:26" x14ac:dyDescent="0.3">
      <c r="P77" s="38">
        <v>41547</v>
      </c>
      <c r="Q77" s="74">
        <v>119.367501647477</v>
      </c>
      <c r="R77" s="20">
        <v>133.169350299245</v>
      </c>
      <c r="S77" s="20">
        <v>151.498929844515</v>
      </c>
      <c r="T77" s="20">
        <v>177.35327562876401</v>
      </c>
      <c r="U77" s="78">
        <v>130.48610217899699</v>
      </c>
      <c r="V77" s="79">
        <v>115.879641315565</v>
      </c>
      <c r="W77" s="74">
        <v>148.703240049431</v>
      </c>
      <c r="X77" s="20">
        <v>136.44151817936699</v>
      </c>
      <c r="Y77" s="20">
        <v>153.44537201065901</v>
      </c>
      <c r="Z77" s="77">
        <v>173.87755784087099</v>
      </c>
    </row>
    <row r="78" spans="16:26" x14ac:dyDescent="0.3">
      <c r="P78" s="38">
        <v>41639</v>
      </c>
      <c r="Q78" s="74">
        <v>121.62719547313201</v>
      </c>
      <c r="R78" s="20">
        <v>136.25491678044301</v>
      </c>
      <c r="S78" s="20">
        <v>150.09367018977699</v>
      </c>
      <c r="T78" s="20">
        <v>181.28251767561099</v>
      </c>
      <c r="U78" s="78">
        <v>135.09957500385701</v>
      </c>
      <c r="V78" s="79">
        <v>114.850280461778</v>
      </c>
      <c r="W78" s="74">
        <v>148.22244265998501</v>
      </c>
      <c r="X78" s="20">
        <v>141.161721240643</v>
      </c>
      <c r="Y78" s="20">
        <v>155.85809342760601</v>
      </c>
      <c r="Z78" s="77">
        <v>178.75905248779799</v>
      </c>
    </row>
    <row r="79" spans="16:26" x14ac:dyDescent="0.3">
      <c r="P79" s="38">
        <v>41729</v>
      </c>
      <c r="Q79" s="74">
        <v>125.385139821762</v>
      </c>
      <c r="R79" s="20">
        <v>140.55766451867899</v>
      </c>
      <c r="S79" s="20">
        <v>152.94232604640601</v>
      </c>
      <c r="T79" s="20">
        <v>188.21620443630701</v>
      </c>
      <c r="U79" s="78">
        <v>139.58379614313699</v>
      </c>
      <c r="V79" s="79">
        <v>118.283182523772</v>
      </c>
      <c r="W79" s="74">
        <v>147.45741750011001</v>
      </c>
      <c r="X79" s="20">
        <v>146.70913017007601</v>
      </c>
      <c r="Y79" s="20">
        <v>159.529861661322</v>
      </c>
      <c r="Z79" s="77">
        <v>176.87136918262399</v>
      </c>
    </row>
    <row r="80" spans="16:26" x14ac:dyDescent="0.3">
      <c r="P80" s="38">
        <v>41820</v>
      </c>
      <c r="Q80" s="74">
        <v>131.100725186772</v>
      </c>
      <c r="R80" s="20">
        <v>147.47209694508501</v>
      </c>
      <c r="S80" s="20">
        <v>159.775068419587</v>
      </c>
      <c r="T80" s="20">
        <v>199.67748523291701</v>
      </c>
      <c r="U80" s="78">
        <v>144.344376310944</v>
      </c>
      <c r="V80" s="79">
        <v>125.52390502464</v>
      </c>
      <c r="W80" s="74">
        <v>151.90351802974001</v>
      </c>
      <c r="X80" s="20">
        <v>149.690161191871</v>
      </c>
      <c r="Y80" s="20">
        <v>162.52570228151001</v>
      </c>
      <c r="Z80" s="77">
        <v>176.18406592103801</v>
      </c>
    </row>
    <row r="81" spans="15:26" x14ac:dyDescent="0.3">
      <c r="P81" s="38">
        <v>41912</v>
      </c>
      <c r="Q81" s="74">
        <v>132.87132252153799</v>
      </c>
      <c r="R81" s="20">
        <v>151.04839851555201</v>
      </c>
      <c r="S81" s="20">
        <v>164.470235804113</v>
      </c>
      <c r="T81" s="20">
        <v>204.53197886064001</v>
      </c>
      <c r="U81" s="78">
        <v>150.89006766279999</v>
      </c>
      <c r="V81" s="79">
        <v>130.744818056566</v>
      </c>
      <c r="W81" s="74">
        <v>156.75894131250101</v>
      </c>
      <c r="X81" s="20">
        <v>153.00688052552599</v>
      </c>
      <c r="Y81" s="20">
        <v>164.364249567531</v>
      </c>
      <c r="Z81" s="77">
        <v>186.429184636911</v>
      </c>
    </row>
    <row r="82" spans="15:26" x14ac:dyDescent="0.3">
      <c r="P82" s="38">
        <v>42004</v>
      </c>
      <c r="Q82" s="74">
        <v>132.81635946037699</v>
      </c>
      <c r="R82" s="20">
        <v>151.822428052455</v>
      </c>
      <c r="S82" s="20">
        <v>166.049232287351</v>
      </c>
      <c r="T82" s="20">
        <v>203.81965433207799</v>
      </c>
      <c r="U82" s="78">
        <v>158.16170609745799</v>
      </c>
      <c r="V82" s="79">
        <v>138.90235839645399</v>
      </c>
      <c r="W82" s="74">
        <v>161.23989331783699</v>
      </c>
      <c r="X82" s="20">
        <v>158.08268770197299</v>
      </c>
      <c r="Y82" s="20">
        <v>168.011260314103</v>
      </c>
      <c r="Z82" s="77">
        <v>195.75445263983499</v>
      </c>
    </row>
    <row r="83" spans="15:26" x14ac:dyDescent="0.3">
      <c r="P83" s="38">
        <v>42094</v>
      </c>
      <c r="Q83" s="74">
        <v>137.66507013759301</v>
      </c>
      <c r="R83" s="20">
        <v>155.41928688385201</v>
      </c>
      <c r="S83" s="20">
        <v>169.27076374708099</v>
      </c>
      <c r="T83" s="20">
        <v>209.71564731810901</v>
      </c>
      <c r="U83" s="78">
        <v>161.60623518959801</v>
      </c>
      <c r="V83" s="79">
        <v>139.05533358242201</v>
      </c>
      <c r="W83" s="74">
        <v>169.420624677885</v>
      </c>
      <c r="X83" s="20">
        <v>161.17860779177499</v>
      </c>
      <c r="Y83" s="20">
        <v>173.70875502519701</v>
      </c>
      <c r="Z83" s="77">
        <v>200.23955037686099</v>
      </c>
    </row>
    <row r="84" spans="15:26" x14ac:dyDescent="0.3">
      <c r="P84" s="38">
        <v>42185</v>
      </c>
      <c r="Q84" s="74">
        <v>144.08558871813699</v>
      </c>
      <c r="R84" s="20">
        <v>162.16158185141501</v>
      </c>
      <c r="S84" s="20">
        <v>173.14629524074701</v>
      </c>
      <c r="T84" s="20">
        <v>221.97474054828399</v>
      </c>
      <c r="U84" s="78">
        <v>165.98085824545601</v>
      </c>
      <c r="V84" s="79">
        <v>140.15542003939899</v>
      </c>
      <c r="W84" s="74">
        <v>174.77303713087201</v>
      </c>
      <c r="X84" s="20">
        <v>163.516252432409</v>
      </c>
      <c r="Y84" s="20">
        <v>176.72774583523301</v>
      </c>
      <c r="Z84" s="77">
        <v>205.20593091802701</v>
      </c>
    </row>
    <row r="85" spans="15:26" x14ac:dyDescent="0.3">
      <c r="P85" s="38">
        <v>42277</v>
      </c>
      <c r="Q85" s="74">
        <v>144.04497434184</v>
      </c>
      <c r="R85" s="20">
        <v>164.97847349185099</v>
      </c>
      <c r="S85" s="20">
        <v>174.46226023608901</v>
      </c>
      <c r="T85" s="20">
        <v>227.47967404262599</v>
      </c>
      <c r="U85" s="78">
        <v>166.83339064841601</v>
      </c>
      <c r="V85" s="79">
        <v>145.72356891842</v>
      </c>
      <c r="W85" s="74">
        <v>175.015152646324</v>
      </c>
      <c r="X85" s="20">
        <v>165.15036159414399</v>
      </c>
      <c r="Y85" s="20">
        <v>178.432442798414</v>
      </c>
      <c r="Z85" s="77">
        <v>208.913183853763</v>
      </c>
    </row>
    <row r="86" spans="15:26" x14ac:dyDescent="0.3">
      <c r="P86" s="38">
        <v>42369</v>
      </c>
      <c r="Q86" s="74">
        <v>141.919849303289</v>
      </c>
      <c r="R86" s="20">
        <v>164.60309938936999</v>
      </c>
      <c r="S86" s="20">
        <v>175.315936568513</v>
      </c>
      <c r="T86" s="20">
        <v>227.165356242445</v>
      </c>
      <c r="U86" s="78">
        <v>172.62170141599401</v>
      </c>
      <c r="V86" s="79">
        <v>148.51490992807399</v>
      </c>
      <c r="W86" s="74">
        <v>169.898207976495</v>
      </c>
      <c r="X86" s="20">
        <v>167.74863837416299</v>
      </c>
      <c r="Y86" s="20">
        <v>180.41117766265</v>
      </c>
      <c r="Z86" s="77">
        <v>212.77002069554501</v>
      </c>
    </row>
    <row r="87" spans="15:26" x14ac:dyDescent="0.3">
      <c r="P87" s="38">
        <v>42460</v>
      </c>
      <c r="Q87" s="74">
        <v>144.69629185828001</v>
      </c>
      <c r="R87" s="20">
        <v>170.50575685384101</v>
      </c>
      <c r="S87" s="20">
        <v>178.72447256147601</v>
      </c>
      <c r="T87" s="20">
        <v>235.14421376191001</v>
      </c>
      <c r="U87" s="78">
        <v>176.245502811943</v>
      </c>
      <c r="V87" s="79">
        <v>153.177930191803</v>
      </c>
      <c r="W87" s="74">
        <v>166.358740950613</v>
      </c>
      <c r="X87" s="20">
        <v>172.64464567968599</v>
      </c>
      <c r="Y87" s="20">
        <v>180.51853928207899</v>
      </c>
      <c r="Z87" s="77">
        <v>218.11724369096299</v>
      </c>
    </row>
    <row r="88" spans="15:26" x14ac:dyDescent="0.3">
      <c r="P88" s="38">
        <v>42551</v>
      </c>
      <c r="Q88" s="74">
        <v>149.38350192569001</v>
      </c>
      <c r="R88" s="20">
        <v>180.81849790090899</v>
      </c>
      <c r="S88" s="20">
        <v>183.93713027650301</v>
      </c>
      <c r="T88" s="20">
        <v>250.262570610437</v>
      </c>
      <c r="U88" s="78">
        <v>180.21170314485099</v>
      </c>
      <c r="V88" s="79">
        <v>159.916709222478</v>
      </c>
      <c r="W88" s="74">
        <v>171.67335552749901</v>
      </c>
      <c r="X88" s="20">
        <v>176.94714576982699</v>
      </c>
      <c r="Y88" s="20">
        <v>180.73258337935599</v>
      </c>
      <c r="Z88" s="77">
        <v>223.45197139948201</v>
      </c>
    </row>
    <row r="89" spans="15:26" x14ac:dyDescent="0.3">
      <c r="P89" s="38">
        <v>42643</v>
      </c>
      <c r="Q89" s="74">
        <v>153.59807877322899</v>
      </c>
      <c r="R89" s="20">
        <v>182.997539028315</v>
      </c>
      <c r="S89" s="20">
        <v>189.735818353403</v>
      </c>
      <c r="T89" s="20">
        <v>257.26567019440699</v>
      </c>
      <c r="U89" s="78">
        <v>188.210493329748</v>
      </c>
      <c r="V89" s="79">
        <v>160.37046956997801</v>
      </c>
      <c r="W89" s="74">
        <v>177.533656697011</v>
      </c>
      <c r="X89" s="20">
        <v>179.444439726051</v>
      </c>
      <c r="Y89" s="20">
        <v>184.126064161903</v>
      </c>
      <c r="Z89" s="77">
        <v>227.31865996742599</v>
      </c>
    </row>
    <row r="90" spans="15:26" x14ac:dyDescent="0.3">
      <c r="O90" s="81"/>
      <c r="P90" s="38">
        <v>42735</v>
      </c>
      <c r="Q90" s="74">
        <v>157.11761641829699</v>
      </c>
      <c r="R90" s="20">
        <v>181.38989838661499</v>
      </c>
      <c r="S90" s="20">
        <v>194.391150958661</v>
      </c>
      <c r="T90" s="20">
        <v>256.82322260296303</v>
      </c>
      <c r="U90" s="78">
        <v>192.640546273209</v>
      </c>
      <c r="V90" s="79">
        <v>164.98189187685401</v>
      </c>
      <c r="W90" s="74">
        <v>176.86545397960501</v>
      </c>
      <c r="X90" s="20">
        <v>182.43126473992101</v>
      </c>
      <c r="Y90" s="20">
        <v>189.949783046579</v>
      </c>
      <c r="Z90" s="77">
        <v>228.74372202733699</v>
      </c>
    </row>
    <row r="91" spans="15:26" x14ac:dyDescent="0.3">
      <c r="O91" s="82"/>
      <c r="P91" s="38">
        <v>42825</v>
      </c>
      <c r="Q91" s="74">
        <v>163.61943162665401</v>
      </c>
      <c r="R91" s="20">
        <v>191.89326419197999</v>
      </c>
      <c r="S91" s="20">
        <v>199.60351879192399</v>
      </c>
      <c r="T91" s="20">
        <v>264.85636104938101</v>
      </c>
      <c r="U91" s="78">
        <v>199.529163031536</v>
      </c>
      <c r="V91" s="79">
        <v>171.428351232724</v>
      </c>
      <c r="W91" s="74">
        <v>175.50273448686599</v>
      </c>
      <c r="X91" s="20">
        <v>188.20823685719401</v>
      </c>
      <c r="Y91" s="20">
        <v>191.331209814701</v>
      </c>
      <c r="Z91" s="77">
        <v>230.603747611834</v>
      </c>
    </row>
    <row r="92" spans="15:26" x14ac:dyDescent="0.3">
      <c r="O92" s="83"/>
      <c r="P92" s="38">
        <v>42916</v>
      </c>
      <c r="Q92" s="74">
        <v>170.943992706888</v>
      </c>
      <c r="R92" s="20">
        <v>210.09248338299199</v>
      </c>
      <c r="S92" s="20">
        <v>206.96233381859199</v>
      </c>
      <c r="T92" s="20">
        <v>279.29563151782099</v>
      </c>
      <c r="U92" s="78">
        <v>209.698030682763</v>
      </c>
      <c r="V92" s="79">
        <v>173.598859767275</v>
      </c>
      <c r="W92" s="74">
        <v>180.45260953541501</v>
      </c>
      <c r="X92" s="20">
        <v>193.102216319869</v>
      </c>
      <c r="Y92" s="20">
        <v>189.53694070863</v>
      </c>
      <c r="Z92" s="77">
        <v>235.18358633129699</v>
      </c>
    </row>
    <row r="93" spans="15:26" x14ac:dyDescent="0.3">
      <c r="O93" s="83"/>
      <c r="P93" s="38">
        <v>43008</v>
      </c>
      <c r="Q93" s="74">
        <v>169.745543919412</v>
      </c>
      <c r="R93" s="20">
        <v>213.77743233549</v>
      </c>
      <c r="S93" s="20">
        <v>210.25481752344501</v>
      </c>
      <c r="T93" s="20">
        <v>283.47450759268798</v>
      </c>
      <c r="U93" s="78">
        <v>220.82468982043801</v>
      </c>
      <c r="V93" s="79">
        <v>177.89636724357101</v>
      </c>
      <c r="W93" s="74">
        <v>184.514260849219</v>
      </c>
      <c r="X93" s="20">
        <v>195.89276126418099</v>
      </c>
      <c r="Y93" s="20">
        <v>189.329761715443</v>
      </c>
      <c r="Z93" s="77">
        <v>240.90888796853</v>
      </c>
    </row>
    <row r="94" spans="15:26" x14ac:dyDescent="0.3">
      <c r="O94" s="83"/>
      <c r="P94" s="38">
        <v>43100</v>
      </c>
      <c r="Q94" s="74">
        <v>167.52110344573799</v>
      </c>
      <c r="R94" s="20">
        <v>208.78417942602101</v>
      </c>
      <c r="S94" s="20">
        <v>209.203751735982</v>
      </c>
      <c r="T94" s="20">
        <v>281.36724258582802</v>
      </c>
      <c r="U94" s="78">
        <v>238.444539123932</v>
      </c>
      <c r="V94" s="79">
        <v>181.645682146512</v>
      </c>
      <c r="W94" s="74">
        <v>185.347278903952</v>
      </c>
      <c r="X94" s="20">
        <v>201.25628684671099</v>
      </c>
      <c r="Y94" s="20">
        <v>191.25812944746301</v>
      </c>
      <c r="Z94" s="77">
        <v>246.96801178204799</v>
      </c>
    </row>
    <row r="95" spans="15:26" x14ac:dyDescent="0.3">
      <c r="O95" s="83"/>
      <c r="P95" s="38">
        <v>43190</v>
      </c>
      <c r="Q95" s="74">
        <v>173.1104100796</v>
      </c>
      <c r="R95" s="20">
        <v>213.122596909371</v>
      </c>
      <c r="S95" s="20">
        <v>209.592141741435</v>
      </c>
      <c r="T95" s="20">
        <v>290.787280193615</v>
      </c>
      <c r="U95" s="78">
        <v>248.10898155497901</v>
      </c>
      <c r="V95" s="79">
        <v>182.61646903849299</v>
      </c>
      <c r="W95" s="74">
        <v>186.93526353706301</v>
      </c>
      <c r="X95" s="20">
        <v>209.19086454481399</v>
      </c>
      <c r="Y95" s="20">
        <v>194.743714331348</v>
      </c>
      <c r="Z95" s="77">
        <v>252.26607992171401</v>
      </c>
    </row>
    <row r="96" spans="15:26" x14ac:dyDescent="0.3">
      <c r="O96" s="83"/>
      <c r="P96" s="38">
        <v>43281</v>
      </c>
      <c r="Q96" s="74">
        <v>180.756348407937</v>
      </c>
      <c r="R96" s="20">
        <v>220.51741964734001</v>
      </c>
      <c r="S96" s="20">
        <v>212.06072293309401</v>
      </c>
      <c r="T96" s="20">
        <v>307.93042369703898</v>
      </c>
      <c r="U96" s="78">
        <v>247.87475842970099</v>
      </c>
      <c r="V96" s="79">
        <v>184.589283949704</v>
      </c>
      <c r="W96" s="74">
        <v>188.41517871548999</v>
      </c>
      <c r="X96" s="20">
        <v>215.254887453023</v>
      </c>
      <c r="Y96" s="20">
        <v>195.45109291963101</v>
      </c>
      <c r="Z96" s="77">
        <v>256.60682913267698</v>
      </c>
    </row>
    <row r="97" spans="15:26" x14ac:dyDescent="0.3">
      <c r="O97" s="83"/>
      <c r="P97" s="38">
        <v>43373</v>
      </c>
      <c r="Q97" s="74">
        <v>183.08793479380699</v>
      </c>
      <c r="R97" s="20">
        <v>224.94702373730399</v>
      </c>
      <c r="S97" s="20">
        <v>214.68070402097899</v>
      </c>
      <c r="T97" s="20">
        <v>313.223052964543</v>
      </c>
      <c r="U97" s="78">
        <v>246.649127674098</v>
      </c>
      <c r="V97" s="79">
        <v>185.82319767120899</v>
      </c>
      <c r="W97" s="74">
        <v>190.012322090548</v>
      </c>
      <c r="X97" s="20">
        <v>218.16487032604999</v>
      </c>
      <c r="Y97" s="20">
        <v>193.77029014814599</v>
      </c>
      <c r="Z97" s="77">
        <v>260.69990466441197</v>
      </c>
    </row>
    <row r="98" spans="15:26" x14ac:dyDescent="0.3">
      <c r="O98" s="81"/>
      <c r="P98" s="38">
        <v>43465</v>
      </c>
      <c r="Q98" s="74">
        <v>182.21539585393899</v>
      </c>
      <c r="R98" s="20">
        <v>228.71503613755499</v>
      </c>
      <c r="S98" s="20">
        <v>215.522562061023</v>
      </c>
      <c r="T98" s="20">
        <v>310.38259284115099</v>
      </c>
      <c r="U98" s="78">
        <v>243.48552539848399</v>
      </c>
      <c r="V98" s="79">
        <v>186.55813366034701</v>
      </c>
      <c r="W98" s="74">
        <v>191.284113981659</v>
      </c>
      <c r="X98" s="20">
        <v>219.462289950984</v>
      </c>
      <c r="Y98" s="20">
        <v>192.623974071709</v>
      </c>
      <c r="Z98" s="77">
        <v>264.02044949992103</v>
      </c>
    </row>
    <row r="99" spans="15:26" x14ac:dyDescent="0.3">
      <c r="O99" s="81"/>
      <c r="P99" s="38">
        <v>43555</v>
      </c>
      <c r="Q99" s="74">
        <v>183.42392557877201</v>
      </c>
      <c r="R99" s="20">
        <v>234.44090625361301</v>
      </c>
      <c r="S99" s="20">
        <v>215.89864473979301</v>
      </c>
      <c r="T99" s="20">
        <v>316.83514479495199</v>
      </c>
      <c r="U99" s="78">
        <v>238.75129648157599</v>
      </c>
      <c r="V99" s="79">
        <v>186.47908551074599</v>
      </c>
      <c r="W99" s="74">
        <v>198.714103405994</v>
      </c>
      <c r="X99" s="20">
        <v>225.18488424320799</v>
      </c>
      <c r="Y99" s="20">
        <v>192.292184534684</v>
      </c>
      <c r="Z99" s="77">
        <v>269.390335509431</v>
      </c>
    </row>
    <row r="100" spans="15:26" x14ac:dyDescent="0.3">
      <c r="O100" s="81"/>
      <c r="P100" s="38">
        <v>43646</v>
      </c>
      <c r="Q100" s="74">
        <v>186.94179800482499</v>
      </c>
      <c r="R100" s="20">
        <v>239.28121232233801</v>
      </c>
      <c r="S100" s="20">
        <v>218.13908576293801</v>
      </c>
      <c r="T100" s="20">
        <v>332.463767188818</v>
      </c>
      <c r="U100" s="78">
        <v>250.01783931457999</v>
      </c>
      <c r="V100" s="79">
        <v>188.661812460535</v>
      </c>
      <c r="W100" s="74">
        <v>205.97655757046101</v>
      </c>
      <c r="X100" s="20">
        <v>234.14741838292301</v>
      </c>
      <c r="Y100" s="20">
        <v>192.91567326165799</v>
      </c>
      <c r="Z100" s="77">
        <v>275.50949569324303</v>
      </c>
    </row>
    <row r="101" spans="15:26" x14ac:dyDescent="0.3">
      <c r="O101" s="81"/>
      <c r="P101" s="38">
        <v>43738</v>
      </c>
      <c r="Q101" s="74">
        <v>190.670828131191</v>
      </c>
      <c r="R101" s="20">
        <v>242.57945403345099</v>
      </c>
      <c r="S101" s="20">
        <v>220.16390507735201</v>
      </c>
      <c r="T101" s="20">
        <v>345.35411663447599</v>
      </c>
      <c r="U101" s="78">
        <v>257.18803871913002</v>
      </c>
      <c r="V101" s="79">
        <v>187.824031217015</v>
      </c>
      <c r="W101" s="74">
        <v>204.650538736404</v>
      </c>
      <c r="X101" s="20">
        <v>239.03406183435101</v>
      </c>
      <c r="Y101" s="20">
        <v>193.48955934683701</v>
      </c>
      <c r="Z101" s="77">
        <v>281.30570383991102</v>
      </c>
    </row>
    <row r="102" spans="15:26" x14ac:dyDescent="0.3">
      <c r="O102" s="81"/>
      <c r="P102" s="38">
        <v>43830</v>
      </c>
      <c r="Q102" s="74">
        <v>192.43947197891001</v>
      </c>
      <c r="R102" s="20">
        <v>246.276928675433</v>
      </c>
      <c r="S102" s="20">
        <v>220.54620258365901</v>
      </c>
      <c r="T102" s="20">
        <v>347.95487893350702</v>
      </c>
      <c r="U102" s="78">
        <v>270.117649970684</v>
      </c>
      <c r="V102" s="79">
        <v>191.57748619698199</v>
      </c>
      <c r="W102" s="74">
        <v>204.25176685736199</v>
      </c>
      <c r="X102" s="20">
        <v>245.71117533311701</v>
      </c>
      <c r="Y102" s="20">
        <v>194.47354074634899</v>
      </c>
      <c r="Z102" s="77">
        <v>288.17088941582</v>
      </c>
    </row>
    <row r="103" spans="15:26" x14ac:dyDescent="0.3">
      <c r="O103" s="81"/>
      <c r="P103" s="38">
        <v>43921</v>
      </c>
      <c r="Q103" s="74">
        <v>193.397625715929</v>
      </c>
      <c r="R103" s="20">
        <v>251.51391534995199</v>
      </c>
      <c r="S103" s="20">
        <v>218.931985337447</v>
      </c>
      <c r="T103" s="20">
        <v>348.67796186057802</v>
      </c>
      <c r="U103" s="78">
        <v>279.30969787271903</v>
      </c>
      <c r="V103" s="79">
        <v>205.517967644804</v>
      </c>
      <c r="W103" s="74">
        <v>204.661409032108</v>
      </c>
      <c r="X103" s="20">
        <v>252.666663288618</v>
      </c>
      <c r="Y103" s="20">
        <v>195.95014145714501</v>
      </c>
      <c r="Z103" s="77">
        <v>291.796188121439</v>
      </c>
    </row>
    <row r="104" spans="15:26" x14ac:dyDescent="0.3">
      <c r="O104" s="81"/>
      <c r="P104" s="38">
        <v>44012</v>
      </c>
      <c r="Q104" s="74">
        <v>194.46845683270101</v>
      </c>
      <c r="R104" s="20">
        <v>257.52501969346798</v>
      </c>
      <c r="S104" s="20">
        <v>215.19803363828899</v>
      </c>
      <c r="T104" s="20">
        <v>355.11690752926103</v>
      </c>
      <c r="U104" s="78">
        <v>282.034240220551</v>
      </c>
      <c r="V104" s="79">
        <v>197.75360545451201</v>
      </c>
      <c r="W104" s="74">
        <v>197.81661323382301</v>
      </c>
      <c r="X104" s="20">
        <v>257.60336756441302</v>
      </c>
      <c r="Y104" s="20">
        <v>194.56647355438699</v>
      </c>
      <c r="Z104" s="77">
        <v>298.54713871791</v>
      </c>
    </row>
    <row r="105" spans="15:26" x14ac:dyDescent="0.3">
      <c r="O105" s="81"/>
      <c r="P105" s="38">
        <v>44104</v>
      </c>
      <c r="Q105" s="74">
        <v>199.737013837803</v>
      </c>
      <c r="R105" s="20">
        <v>264.15785402362002</v>
      </c>
      <c r="S105" s="20">
        <v>218.941644094286</v>
      </c>
      <c r="T105" s="20">
        <v>371.07343344956797</v>
      </c>
      <c r="U105" s="78">
        <v>295.58755879568798</v>
      </c>
      <c r="V105" s="79">
        <v>199.62674625599999</v>
      </c>
      <c r="W105" s="74">
        <v>195.47137095112399</v>
      </c>
      <c r="X105" s="20">
        <v>268.29651656032502</v>
      </c>
      <c r="Y105" s="20">
        <v>194.92384168908899</v>
      </c>
      <c r="Z105" s="77">
        <v>309.14482711452501</v>
      </c>
    </row>
    <row r="106" spans="15:26" x14ac:dyDescent="0.3">
      <c r="O106" s="81"/>
      <c r="P106" s="38">
        <v>44196</v>
      </c>
      <c r="Q106" s="74">
        <v>204.558105078457</v>
      </c>
      <c r="R106" s="20">
        <v>271.71670105552698</v>
      </c>
      <c r="S106" s="20">
        <v>228.38547234561099</v>
      </c>
      <c r="T106" s="20">
        <v>385.500514728187</v>
      </c>
      <c r="U106" s="78">
        <v>316.924326324628</v>
      </c>
      <c r="V106" s="79">
        <v>203.673892249662</v>
      </c>
      <c r="W106" s="74">
        <v>199.10197435092999</v>
      </c>
      <c r="X106" s="20">
        <v>279.44598693226101</v>
      </c>
      <c r="Y106" s="20">
        <v>197.08125309763301</v>
      </c>
      <c r="Z106" s="77">
        <v>314.48314622509599</v>
      </c>
    </row>
    <row r="107" spans="15:26" x14ac:dyDescent="0.3">
      <c r="O107" s="81"/>
      <c r="P107" s="38">
        <v>44286</v>
      </c>
      <c r="Q107" s="74">
        <v>204.629488299607</v>
      </c>
      <c r="R107" s="20">
        <v>284.36026802971799</v>
      </c>
      <c r="S107" s="20">
        <v>237.66884979820199</v>
      </c>
      <c r="T107" s="20">
        <v>397.88336133603502</v>
      </c>
      <c r="U107" s="78">
        <v>298.60776999565098</v>
      </c>
      <c r="V107" s="79">
        <v>180.862963653751</v>
      </c>
      <c r="W107" s="74">
        <v>199.22337723784199</v>
      </c>
      <c r="X107" s="20">
        <v>285.84617350992897</v>
      </c>
      <c r="Y107" s="20">
        <v>200.44302126874899</v>
      </c>
      <c r="Z107" s="77">
        <v>324.09576596078102</v>
      </c>
    </row>
    <row r="108" spans="15:26" x14ac:dyDescent="0.3">
      <c r="O108" s="81"/>
      <c r="P108" s="38">
        <v>44377</v>
      </c>
      <c r="Q108" s="74">
        <v>208.916120695676</v>
      </c>
      <c r="R108" s="20">
        <v>304.96821297585302</v>
      </c>
      <c r="S108" s="20">
        <v>249.92508805281901</v>
      </c>
      <c r="T108" s="20">
        <v>422.47806478566702</v>
      </c>
      <c r="U108" s="78">
        <v>322.30437812835902</v>
      </c>
      <c r="V108" s="79">
        <v>188.960904491457</v>
      </c>
      <c r="W108" s="74">
        <v>206.52006064064199</v>
      </c>
      <c r="X108" s="20">
        <v>301.13161233608702</v>
      </c>
      <c r="Y108" s="20">
        <v>209.68915458948399</v>
      </c>
      <c r="Z108" s="77">
        <v>343.80685780603102</v>
      </c>
    </row>
    <row r="109" spans="15:26" x14ac:dyDescent="0.3">
      <c r="O109" s="81"/>
      <c r="P109" s="38">
        <v>44469</v>
      </c>
      <c r="Q109" s="74">
        <v>217.90960133160499</v>
      </c>
      <c r="R109" s="20">
        <v>318.30204956668001</v>
      </c>
      <c r="S109" s="20">
        <v>257.100579830296</v>
      </c>
      <c r="T109" s="20">
        <v>443.68569247520202</v>
      </c>
      <c r="U109" s="78">
        <v>326.64422847882901</v>
      </c>
      <c r="V109" s="79">
        <v>197.837487780548</v>
      </c>
      <c r="W109" s="74">
        <v>218.829672380565</v>
      </c>
      <c r="X109" s="20">
        <v>327.48648189697298</v>
      </c>
      <c r="Y109" s="20">
        <v>217.73959464710401</v>
      </c>
      <c r="Z109" s="77">
        <v>365.66609625800402</v>
      </c>
    </row>
    <row r="110" spans="15:26" x14ac:dyDescent="0.3">
      <c r="O110" s="81"/>
      <c r="P110" s="38">
        <v>44561</v>
      </c>
      <c r="Q110" s="74">
        <v>222.117465257443</v>
      </c>
      <c r="R110" s="20">
        <v>321.43258139184002</v>
      </c>
      <c r="S110" s="20">
        <v>258.42129236087197</v>
      </c>
      <c r="T110" s="20">
        <v>451.82758099781898</v>
      </c>
      <c r="U110" s="78">
        <v>331.20508553649</v>
      </c>
      <c r="V110" s="79">
        <v>206.09768559024499</v>
      </c>
      <c r="W110" s="74">
        <v>223.566480241069</v>
      </c>
      <c r="X110" s="20">
        <v>333.45187003480498</v>
      </c>
      <c r="Y110" s="20">
        <v>221.479227454593</v>
      </c>
      <c r="Z110" s="77">
        <v>374.429745235106</v>
      </c>
    </row>
    <row r="111" spans="15:26" ht="28.8" x14ac:dyDescent="0.3">
      <c r="O111" s="81"/>
      <c r="P111" s="81"/>
      <c r="Q111" s="131" t="s">
        <v>9</v>
      </c>
      <c r="R111" s="132" t="s">
        <v>10</v>
      </c>
      <c r="S111" s="132" t="s">
        <v>11</v>
      </c>
      <c r="T111" s="132" t="s">
        <v>12</v>
      </c>
      <c r="U111" s="132" t="s">
        <v>13</v>
      </c>
      <c r="V111" s="133" t="s">
        <v>14</v>
      </c>
      <c r="W111" s="131" t="s">
        <v>9</v>
      </c>
      <c r="X111" s="132" t="s">
        <v>10</v>
      </c>
      <c r="Y111" s="132" t="s">
        <v>11</v>
      </c>
      <c r="Z111" s="132" t="s">
        <v>12</v>
      </c>
    </row>
    <row r="112" spans="15:26" x14ac:dyDescent="0.3">
      <c r="O112" s="82"/>
      <c r="P112" s="82"/>
      <c r="Q112" s="134" t="s">
        <v>110</v>
      </c>
      <c r="R112" s="134" t="s">
        <v>111</v>
      </c>
      <c r="S112" s="134" t="s">
        <v>112</v>
      </c>
      <c r="T112" s="134" t="s">
        <v>113</v>
      </c>
      <c r="U112" s="134" t="s">
        <v>114</v>
      </c>
      <c r="V112" s="134" t="s">
        <v>115</v>
      </c>
      <c r="W112" s="134" t="s">
        <v>110</v>
      </c>
      <c r="X112" s="134" t="s">
        <v>111</v>
      </c>
      <c r="Y112" s="134" t="s">
        <v>112</v>
      </c>
      <c r="Z112" s="134" t="s">
        <v>113</v>
      </c>
    </row>
    <row r="113" spans="15:26" x14ac:dyDescent="0.3">
      <c r="O113" s="83" t="s">
        <v>116</v>
      </c>
      <c r="P113" s="120" t="s">
        <v>116</v>
      </c>
      <c r="Q113" s="135">
        <f>Q105/Q104-1</f>
        <v>2.7092090362163423E-2</v>
      </c>
      <c r="R113" s="135">
        <f t="shared" ref="Q113:Z118" si="0">R105/R104-1</f>
        <v>2.5756077363073615E-2</v>
      </c>
      <c r="S113" s="135">
        <f t="shared" si="0"/>
        <v>1.7396118322760223E-2</v>
      </c>
      <c r="T113" s="135">
        <f t="shared" si="0"/>
        <v>4.4933163085151495E-2</v>
      </c>
      <c r="U113" s="135">
        <f t="shared" si="0"/>
        <v>4.8055578516063457E-2</v>
      </c>
      <c r="V113" s="135">
        <f t="shared" si="0"/>
        <v>9.4720943124289025E-3</v>
      </c>
      <c r="W113" s="135">
        <f t="shared" si="0"/>
        <v>-1.1855638636007249E-2</v>
      </c>
      <c r="X113" s="135">
        <f t="shared" si="0"/>
        <v>4.1510128912574107E-2</v>
      </c>
      <c r="Y113" s="135">
        <f t="shared" si="0"/>
        <v>1.8367405656971592E-3</v>
      </c>
      <c r="Z113" s="135">
        <f t="shared" si="0"/>
        <v>3.5497537983870897E-2</v>
      </c>
    </row>
    <row r="114" spans="15:26" x14ac:dyDescent="0.3">
      <c r="O114" s="83" t="s">
        <v>116</v>
      </c>
      <c r="P114" s="120" t="s">
        <v>116</v>
      </c>
      <c r="Q114" s="135">
        <f>Q106/Q105-1</f>
        <v>2.4137194944593432E-2</v>
      </c>
      <c r="R114" s="135">
        <f t="shared" si="0"/>
        <v>2.8614886579261256E-2</v>
      </c>
      <c r="S114" s="135">
        <f t="shared" si="0"/>
        <v>4.3133997145184733E-2</v>
      </c>
      <c r="T114" s="135">
        <f t="shared" si="0"/>
        <v>3.8879316000884678E-2</v>
      </c>
      <c r="U114" s="135">
        <f t="shared" si="0"/>
        <v>7.2184254357227973E-2</v>
      </c>
      <c r="V114" s="135">
        <f t="shared" si="0"/>
        <v>2.0273565890173817E-2</v>
      </c>
      <c r="W114" s="135">
        <f t="shared" si="0"/>
        <v>1.8573581298070518E-2</v>
      </c>
      <c r="X114" s="135">
        <f t="shared" si="0"/>
        <v>4.1556523039795401E-2</v>
      </c>
      <c r="Y114" s="135">
        <f t="shared" si="0"/>
        <v>1.1067970905196844E-2</v>
      </c>
      <c r="Z114" s="135">
        <f t="shared" si="0"/>
        <v>1.7268020171637311E-2</v>
      </c>
    </row>
    <row r="115" spans="15:26" x14ac:dyDescent="0.3">
      <c r="O115" s="83" t="s">
        <v>116</v>
      </c>
      <c r="P115" s="120" t="s">
        <v>116</v>
      </c>
      <c r="Q115" s="135">
        <f t="shared" si="0"/>
        <v>3.4896305439779951E-4</v>
      </c>
      <c r="R115" s="135">
        <f t="shared" si="0"/>
        <v>4.6532167235488364E-2</v>
      </c>
      <c r="S115" s="135">
        <f t="shared" si="0"/>
        <v>4.0647845755016565E-2</v>
      </c>
      <c r="T115" s="135">
        <f t="shared" si="0"/>
        <v>3.2121478791225622E-2</v>
      </c>
      <c r="U115" s="135">
        <f t="shared" si="0"/>
        <v>-5.7794731447074921E-2</v>
      </c>
      <c r="V115" s="135">
        <f t="shared" si="0"/>
        <v>-0.11199731268428614</v>
      </c>
      <c r="W115" s="135">
        <f t="shared" si="0"/>
        <v>6.0975230058746277E-4</v>
      </c>
      <c r="X115" s="135">
        <f t="shared" si="0"/>
        <v>2.2903125745081576E-2</v>
      </c>
      <c r="Y115" s="135">
        <f t="shared" si="0"/>
        <v>1.7057777532247576E-2</v>
      </c>
      <c r="Z115" s="135">
        <f t="shared" si="0"/>
        <v>3.0566406661438839E-2</v>
      </c>
    </row>
    <row r="116" spans="15:26" x14ac:dyDescent="0.3">
      <c r="O116" s="83" t="s">
        <v>116</v>
      </c>
      <c r="P116" s="120" t="s">
        <v>116</v>
      </c>
      <c r="Q116" s="135">
        <f t="shared" si="0"/>
        <v>2.0948263281549862E-2</v>
      </c>
      <c r="R116" s="135">
        <f t="shared" si="0"/>
        <v>7.2471253065429453E-2</v>
      </c>
      <c r="S116" s="135">
        <f t="shared" si="0"/>
        <v>5.1568551221682801E-2</v>
      </c>
      <c r="T116" s="135">
        <f t="shared" si="0"/>
        <v>6.1813852600034691E-2</v>
      </c>
      <c r="U116" s="135">
        <f t="shared" si="0"/>
        <v>7.9356970962453977E-2</v>
      </c>
      <c r="V116" s="135">
        <f t="shared" si="0"/>
        <v>4.477390325865116E-2</v>
      </c>
      <c r="W116" s="135">
        <f t="shared" si="0"/>
        <v>3.6625638536831318E-2</v>
      </c>
      <c r="X116" s="135">
        <f t="shared" si="0"/>
        <v>5.3474351741241932E-2</v>
      </c>
      <c r="Y116" s="135">
        <f t="shared" si="0"/>
        <v>4.6128487099273974E-2</v>
      </c>
      <c r="Z116" s="135">
        <f t="shared" si="0"/>
        <v>6.0818726794583444E-2</v>
      </c>
    </row>
    <row r="117" spans="15:26" x14ac:dyDescent="0.3">
      <c r="O117" s="83" t="s">
        <v>116</v>
      </c>
      <c r="P117" s="120" t="s">
        <v>116</v>
      </c>
      <c r="Q117" s="135">
        <f>Q109/Q108-1</f>
        <v>4.3048284670332393E-2</v>
      </c>
      <c r="R117" s="135">
        <f t="shared" si="0"/>
        <v>4.3722053720669951E-2</v>
      </c>
      <c r="S117" s="135">
        <f t="shared" si="0"/>
        <v>2.8710570168771987E-2</v>
      </c>
      <c r="T117" s="135">
        <f t="shared" si="0"/>
        <v>5.0198174668060203E-2</v>
      </c>
      <c r="U117" s="135">
        <f t="shared" si="0"/>
        <v>1.3465067945002129E-2</v>
      </c>
      <c r="V117" s="135">
        <f t="shared" si="0"/>
        <v>4.6975766299278687E-2</v>
      </c>
      <c r="W117" s="135">
        <f t="shared" si="0"/>
        <v>5.9604920227786184E-2</v>
      </c>
      <c r="X117" s="135">
        <f t="shared" si="0"/>
        <v>8.751943828292541E-2</v>
      </c>
      <c r="Y117" s="135">
        <f t="shared" si="0"/>
        <v>3.8392257689152665E-2</v>
      </c>
      <c r="Z117" s="135">
        <f t="shared" si="0"/>
        <v>6.3579995441235715E-2</v>
      </c>
    </row>
    <row r="118" spans="15:26" x14ac:dyDescent="0.3">
      <c r="O118" s="83" t="s">
        <v>117</v>
      </c>
      <c r="P118" s="120" t="str">
        <f>"QTR "&amp;YEAR(P110)&amp;"Q"&amp;(MONTH(P110)/3)</f>
        <v>QTR 2021Q4</v>
      </c>
      <c r="Q118" s="135">
        <f>Q110/Q109-1</f>
        <v>1.931013548794791E-2</v>
      </c>
      <c r="R118" s="135">
        <f>R110/R109-1</f>
        <v>9.835097918539093E-3</v>
      </c>
      <c r="S118" s="135">
        <f t="shared" si="0"/>
        <v>5.1369488604333657E-3</v>
      </c>
      <c r="T118" s="135">
        <f t="shared" si="0"/>
        <v>1.8350577133095181E-2</v>
      </c>
      <c r="U118" s="135">
        <f>U110/U109-1</f>
        <v>1.3962766398478044E-2</v>
      </c>
      <c r="V118" s="135">
        <f t="shared" si="0"/>
        <v>4.1752439855381018E-2</v>
      </c>
      <c r="W118" s="135">
        <f>W110/W109-1</f>
        <v>2.1646094923846837E-2</v>
      </c>
      <c r="X118" s="135">
        <f t="shared" si="0"/>
        <v>1.8215677493853777E-2</v>
      </c>
      <c r="Y118" s="135">
        <f t="shared" si="0"/>
        <v>1.717479456848392E-2</v>
      </c>
      <c r="Z118" s="135">
        <f t="shared" si="0"/>
        <v>2.3966260659064709E-2</v>
      </c>
    </row>
    <row r="119" spans="15:26" x14ac:dyDescent="0.3">
      <c r="O119" s="81"/>
      <c r="P119" s="81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spans="15:26" x14ac:dyDescent="0.3">
      <c r="O120" s="81"/>
      <c r="P120" s="81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spans="15:26" x14ac:dyDescent="0.3">
      <c r="O121" s="81" t="s">
        <v>118</v>
      </c>
      <c r="P121" s="120" t="s">
        <v>118</v>
      </c>
      <c r="Q121" s="135">
        <f>Q105/Q101-1</f>
        <v>4.7548887239184934E-2</v>
      </c>
      <c r="R121" s="135">
        <f t="shared" ref="Q121:Z126" si="1">R105/R101-1</f>
        <v>8.8953947382507614E-2</v>
      </c>
      <c r="S121" s="135">
        <f t="shared" si="1"/>
        <v>-5.5515956743071859E-3</v>
      </c>
      <c r="T121" s="135">
        <f t="shared" si="1"/>
        <v>7.4472304154733493E-2</v>
      </c>
      <c r="U121" s="135">
        <f>U105/U101-1</f>
        <v>0.14930523311969934</v>
      </c>
      <c r="V121" s="135">
        <f t="shared" si="1"/>
        <v>6.2839216912280671E-2</v>
      </c>
      <c r="W121" s="135">
        <f t="shared" si="1"/>
        <v>-4.4852888450506612E-2</v>
      </c>
      <c r="X121" s="135">
        <f t="shared" si="1"/>
        <v>0.12241960204923719</v>
      </c>
      <c r="Y121" s="135">
        <f t="shared" si="1"/>
        <v>7.4127118129458935E-3</v>
      </c>
      <c r="Z121" s="135">
        <f t="shared" si="1"/>
        <v>9.8963948809431379E-2</v>
      </c>
    </row>
    <row r="122" spans="15:26" x14ac:dyDescent="0.3">
      <c r="O122" s="81" t="s">
        <v>118</v>
      </c>
      <c r="P122" s="120" t="s">
        <v>118</v>
      </c>
      <c r="Q122" s="135">
        <f t="shared" si="1"/>
        <v>6.2973739092752723E-2</v>
      </c>
      <c r="R122" s="135">
        <f t="shared" si="1"/>
        <v>0.10329742423262434</v>
      </c>
      <c r="S122" s="135">
        <f t="shared" si="1"/>
        <v>3.5544795920838146E-2</v>
      </c>
      <c r="T122" s="135">
        <f t="shared" si="1"/>
        <v>0.10790374864050922</v>
      </c>
      <c r="U122" s="135">
        <f t="shared" si="1"/>
        <v>0.17328255432040063</v>
      </c>
      <c r="V122" s="135">
        <f>V106/V102-1</f>
        <v>6.3141062620700517E-2</v>
      </c>
      <c r="W122" s="135">
        <f t="shared" si="1"/>
        <v>-2.5212964302180674E-2</v>
      </c>
      <c r="X122" s="135">
        <f t="shared" si="1"/>
        <v>0.13729457585072735</v>
      </c>
      <c r="Y122" s="135">
        <f t="shared" si="1"/>
        <v>1.3409085581905789E-2</v>
      </c>
      <c r="Z122" s="135">
        <f t="shared" si="1"/>
        <v>9.1307823849300584E-2</v>
      </c>
    </row>
    <row r="123" spans="15:26" x14ac:dyDescent="0.3">
      <c r="O123" s="81" t="s">
        <v>118</v>
      </c>
      <c r="P123" s="120" t="s">
        <v>118</v>
      </c>
      <c r="Q123" s="135">
        <f t="shared" si="1"/>
        <v>5.8076527786208976E-2</v>
      </c>
      <c r="R123" s="135">
        <f t="shared" si="1"/>
        <v>0.13059457419707443</v>
      </c>
      <c r="S123" s="135">
        <f t="shared" si="1"/>
        <v>8.5583038183640658E-2</v>
      </c>
      <c r="T123" s="135">
        <f t="shared" si="1"/>
        <v>0.14111990104821204</v>
      </c>
      <c r="U123" s="135">
        <f t="shared" si="1"/>
        <v>6.9092023191139162E-2</v>
      </c>
      <c r="V123" s="135">
        <f t="shared" si="1"/>
        <v>-0.1199651995083183</v>
      </c>
      <c r="W123" s="135">
        <f t="shared" si="1"/>
        <v>-2.6570870492799492E-2</v>
      </c>
      <c r="X123" s="135">
        <f t="shared" si="1"/>
        <v>0.1313173245312953</v>
      </c>
      <c r="Y123" s="135">
        <f t="shared" si="1"/>
        <v>2.2928688788860008E-2</v>
      </c>
      <c r="Z123" s="135">
        <f t="shared" si="1"/>
        <v>0.11069225423157225</v>
      </c>
    </row>
    <row r="124" spans="15:26" x14ac:dyDescent="0.3">
      <c r="O124" s="81" t="s">
        <v>118</v>
      </c>
      <c r="P124" s="120" t="s">
        <v>118</v>
      </c>
      <c r="Q124" s="135">
        <f t="shared" si="1"/>
        <v>7.4293096671220749E-2</v>
      </c>
      <c r="R124" s="135">
        <f t="shared" si="1"/>
        <v>0.18422751054968045</v>
      </c>
      <c r="S124" s="135">
        <f t="shared" si="1"/>
        <v>0.16137254521990774</v>
      </c>
      <c r="T124" s="135">
        <f t="shared" si="1"/>
        <v>0.18968727151031395</v>
      </c>
      <c r="U124" s="135">
        <f t="shared" si="1"/>
        <v>0.14278457068303751</v>
      </c>
      <c r="V124" s="135">
        <f t="shared" si="1"/>
        <v>-4.4462911019225615E-2</v>
      </c>
      <c r="W124" s="135">
        <f t="shared" si="1"/>
        <v>4.3997555435504987E-2</v>
      </c>
      <c r="X124" s="135">
        <f t="shared" si="1"/>
        <v>0.16897389651084382</v>
      </c>
      <c r="Y124" s="135">
        <f t="shared" si="1"/>
        <v>7.7725009652650945E-2</v>
      </c>
      <c r="Z124" s="135">
        <f t="shared" si="1"/>
        <v>0.15159990908801113</v>
      </c>
    </row>
    <row r="125" spans="15:26" x14ac:dyDescent="0.3">
      <c r="O125" s="81" t="s">
        <v>118</v>
      </c>
      <c r="P125" s="120" t="s">
        <v>118</v>
      </c>
      <c r="Q125" s="135">
        <f t="shared" si="1"/>
        <v>9.0982573257849308E-2</v>
      </c>
      <c r="R125" s="135">
        <f t="shared" si="1"/>
        <v>0.20496909222399506</v>
      </c>
      <c r="S125" s="135">
        <f t="shared" si="1"/>
        <v>0.17428815743969239</v>
      </c>
      <c r="T125" s="135">
        <f t="shared" si="1"/>
        <v>0.19568164271588229</v>
      </c>
      <c r="U125" s="135">
        <f>U109/U105-1</f>
        <v>0.10506758068463773</v>
      </c>
      <c r="V125" s="135">
        <f t="shared" si="1"/>
        <v>-8.9630197807134548E-3</v>
      </c>
      <c r="W125" s="135">
        <f t="shared" si="1"/>
        <v>0.1194973019106802</v>
      </c>
      <c r="X125" s="135">
        <f t="shared" si="1"/>
        <v>0.22061399117472114</v>
      </c>
      <c r="Y125" s="135">
        <f t="shared" si="1"/>
        <v>0.1170495756717489</v>
      </c>
      <c r="Z125" s="135">
        <f t="shared" si="1"/>
        <v>0.18283103641433485</v>
      </c>
    </row>
    <row r="126" spans="15:26" x14ac:dyDescent="0.3">
      <c r="O126" s="81" t="s">
        <v>118</v>
      </c>
      <c r="P126" s="120" t="str">
        <f>"Y/Y "&amp;RIGHT(P118,4)</f>
        <v>Y/Y 21Q4</v>
      </c>
      <c r="Q126" s="135">
        <f>Q110/Q106-1</f>
        <v>8.5840451896302072E-2</v>
      </c>
      <c r="R126" s="135">
        <f t="shared" si="1"/>
        <v>0.1829695419647881</v>
      </c>
      <c r="S126" s="135">
        <f t="shared" si="1"/>
        <v>0.13151370665910123</v>
      </c>
      <c r="T126" s="135">
        <f t="shared" si="1"/>
        <v>0.17205441688294143</v>
      </c>
      <c r="U126" s="135">
        <f>U110/U106-1</f>
        <v>4.5060470357312088E-2</v>
      </c>
      <c r="V126" s="135">
        <f t="shared" si="1"/>
        <v>1.1900363437901573E-2</v>
      </c>
      <c r="W126" s="135">
        <f>W110/W106-1</f>
        <v>0.12287425059391288</v>
      </c>
      <c r="X126" s="135">
        <f t="shared" si="1"/>
        <v>0.19326054274536864</v>
      </c>
      <c r="Y126" s="135">
        <f t="shared" si="1"/>
        <v>0.12379652541012298</v>
      </c>
      <c r="Z126" s="135">
        <f t="shared" si="1"/>
        <v>0.19061943296351513</v>
      </c>
    </row>
    <row r="127" spans="15:26" x14ac:dyDescent="0.3">
      <c r="O127" s="81"/>
      <c r="P127" s="81"/>
      <c r="Q127" s="136"/>
      <c r="R127" s="123"/>
      <c r="S127" s="123"/>
      <c r="T127" s="123"/>
      <c r="U127" s="137"/>
      <c r="V127" s="137"/>
      <c r="W127" s="136"/>
      <c r="X127" s="123"/>
      <c r="Y127" s="123"/>
      <c r="Z127" s="123"/>
    </row>
    <row r="128" spans="15:26" x14ac:dyDescent="0.3">
      <c r="O128" s="81" t="s">
        <v>96</v>
      </c>
      <c r="P128" s="81" t="s">
        <v>96</v>
      </c>
      <c r="Q128" s="136">
        <f>MAX($Q$47:$Q$58)</f>
        <v>174.413730493451</v>
      </c>
      <c r="R128" s="136">
        <f>MAX($R$47:$R$58)</f>
        <v>179.45256158499501</v>
      </c>
      <c r="S128" s="136">
        <f>MAX($S$47:$S$58)</f>
        <v>199.44631719210301</v>
      </c>
      <c r="T128" s="136">
        <f>MAX($T$47:$T$58)</f>
        <v>197.41829637962499</v>
      </c>
      <c r="U128" s="136">
        <f>MAX($U$47:$U$58)</f>
        <v>222.06773946942801</v>
      </c>
      <c r="V128" s="136">
        <f>MAX($V$47:$V$58)</f>
        <v>171.65241190012199</v>
      </c>
      <c r="W128" s="136">
        <f>MAX($Q$47:$Q$58)</f>
        <v>174.413730493451</v>
      </c>
      <c r="X128" s="136">
        <f>MAX($R$47:$R$58)</f>
        <v>179.45256158499501</v>
      </c>
      <c r="Y128" s="136">
        <f>MAX($S$47:$S$58)</f>
        <v>199.44631719210301</v>
      </c>
      <c r="Z128" s="136">
        <f>MAX($Z$47:$Z$58)</f>
        <v>177.23493476558099</v>
      </c>
    </row>
    <row r="129" spans="15:26" x14ac:dyDescent="0.3">
      <c r="O129" s="81" t="s">
        <v>97</v>
      </c>
      <c r="P129" s="81" t="s">
        <v>97</v>
      </c>
      <c r="Q129" s="136">
        <f>MIN($Q$59:$Q$70)</f>
        <v>106.614041446076</v>
      </c>
      <c r="R129" s="136">
        <f>MIN($R$59:$R$70)</f>
        <v>118.546574902312</v>
      </c>
      <c r="S129" s="136">
        <f>MIN($S$59:$S$70)</f>
        <v>130.089983767577</v>
      </c>
      <c r="T129" s="136">
        <f>MIN($T$59:$T$70)</f>
        <v>125.757240446776</v>
      </c>
      <c r="U129" s="136">
        <f>MIN($U$59:$U$70)</f>
        <v>125.788766629797</v>
      </c>
      <c r="V129" s="136">
        <f>MIN($V$59:$V$70)</f>
        <v>96.573340187649293</v>
      </c>
      <c r="W129" s="136">
        <f>MIN($Q$59:$Q$70)</f>
        <v>106.614041446076</v>
      </c>
      <c r="X129" s="136">
        <f>MIN($R$59:$R$70)</f>
        <v>118.546574902312</v>
      </c>
      <c r="Y129" s="136">
        <f>MIN($S$59:$S$70)</f>
        <v>130.089983767577</v>
      </c>
      <c r="Z129" s="136">
        <f>MIN($T$59:$T$70)</f>
        <v>125.757240446776</v>
      </c>
    </row>
    <row r="130" spans="15:26" x14ac:dyDescent="0.3">
      <c r="O130" s="81" t="s">
        <v>119</v>
      </c>
      <c r="P130" s="81" t="s">
        <v>119</v>
      </c>
      <c r="Q130" s="135">
        <f>Q110/Q128-1</f>
        <v>0.27350905590419217</v>
      </c>
      <c r="R130" s="135">
        <f t="shared" ref="R130:V130" si="2">R110/R128-1</f>
        <v>0.79118413553321343</v>
      </c>
      <c r="S130" s="135">
        <f t="shared" si="2"/>
        <v>0.29569347781922373</v>
      </c>
      <c r="T130" s="135">
        <f t="shared" si="2"/>
        <v>1.2886813901431826</v>
      </c>
      <c r="U130" s="135">
        <f t="shared" si="2"/>
        <v>0.49145970651935644</v>
      </c>
      <c r="V130" s="135">
        <f t="shared" si="2"/>
        <v>0.20066874277400415</v>
      </c>
      <c r="W130" s="135">
        <f>W110/W128-1</f>
        <v>0.28181697397650485</v>
      </c>
      <c r="X130" s="135">
        <f t="shared" ref="X130:Z130" si="3">X110/X128-1</f>
        <v>0.85816166172066888</v>
      </c>
      <c r="Y130" s="135">
        <f t="shared" si="3"/>
        <v>0.11047037906078905</v>
      </c>
      <c r="Z130" s="135">
        <f t="shared" si="3"/>
        <v>1.1126181795386101</v>
      </c>
    </row>
    <row r="131" spans="15:26" x14ac:dyDescent="0.3">
      <c r="O131" s="81" t="s">
        <v>99</v>
      </c>
      <c r="P131" s="81" t="s">
        <v>99</v>
      </c>
      <c r="Q131" s="135">
        <f>Q110/Q129-1</f>
        <v>1.0833790957055798</v>
      </c>
      <c r="R131" s="135">
        <f t="shared" ref="R131:V131" si="4">R110/R129-1</f>
        <v>1.7114455365472661</v>
      </c>
      <c r="S131" s="135">
        <f t="shared" si="4"/>
        <v>0.98648108698803338</v>
      </c>
      <c r="T131" s="135">
        <f t="shared" si="4"/>
        <v>2.5928554045287369</v>
      </c>
      <c r="U131" s="135">
        <f t="shared" si="4"/>
        <v>1.6330259403150373</v>
      </c>
      <c r="V131" s="135">
        <f t="shared" si="4"/>
        <v>1.1341053875715765</v>
      </c>
      <c r="W131" s="135">
        <f>W110/W129-1</f>
        <v>1.0969703165614075</v>
      </c>
      <c r="X131" s="135">
        <f t="shared" ref="X131:Z131" si="5">X110/X129-1</f>
        <v>1.8128342831463931</v>
      </c>
      <c r="Y131" s="135">
        <f t="shared" si="5"/>
        <v>0.70250791829058112</v>
      </c>
      <c r="Z131" s="135">
        <f t="shared" si="5"/>
        <v>1.9774010936060193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10">
    <cfRule type="expression" dxfId="30" priority="8">
      <formula>$Q7=""</formula>
    </cfRule>
  </conditionalFormatting>
  <conditionalFormatting sqref="O90 O92:O110">
    <cfRule type="expression" dxfId="29" priority="6">
      <formula>$O90=""</formula>
    </cfRule>
  </conditionalFormatting>
  <conditionalFormatting sqref="O111 O113:O131 P119 P127:P131">
    <cfRule type="expression" dxfId="28" priority="3">
      <formula>$O111=""</formula>
    </cfRule>
  </conditionalFormatting>
  <conditionalFormatting sqref="P111">
    <cfRule type="expression" dxfId="27" priority="4">
      <formula>$O111=""</formula>
    </cfRule>
  </conditionalFormatting>
  <conditionalFormatting sqref="P120">
    <cfRule type="expression" dxfId="26" priority="5">
      <formula>$O121=""</formula>
    </cfRule>
  </conditionalFormatting>
  <conditionalFormatting sqref="P121:P126">
    <cfRule type="expression" dxfId="25" priority="2">
      <formula>$O121=""</formula>
    </cfRule>
  </conditionalFormatting>
  <conditionalFormatting sqref="P113:P118">
    <cfRule type="expression" dxfId="24" priority="1">
      <formula>$O113=""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625B9-F9E2-40CD-894E-646366525065}">
  <sheetPr codeName="Sheet5"/>
  <dimension ref="A1:V410"/>
  <sheetViews>
    <sheetView topLeftCell="E100" workbookViewId="0">
      <selection activeCell="K116" sqref="K116"/>
    </sheetView>
  </sheetViews>
  <sheetFormatPr defaultColWidth="9.109375" defaultRowHeight="14.4" x14ac:dyDescent="0.3"/>
  <cols>
    <col min="1" max="6" width="13.6640625" style="37" customWidth="1"/>
    <col min="7" max="7" width="9.5546875" style="37" customWidth="1"/>
    <col min="8" max="13" width="13.6640625" style="37" customWidth="1"/>
    <col min="14" max="14" width="23.88671875" style="42" bestFit="1" customWidth="1"/>
    <col min="15" max="18" width="13.6640625" style="16" customWidth="1"/>
    <col min="19" max="19" width="15.44140625" style="16" customWidth="1"/>
    <col min="20" max="20" width="15.6640625" style="16" customWidth="1"/>
    <col min="21" max="21" width="14.88671875" style="16" customWidth="1"/>
    <col min="22" max="22" width="13.6640625" style="16" customWidth="1"/>
    <col min="23" max="16384" width="9.109375" style="37"/>
  </cols>
  <sheetData>
    <row r="1" spans="1:22" s="2" customFormat="1" ht="15.9" customHeight="1" x14ac:dyDescent="0.3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" customHeight="1" x14ac:dyDescent="0.3">
      <c r="O2" s="60"/>
      <c r="P2" s="61"/>
      <c r="Q2" s="61"/>
      <c r="R2" s="62"/>
      <c r="S2" s="60"/>
      <c r="T2" s="61"/>
      <c r="U2" s="61"/>
      <c r="V2" s="62"/>
    </row>
    <row r="3" spans="1:22" s="5" customFormat="1" ht="15.9" customHeight="1" x14ac:dyDescent="0.3">
      <c r="O3" s="60"/>
      <c r="P3" s="61"/>
      <c r="Q3" s="61"/>
      <c r="R3" s="62"/>
      <c r="S3" s="60"/>
      <c r="T3" s="61"/>
      <c r="U3" s="61"/>
      <c r="V3" s="62"/>
    </row>
    <row r="4" spans="1:22" s="66" customFormat="1" ht="15.9" customHeight="1" x14ac:dyDescent="0.3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3">
      <c r="O5" s="176" t="s">
        <v>7</v>
      </c>
      <c r="P5" s="177"/>
      <c r="Q5" s="177"/>
      <c r="R5" s="178"/>
      <c r="S5" s="176" t="s">
        <v>16</v>
      </c>
      <c r="T5" s="177"/>
      <c r="U5" s="177"/>
      <c r="V5" s="178"/>
    </row>
    <row r="6" spans="1:22" s="68" customFormat="1" ht="35.1" customHeight="1" x14ac:dyDescent="0.3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3">
      <c r="A7" s="169" t="s">
        <v>81</v>
      </c>
      <c r="B7" s="169"/>
      <c r="C7" s="169"/>
      <c r="D7" s="169"/>
      <c r="E7" s="169"/>
      <c r="F7" s="169"/>
      <c r="G7" s="73"/>
      <c r="H7" s="169" t="s">
        <v>82</v>
      </c>
      <c r="I7" s="169"/>
      <c r="J7" s="169"/>
      <c r="K7" s="169"/>
      <c r="L7" s="169"/>
      <c r="M7" s="169"/>
      <c r="N7" s="38">
        <v>35155</v>
      </c>
      <c r="O7" s="74">
        <v>66.190772718538398</v>
      </c>
      <c r="P7" s="20">
        <v>54.786741532219999</v>
      </c>
      <c r="Q7" s="20">
        <v>74.149942476589999</v>
      </c>
      <c r="R7" s="77">
        <v>62.894548570183701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3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35246</v>
      </c>
      <c r="O8" s="74">
        <v>67.020397230279599</v>
      </c>
      <c r="P8" s="20">
        <v>53.449394806041802</v>
      </c>
      <c r="Q8" s="20">
        <v>73.806494331732196</v>
      </c>
      <c r="R8" s="77">
        <v>64.804172070774499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3">
      <c r="N9" s="38">
        <v>35338</v>
      </c>
      <c r="O9" s="74">
        <v>70.271974126173305</v>
      </c>
      <c r="P9" s="20">
        <v>55.707795328410903</v>
      </c>
      <c r="Q9" s="20">
        <v>76.884922961907606</v>
      </c>
      <c r="R9" s="77">
        <v>66.927270432117098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3">
      <c r="N10" s="38">
        <v>35430</v>
      </c>
      <c r="O10" s="74">
        <v>71.944423516851998</v>
      </c>
      <c r="P10" s="20">
        <v>62.559812518189801</v>
      </c>
      <c r="Q10" s="20">
        <v>82.218096361701896</v>
      </c>
      <c r="R10" s="77">
        <v>67.293965065592502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3">
      <c r="N11" s="38">
        <v>35520</v>
      </c>
      <c r="O11" s="74">
        <v>71.388464254926504</v>
      </c>
      <c r="P11" s="20">
        <v>66.656871234573401</v>
      </c>
      <c r="Q11" s="20">
        <v>84.839680836757296</v>
      </c>
      <c r="R11" s="77">
        <v>67.963211971787601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3">
      <c r="N12" s="38">
        <v>35611</v>
      </c>
      <c r="O12" s="74">
        <v>72.103600710632094</v>
      </c>
      <c r="P12" s="20">
        <v>67.359769534523096</v>
      </c>
      <c r="Q12" s="20">
        <v>86.158345546587199</v>
      </c>
      <c r="R12" s="77">
        <v>70.052779508591698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3">
      <c r="N13" s="38">
        <v>35703</v>
      </c>
      <c r="O13" s="74">
        <v>72.554705200375807</v>
      </c>
      <c r="P13" s="20">
        <v>71.365604163629598</v>
      </c>
      <c r="Q13" s="20">
        <v>87.336918779998697</v>
      </c>
      <c r="R13" s="77">
        <v>74.019243329902494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3">
      <c r="N14" s="38">
        <v>35795</v>
      </c>
      <c r="O14" s="74">
        <v>73.1216746980392</v>
      </c>
      <c r="P14" s="20">
        <v>77.062546132056099</v>
      </c>
      <c r="Q14" s="20">
        <v>88.322138561424197</v>
      </c>
      <c r="R14" s="77">
        <v>77.266876209148606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3">
      <c r="N15" s="38">
        <v>35885</v>
      </c>
      <c r="O15" s="74">
        <v>75.189154617057099</v>
      </c>
      <c r="P15" s="20">
        <v>77.894571757574298</v>
      </c>
      <c r="Q15" s="20">
        <v>88.199286244688494</v>
      </c>
      <c r="R15" s="77">
        <v>78.253025176935793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3">
      <c r="N16" s="38">
        <v>35976</v>
      </c>
      <c r="O16" s="74">
        <v>78.045227524613907</v>
      </c>
      <c r="P16" s="20">
        <v>78.234339201883799</v>
      </c>
      <c r="Q16" s="20">
        <v>85.641339479853698</v>
      </c>
      <c r="R16" s="77">
        <v>79.524419890898997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3">
      <c r="N17" s="38">
        <v>36068</v>
      </c>
      <c r="O17" s="74">
        <v>78.265868460679897</v>
      </c>
      <c r="P17" s="20">
        <v>82.940542642234902</v>
      </c>
      <c r="Q17" s="20">
        <v>85.067114053090606</v>
      </c>
      <c r="R17" s="77">
        <v>81.571127101265702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3">
      <c r="N18" s="38">
        <v>36160</v>
      </c>
      <c r="O18" s="74">
        <v>77.737235311354894</v>
      </c>
      <c r="P18" s="20">
        <v>87.765696809286993</v>
      </c>
      <c r="Q18" s="20">
        <v>88.052287636200901</v>
      </c>
      <c r="R18" s="77">
        <v>83.462755243904496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3">
      <c r="N19" s="38">
        <v>36250</v>
      </c>
      <c r="O19" s="74">
        <v>82.4235265024722</v>
      </c>
      <c r="P19" s="20">
        <v>88.702028851716605</v>
      </c>
      <c r="Q19" s="20">
        <v>90.044058954522598</v>
      </c>
      <c r="R19" s="77">
        <v>85.046284912549496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3">
      <c r="N20" s="38">
        <v>36341</v>
      </c>
      <c r="O20" s="74">
        <v>91.1808345380432</v>
      </c>
      <c r="P20" s="20">
        <v>88.369515335744296</v>
      </c>
      <c r="Q20" s="20">
        <v>91.404518371222906</v>
      </c>
      <c r="R20" s="77">
        <v>86.191288310875606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3">
      <c r="N21" s="38">
        <v>36433</v>
      </c>
      <c r="O21" s="74">
        <v>94.546124499826504</v>
      </c>
      <c r="P21" s="20">
        <v>88.461570419482797</v>
      </c>
      <c r="Q21" s="20">
        <v>93.048629703139696</v>
      </c>
      <c r="R21" s="77">
        <v>88.021744188987697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3">
      <c r="N22" s="38">
        <v>36525</v>
      </c>
      <c r="O22" s="74">
        <v>92.508098600500404</v>
      </c>
      <c r="P22" s="20">
        <v>90.4567714355899</v>
      </c>
      <c r="Q22" s="20">
        <v>93.960094734641402</v>
      </c>
      <c r="R22" s="77">
        <v>91.084542314539107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3">
      <c r="N23" s="38">
        <v>36616</v>
      </c>
      <c r="O23" s="74">
        <v>93.989226575035502</v>
      </c>
      <c r="P23" s="20">
        <v>94.732432495733505</v>
      </c>
      <c r="Q23" s="20">
        <v>95.643220139105793</v>
      </c>
      <c r="R23" s="77">
        <v>94.762473077216896</v>
      </c>
      <c r="S23" s="74">
        <v>100.441914917733</v>
      </c>
      <c r="T23" s="20">
        <v>75.161480891051895</v>
      </c>
      <c r="U23" s="20">
        <v>98.797398994057502</v>
      </c>
      <c r="V23" s="77">
        <v>90.830471040747796</v>
      </c>
    </row>
    <row r="24" spans="14:22" x14ac:dyDescent="0.3">
      <c r="N24" s="38">
        <v>36707</v>
      </c>
      <c r="O24" s="74">
        <v>98.989714114848994</v>
      </c>
      <c r="P24" s="20">
        <v>100.276425875394</v>
      </c>
      <c r="Q24" s="20">
        <v>98.899948156004001</v>
      </c>
      <c r="R24" s="77">
        <v>98.405466521538202</v>
      </c>
      <c r="S24" s="74">
        <v>99.791022655767705</v>
      </c>
      <c r="T24" s="20">
        <v>83.682465662274495</v>
      </c>
      <c r="U24" s="20">
        <v>98.572725258874001</v>
      </c>
      <c r="V24" s="77">
        <v>94.736680916197599</v>
      </c>
    </row>
    <row r="25" spans="14:22" x14ac:dyDescent="0.3">
      <c r="N25" s="38">
        <v>36799</v>
      </c>
      <c r="O25" s="74">
        <v>101.35472510048299</v>
      </c>
      <c r="P25" s="20">
        <v>100.83142789436501</v>
      </c>
      <c r="Q25" s="20">
        <v>100.59502941798701</v>
      </c>
      <c r="R25" s="77">
        <v>99.599550104129193</v>
      </c>
      <c r="S25" s="74">
        <v>100.261626414201</v>
      </c>
      <c r="T25" s="20">
        <v>96.442851953264807</v>
      </c>
      <c r="U25" s="20">
        <v>99.036951615517197</v>
      </c>
      <c r="V25" s="77">
        <v>97.887597093645695</v>
      </c>
    </row>
    <row r="26" spans="14:22" x14ac:dyDescent="0.3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3">
      <c r="N27" s="38">
        <v>36981</v>
      </c>
      <c r="O27" s="74">
        <v>101.41350516743999</v>
      </c>
      <c r="P27" s="20">
        <v>103.387107498185</v>
      </c>
      <c r="Q27" s="20">
        <v>99.628105033618297</v>
      </c>
      <c r="R27" s="77">
        <v>102.386885004013</v>
      </c>
      <c r="S27" s="74">
        <v>100.649245674835</v>
      </c>
      <c r="T27" s="20">
        <v>102.85079791979</v>
      </c>
      <c r="U27" s="20">
        <v>100.729475660932</v>
      </c>
      <c r="V27" s="77">
        <v>99.888911618379595</v>
      </c>
    </row>
    <row r="28" spans="14:22" x14ac:dyDescent="0.3">
      <c r="N28" s="38">
        <v>37072</v>
      </c>
      <c r="O28" s="74">
        <v>106.87387924865099</v>
      </c>
      <c r="P28" s="20">
        <v>102.62682738921001</v>
      </c>
      <c r="Q28" s="20">
        <v>101.345746282715</v>
      </c>
      <c r="R28" s="77">
        <v>105.301676826042</v>
      </c>
      <c r="S28" s="74">
        <v>106.096331327149</v>
      </c>
      <c r="T28" s="20">
        <v>107.48709503763</v>
      </c>
      <c r="U28" s="20">
        <v>100.07694106832101</v>
      </c>
      <c r="V28" s="77">
        <v>98.573728629053605</v>
      </c>
    </row>
    <row r="29" spans="14:22" x14ac:dyDescent="0.3">
      <c r="N29" s="38">
        <v>37164</v>
      </c>
      <c r="O29" s="74">
        <v>109.38829646691001</v>
      </c>
      <c r="P29" s="20">
        <v>99.744577927302501</v>
      </c>
      <c r="Q29" s="20">
        <v>105.25737130638301</v>
      </c>
      <c r="R29" s="77">
        <v>105.95161983179401</v>
      </c>
      <c r="S29" s="74">
        <v>110.817790081873</v>
      </c>
      <c r="T29" s="20">
        <v>105.71820623424399</v>
      </c>
      <c r="U29" s="20">
        <v>98.547117033654999</v>
      </c>
      <c r="V29" s="77">
        <v>98.1464666156063</v>
      </c>
    </row>
    <row r="30" spans="14:22" x14ac:dyDescent="0.3">
      <c r="N30" s="38">
        <v>37256</v>
      </c>
      <c r="O30" s="74">
        <v>108.149909052495</v>
      </c>
      <c r="P30" s="20">
        <v>102.844705878021</v>
      </c>
      <c r="Q30" s="20">
        <v>107.743241523802</v>
      </c>
      <c r="R30" s="77">
        <v>106.071184017265</v>
      </c>
      <c r="S30" s="74">
        <v>110.481319396953</v>
      </c>
      <c r="T30" s="20">
        <v>101.446336498831</v>
      </c>
      <c r="U30" s="20">
        <v>99.397868239856706</v>
      </c>
      <c r="V30" s="77">
        <v>98.561320893116303</v>
      </c>
    </row>
    <row r="31" spans="14:22" x14ac:dyDescent="0.3">
      <c r="N31" s="38">
        <v>37346</v>
      </c>
      <c r="O31" s="74">
        <v>109.472782112077</v>
      </c>
      <c r="P31" s="20">
        <v>109.341080812831</v>
      </c>
      <c r="Q31" s="20">
        <v>107.67678060301699</v>
      </c>
      <c r="R31" s="77">
        <v>108.40738785491099</v>
      </c>
      <c r="S31" s="74">
        <v>109.452499644593</v>
      </c>
      <c r="T31" s="20">
        <v>102.26053300773</v>
      </c>
      <c r="U31" s="20">
        <v>102.60542809364</v>
      </c>
      <c r="V31" s="77">
        <v>99.477682836401002</v>
      </c>
    </row>
    <row r="32" spans="14:22" x14ac:dyDescent="0.3">
      <c r="N32" s="38">
        <v>37437</v>
      </c>
      <c r="O32" s="74">
        <v>114.368831988023</v>
      </c>
      <c r="P32" s="20">
        <v>114.63022469949701</v>
      </c>
      <c r="Q32" s="20">
        <v>108.277597841277</v>
      </c>
      <c r="R32" s="77">
        <v>112.445760707917</v>
      </c>
      <c r="S32" s="74">
        <v>109.00233486131999</v>
      </c>
      <c r="T32" s="20">
        <v>106.209464347674</v>
      </c>
      <c r="U32" s="20">
        <v>104.341770729052</v>
      </c>
      <c r="V32" s="77">
        <v>99.860515501312406</v>
      </c>
    </row>
    <row r="33" spans="1:22" x14ac:dyDescent="0.3">
      <c r="N33" s="38">
        <v>37529</v>
      </c>
      <c r="O33" s="74">
        <v>118.198046157097</v>
      </c>
      <c r="P33" s="20">
        <v>116.741669924579</v>
      </c>
      <c r="Q33" s="20">
        <v>112.06158959933001</v>
      </c>
      <c r="R33" s="77">
        <v>116.41415229320501</v>
      </c>
      <c r="S33" s="74">
        <v>113.57867171478</v>
      </c>
      <c r="T33" s="20">
        <v>105.66119245320201</v>
      </c>
      <c r="U33" s="20">
        <v>105.272344943223</v>
      </c>
      <c r="V33" s="77">
        <v>100.8339173104</v>
      </c>
    </row>
    <row r="34" spans="1:22" x14ac:dyDescent="0.3">
      <c r="N34" s="38">
        <v>37621</v>
      </c>
      <c r="O34" s="74">
        <v>118.242989686744</v>
      </c>
      <c r="P34" s="20">
        <v>117.954707286147</v>
      </c>
      <c r="Q34" s="20">
        <v>116.97542653908999</v>
      </c>
      <c r="R34" s="77">
        <v>118.828674570879</v>
      </c>
      <c r="S34" s="74">
        <v>120.446295822295</v>
      </c>
      <c r="T34" s="20">
        <v>102.99516194724001</v>
      </c>
      <c r="U34" s="20">
        <v>108.19733881822501</v>
      </c>
      <c r="V34" s="77">
        <v>103.506424332924</v>
      </c>
    </row>
    <row r="35" spans="1:22" x14ac:dyDescent="0.3">
      <c r="N35" s="38">
        <v>37711</v>
      </c>
      <c r="O35" s="74">
        <v>119.366296781358</v>
      </c>
      <c r="P35" s="20">
        <v>121.601340273939</v>
      </c>
      <c r="Q35" s="20">
        <v>119.613244737432</v>
      </c>
      <c r="R35" s="77">
        <v>121.735825459078</v>
      </c>
      <c r="S35" s="74">
        <v>117.11046278857999</v>
      </c>
      <c r="T35" s="20">
        <v>105.976213256877</v>
      </c>
      <c r="U35" s="20">
        <v>112.05766759206099</v>
      </c>
      <c r="V35" s="77">
        <v>106.496013048713</v>
      </c>
    </row>
    <row r="36" spans="1:22" x14ac:dyDescent="0.3">
      <c r="N36" s="38">
        <v>37802</v>
      </c>
      <c r="O36" s="74">
        <v>122.679311985255</v>
      </c>
      <c r="P36" s="20">
        <v>127.141727455634</v>
      </c>
      <c r="Q36" s="20">
        <v>119.262077794158</v>
      </c>
      <c r="R36" s="77">
        <v>125.85367590099401</v>
      </c>
      <c r="S36" s="74">
        <v>110.999057828038</v>
      </c>
      <c r="T36" s="20">
        <v>106.227384888961</v>
      </c>
      <c r="U36" s="20">
        <v>113.718619280331</v>
      </c>
      <c r="V36" s="77">
        <v>109.479396378559</v>
      </c>
    </row>
    <row r="37" spans="1:22" x14ac:dyDescent="0.3">
      <c r="N37" s="38">
        <v>37894</v>
      </c>
      <c r="O37" s="74">
        <v>124.979677721176</v>
      </c>
      <c r="P37" s="20">
        <v>132.44923483733899</v>
      </c>
      <c r="Q37" s="20">
        <v>121.13028661863</v>
      </c>
      <c r="R37" s="77">
        <v>129.04457148057301</v>
      </c>
      <c r="S37" s="74">
        <v>115.19312176688901</v>
      </c>
      <c r="T37" s="20">
        <v>102.558721671393</v>
      </c>
      <c r="U37" s="20">
        <v>112.43576221088</v>
      </c>
      <c r="V37" s="77">
        <v>110.44090291918</v>
      </c>
    </row>
    <row r="38" spans="1:22" x14ac:dyDescent="0.3">
      <c r="A38" s="84"/>
      <c r="N38" s="38">
        <v>37986</v>
      </c>
      <c r="O38" s="74">
        <v>127.43499016771899</v>
      </c>
      <c r="P38" s="20">
        <v>136.60991259033401</v>
      </c>
      <c r="Q38" s="20">
        <v>127.442659721409</v>
      </c>
      <c r="R38" s="77">
        <v>132.203051260541</v>
      </c>
      <c r="S38" s="74">
        <v>124.86043831288001</v>
      </c>
      <c r="T38" s="20">
        <v>106.93360777180401</v>
      </c>
      <c r="U38" s="20">
        <v>112.78048579636599</v>
      </c>
      <c r="V38" s="77">
        <v>110.733437537002</v>
      </c>
    </row>
    <row r="39" spans="1:22" x14ac:dyDescent="0.3">
      <c r="N39" s="38">
        <v>38077</v>
      </c>
      <c r="O39" s="74">
        <v>131.860307527152</v>
      </c>
      <c r="P39" s="20">
        <v>141.383964072195</v>
      </c>
      <c r="Q39" s="20">
        <v>134.77684222251901</v>
      </c>
      <c r="R39" s="77">
        <v>138.96332113009299</v>
      </c>
      <c r="S39" s="74">
        <v>119.42159020163299</v>
      </c>
      <c r="T39" s="20">
        <v>119.473054386024</v>
      </c>
      <c r="U39" s="20">
        <v>116.861647395079</v>
      </c>
      <c r="V39" s="77">
        <v>114.932431302673</v>
      </c>
    </row>
    <row r="40" spans="1:22" x14ac:dyDescent="0.3">
      <c r="N40" s="38">
        <v>38168</v>
      </c>
      <c r="O40" s="74">
        <v>134.84688955651899</v>
      </c>
      <c r="P40" s="20">
        <v>146.07346636262201</v>
      </c>
      <c r="Q40" s="20">
        <v>140.84384144732999</v>
      </c>
      <c r="R40" s="77">
        <v>148.06562685689701</v>
      </c>
      <c r="S40" s="74">
        <v>112.824309699151</v>
      </c>
      <c r="T40" s="20">
        <v>126.330030959073</v>
      </c>
      <c r="U40" s="20">
        <v>123.28757790892401</v>
      </c>
      <c r="V40" s="77">
        <v>121.603458672486</v>
      </c>
    </row>
    <row r="41" spans="1:22" x14ac:dyDescent="0.3">
      <c r="N41" s="38">
        <v>38260</v>
      </c>
      <c r="O41" s="74">
        <v>135.121218262637</v>
      </c>
      <c r="P41" s="20">
        <v>149.94133914173099</v>
      </c>
      <c r="Q41" s="20">
        <v>144.24894917149501</v>
      </c>
      <c r="R41" s="77">
        <v>151.643682294797</v>
      </c>
      <c r="S41" s="74">
        <v>121.4410295717</v>
      </c>
      <c r="T41" s="20">
        <v>125.29516200888</v>
      </c>
      <c r="U41" s="20">
        <v>129.53550254015801</v>
      </c>
      <c r="V41" s="77">
        <v>126.06543199764801</v>
      </c>
    </row>
    <row r="42" spans="1:22" x14ac:dyDescent="0.3">
      <c r="N42" s="38">
        <v>38352</v>
      </c>
      <c r="O42" s="74">
        <v>136.08019010233599</v>
      </c>
      <c r="P42" s="20">
        <v>155.00346754885999</v>
      </c>
      <c r="Q42" s="20">
        <v>149.29905281410899</v>
      </c>
      <c r="R42" s="77">
        <v>152.863662823792</v>
      </c>
      <c r="S42" s="74">
        <v>128.873822915126</v>
      </c>
      <c r="T42" s="20">
        <v>129.15703015996701</v>
      </c>
      <c r="U42" s="20">
        <v>133.80996121130201</v>
      </c>
      <c r="V42" s="77">
        <v>127.72673637812299</v>
      </c>
    </row>
    <row r="43" spans="1:22" x14ac:dyDescent="0.3">
      <c r="N43" s="38">
        <v>38442</v>
      </c>
      <c r="O43" s="74">
        <v>139.74727405436099</v>
      </c>
      <c r="P43" s="20">
        <v>163.80219222478101</v>
      </c>
      <c r="Q43" s="20">
        <v>159.924984284136</v>
      </c>
      <c r="R43" s="77">
        <v>160.58402961977399</v>
      </c>
      <c r="S43" s="74">
        <v>131.110515325292</v>
      </c>
      <c r="T43" s="20">
        <v>136.43239225102101</v>
      </c>
      <c r="U43" s="20">
        <v>137.96568587482801</v>
      </c>
      <c r="V43" s="77">
        <v>130.600374782355</v>
      </c>
    </row>
    <row r="44" spans="1:22" x14ac:dyDescent="0.3">
      <c r="N44" s="38">
        <v>38533</v>
      </c>
      <c r="O44" s="74">
        <v>144.62857793783201</v>
      </c>
      <c r="P44" s="20">
        <v>174.26081164689199</v>
      </c>
      <c r="Q44" s="20">
        <v>172.081247291539</v>
      </c>
      <c r="R44" s="77">
        <v>171.34283508169401</v>
      </c>
      <c r="S44" s="74">
        <v>132.68632544911</v>
      </c>
      <c r="T44" s="20">
        <v>136.90323619448401</v>
      </c>
      <c r="U44" s="20">
        <v>145.240619892762</v>
      </c>
      <c r="V44" s="77">
        <v>135.845544159024</v>
      </c>
    </row>
    <row r="45" spans="1:22" x14ac:dyDescent="0.3">
      <c r="N45" s="38">
        <v>38625</v>
      </c>
      <c r="O45" s="74">
        <v>147.27359106847899</v>
      </c>
      <c r="P45" s="20">
        <v>177.50761815815599</v>
      </c>
      <c r="Q45" s="20">
        <v>174.95271978260701</v>
      </c>
      <c r="R45" s="77">
        <v>176.11614535292199</v>
      </c>
      <c r="S45" s="74">
        <v>131.93187331817299</v>
      </c>
      <c r="T45" s="20">
        <v>139.74571757997401</v>
      </c>
      <c r="U45" s="20">
        <v>154.604601843822</v>
      </c>
      <c r="V45" s="77">
        <v>141.43034694880399</v>
      </c>
    </row>
    <row r="46" spans="1:22" x14ac:dyDescent="0.3">
      <c r="N46" s="38">
        <v>38717</v>
      </c>
      <c r="O46" s="74">
        <v>147.643920969536</v>
      </c>
      <c r="P46" s="20">
        <v>178.60839731465899</v>
      </c>
      <c r="Q46" s="20">
        <v>174.213134833369</v>
      </c>
      <c r="R46" s="77">
        <v>176.981675675779</v>
      </c>
      <c r="S46" s="74">
        <v>130.611053343837</v>
      </c>
      <c r="T46" s="20">
        <v>150.19127493091801</v>
      </c>
      <c r="U46" s="20">
        <v>158.67616698353501</v>
      </c>
      <c r="V46" s="77">
        <v>146.94122917056501</v>
      </c>
    </row>
    <row r="47" spans="1:22" x14ac:dyDescent="0.3">
      <c r="N47" s="38">
        <v>38807</v>
      </c>
      <c r="O47" s="74">
        <v>146.39492112201401</v>
      </c>
      <c r="P47" s="20">
        <v>184.01693069939901</v>
      </c>
      <c r="Q47" s="20">
        <v>178.576592467366</v>
      </c>
      <c r="R47" s="77">
        <v>181.140276684432</v>
      </c>
      <c r="S47" s="74">
        <v>132.39257776960801</v>
      </c>
      <c r="T47" s="20">
        <v>157.21997931379099</v>
      </c>
      <c r="U47" s="20">
        <v>158.572713222624</v>
      </c>
      <c r="V47" s="77">
        <v>151.71807011233199</v>
      </c>
    </row>
    <row r="48" spans="1:22" x14ac:dyDescent="0.3">
      <c r="N48" s="38">
        <v>38898</v>
      </c>
      <c r="O48" s="74">
        <v>143.19599266428401</v>
      </c>
      <c r="P48" s="20">
        <v>186.75131293963599</v>
      </c>
      <c r="Q48" s="20">
        <v>179.53232708770699</v>
      </c>
      <c r="R48" s="77">
        <v>186.40133351796101</v>
      </c>
      <c r="S48" s="74">
        <v>136.18726143542401</v>
      </c>
      <c r="T48" s="20">
        <v>164.81132406742</v>
      </c>
      <c r="U48" s="20">
        <v>160.059930043859</v>
      </c>
      <c r="V48" s="77">
        <v>154.33752673711899</v>
      </c>
    </row>
    <row r="49" spans="14:22" x14ac:dyDescent="0.3">
      <c r="N49" s="38">
        <v>38990</v>
      </c>
      <c r="O49" s="74">
        <v>143.03731922592701</v>
      </c>
      <c r="P49" s="20">
        <v>185.13744071428701</v>
      </c>
      <c r="Q49" s="20">
        <v>174.23721293067101</v>
      </c>
      <c r="R49" s="77">
        <v>188.02614905032701</v>
      </c>
      <c r="S49" s="74">
        <v>137.77244904124601</v>
      </c>
      <c r="T49" s="20">
        <v>178.11376050597099</v>
      </c>
      <c r="U49" s="20">
        <v>159.70342728401999</v>
      </c>
      <c r="V49" s="77">
        <v>156.61532032348501</v>
      </c>
    </row>
    <row r="50" spans="14:22" x14ac:dyDescent="0.3">
      <c r="N50" s="38">
        <v>39082</v>
      </c>
      <c r="O50" s="74">
        <v>145.23346045085401</v>
      </c>
      <c r="P50" s="20">
        <v>186.931905662498</v>
      </c>
      <c r="Q50" s="20">
        <v>173.37578689099101</v>
      </c>
      <c r="R50" s="77">
        <v>188.83428257405001</v>
      </c>
      <c r="S50" s="74">
        <v>140.33798728885699</v>
      </c>
      <c r="T50" s="20">
        <v>189.353374165063</v>
      </c>
      <c r="U50" s="20">
        <v>159.24234880681001</v>
      </c>
      <c r="V50" s="77">
        <v>160.862894217914</v>
      </c>
    </row>
    <row r="51" spans="14:22" x14ac:dyDescent="0.3">
      <c r="N51" s="38">
        <v>39172</v>
      </c>
      <c r="O51" s="74">
        <v>144.16361781593599</v>
      </c>
      <c r="P51" s="20">
        <v>194.94901584118901</v>
      </c>
      <c r="Q51" s="20">
        <v>180.505120451274</v>
      </c>
      <c r="R51" s="77">
        <v>194.01604085850599</v>
      </c>
      <c r="S51" s="74">
        <v>144.58673627445501</v>
      </c>
      <c r="T51" s="20">
        <v>192.64362832668999</v>
      </c>
      <c r="U51" s="20">
        <v>162.48547857745601</v>
      </c>
      <c r="V51" s="77">
        <v>167.15547183938301</v>
      </c>
    </row>
    <row r="52" spans="14:22" x14ac:dyDescent="0.3">
      <c r="N52" s="38">
        <v>39263</v>
      </c>
      <c r="O52" s="74">
        <v>140.688069306557</v>
      </c>
      <c r="P52" s="20">
        <v>201.09686986962399</v>
      </c>
      <c r="Q52" s="20">
        <v>185.683899815746</v>
      </c>
      <c r="R52" s="77">
        <v>201.01813727669801</v>
      </c>
      <c r="S52" s="74">
        <v>144.517662086624</v>
      </c>
      <c r="T52" s="20">
        <v>191.68227744455299</v>
      </c>
      <c r="U52" s="20">
        <v>165.354198784728</v>
      </c>
      <c r="V52" s="77">
        <v>174.11666181811401</v>
      </c>
    </row>
    <row r="53" spans="14:22" x14ac:dyDescent="0.3">
      <c r="N53" s="38">
        <v>39355</v>
      </c>
      <c r="O53" s="74">
        <v>138.27641373924899</v>
      </c>
      <c r="P53" s="20">
        <v>196.430601517128</v>
      </c>
      <c r="Q53" s="20">
        <v>178.942885069429</v>
      </c>
      <c r="R53" s="77">
        <v>199.06225233430399</v>
      </c>
      <c r="S53" s="74">
        <v>144.92077458003999</v>
      </c>
      <c r="T53" s="20">
        <v>195.95300750574299</v>
      </c>
      <c r="U53" s="20">
        <v>164.861979319764</v>
      </c>
      <c r="V53" s="77">
        <v>176.44695216138501</v>
      </c>
    </row>
    <row r="54" spans="14:22" x14ac:dyDescent="0.3">
      <c r="N54" s="38">
        <v>39447</v>
      </c>
      <c r="O54" s="74">
        <v>137.065395227257</v>
      </c>
      <c r="P54" s="20">
        <v>190.68639377661901</v>
      </c>
      <c r="Q54" s="20">
        <v>170.907634877052</v>
      </c>
      <c r="R54" s="77">
        <v>191.42305955655101</v>
      </c>
      <c r="S54" s="74">
        <v>148.26449343402399</v>
      </c>
      <c r="T54" s="20">
        <v>198.664966126167</v>
      </c>
      <c r="U54" s="20">
        <v>162.227023890298</v>
      </c>
      <c r="V54" s="77">
        <v>171.66530106522001</v>
      </c>
    </row>
    <row r="55" spans="14:22" x14ac:dyDescent="0.3">
      <c r="N55" s="38">
        <v>39538</v>
      </c>
      <c r="O55" s="74">
        <v>135.06074053298701</v>
      </c>
      <c r="P55" s="20">
        <v>192.93179747557099</v>
      </c>
      <c r="Q55" s="20">
        <v>168.416221709496</v>
      </c>
      <c r="R55" s="77">
        <v>187.899011890086</v>
      </c>
      <c r="S55" s="74">
        <v>146.999579650383</v>
      </c>
      <c r="T55" s="20">
        <v>183.308321178336</v>
      </c>
      <c r="U55" s="20">
        <v>157.83639902228799</v>
      </c>
      <c r="V55" s="77">
        <v>166.50934842945301</v>
      </c>
    </row>
    <row r="56" spans="14:22" x14ac:dyDescent="0.3">
      <c r="N56" s="38">
        <v>39629</v>
      </c>
      <c r="O56" s="74">
        <v>133.550226196137</v>
      </c>
      <c r="P56" s="20">
        <v>196.47148169426401</v>
      </c>
      <c r="Q56" s="20">
        <v>164.111194349904</v>
      </c>
      <c r="R56" s="77">
        <v>185.92775027890801</v>
      </c>
      <c r="S56" s="74">
        <v>142.66872494238299</v>
      </c>
      <c r="T56" s="20">
        <v>174.149578409181</v>
      </c>
      <c r="U56" s="20">
        <v>153.367949891628</v>
      </c>
      <c r="V56" s="77">
        <v>164.49079465317499</v>
      </c>
    </row>
    <row r="57" spans="14:22" x14ac:dyDescent="0.3">
      <c r="N57" s="38">
        <v>39721</v>
      </c>
      <c r="O57" s="74">
        <v>126.213485066294</v>
      </c>
      <c r="P57" s="20">
        <v>188.20905343468101</v>
      </c>
      <c r="Q57" s="20">
        <v>153.550898487697</v>
      </c>
      <c r="R57" s="77">
        <v>175.47517669723501</v>
      </c>
      <c r="S57" s="74">
        <v>140.03290934615299</v>
      </c>
      <c r="T57" s="20">
        <v>177.71374363892801</v>
      </c>
      <c r="U57" s="20">
        <v>148.12131106959799</v>
      </c>
      <c r="V57" s="77">
        <v>160.06735133139901</v>
      </c>
    </row>
    <row r="58" spans="14:22" x14ac:dyDescent="0.3">
      <c r="N58" s="38">
        <v>39813</v>
      </c>
      <c r="O58" s="74">
        <v>115.64683642513501</v>
      </c>
      <c r="P58" s="20">
        <v>175.91963314420701</v>
      </c>
      <c r="Q58" s="20">
        <v>143.537729075436</v>
      </c>
      <c r="R58" s="77">
        <v>161.91472323303</v>
      </c>
      <c r="S58" s="74">
        <v>135.65852594233101</v>
      </c>
      <c r="T58" s="20">
        <v>175.13527000603301</v>
      </c>
      <c r="U58" s="20">
        <v>141.82479242847199</v>
      </c>
      <c r="V58" s="77">
        <v>152.02779084964001</v>
      </c>
    </row>
    <row r="59" spans="14:22" x14ac:dyDescent="0.3">
      <c r="N59" s="38">
        <v>39903</v>
      </c>
      <c r="O59" s="74">
        <v>109.427961301054</v>
      </c>
      <c r="P59" s="20">
        <v>166.636508556346</v>
      </c>
      <c r="Q59" s="20">
        <v>137.81984532786799</v>
      </c>
      <c r="R59" s="77">
        <v>148.55649026535201</v>
      </c>
      <c r="S59" s="74">
        <v>123.11269600992399</v>
      </c>
      <c r="T59" s="20">
        <v>158.64557600442899</v>
      </c>
      <c r="U59" s="20">
        <v>132.53437607605599</v>
      </c>
      <c r="V59" s="77">
        <v>138.37738580126799</v>
      </c>
    </row>
    <row r="60" spans="14:22" x14ac:dyDescent="0.3">
      <c r="N60" s="38">
        <v>39994</v>
      </c>
      <c r="O60" s="74">
        <v>108.143535826028</v>
      </c>
      <c r="P60" s="20">
        <v>158.64271848765401</v>
      </c>
      <c r="Q60" s="20">
        <v>133.39051110096301</v>
      </c>
      <c r="R60" s="77">
        <v>134.80807812968101</v>
      </c>
      <c r="S60" s="74">
        <v>112.39331532747801</v>
      </c>
      <c r="T60" s="20">
        <v>131.66213008092799</v>
      </c>
      <c r="U60" s="20">
        <v>120.703764942918</v>
      </c>
      <c r="V60" s="77">
        <v>126.17889829744701</v>
      </c>
    </row>
    <row r="61" spans="14:22" x14ac:dyDescent="0.3">
      <c r="N61" s="38">
        <v>40086</v>
      </c>
      <c r="O61" s="74">
        <v>106.870167871432</v>
      </c>
      <c r="P61" s="20">
        <v>160.40700279971799</v>
      </c>
      <c r="Q61" s="20">
        <v>129.56200661685</v>
      </c>
      <c r="R61" s="77">
        <v>128.827921511406</v>
      </c>
      <c r="S61" s="74">
        <v>105.42505237724799</v>
      </c>
      <c r="T61" s="20">
        <v>119.123644983643</v>
      </c>
      <c r="U61" s="20">
        <v>113.46254782214</v>
      </c>
      <c r="V61" s="77">
        <v>118.27519294631</v>
      </c>
    </row>
    <row r="62" spans="14:22" x14ac:dyDescent="0.3">
      <c r="N62" s="38">
        <v>40178</v>
      </c>
      <c r="O62" s="74">
        <v>101.96497345895099</v>
      </c>
      <c r="P62" s="20">
        <v>163.786209424747</v>
      </c>
      <c r="Q62" s="20">
        <v>126.34662701112801</v>
      </c>
      <c r="R62" s="77">
        <v>127.813425093258</v>
      </c>
      <c r="S62" s="74">
        <v>103.24667488465499</v>
      </c>
      <c r="T62" s="20">
        <v>124.35087597414</v>
      </c>
      <c r="U62" s="20">
        <v>111.255277352874</v>
      </c>
      <c r="V62" s="77">
        <v>109.911487687003</v>
      </c>
    </row>
    <row r="63" spans="14:22" x14ac:dyDescent="0.3">
      <c r="N63" s="38">
        <v>40268</v>
      </c>
      <c r="O63" s="74">
        <v>97.938643221262595</v>
      </c>
      <c r="P63" s="20">
        <v>158.25646695683301</v>
      </c>
      <c r="Q63" s="20">
        <v>124.31582031292299</v>
      </c>
      <c r="R63" s="77">
        <v>126.47817381158001</v>
      </c>
      <c r="S63" s="74">
        <v>105.34687987315201</v>
      </c>
      <c r="T63" s="20">
        <v>135.880932957487</v>
      </c>
      <c r="U63" s="20">
        <v>111.954339701831</v>
      </c>
      <c r="V63" s="77">
        <v>110.269090500839</v>
      </c>
    </row>
    <row r="64" spans="14:22" x14ac:dyDescent="0.3">
      <c r="N64" s="38">
        <v>40359</v>
      </c>
      <c r="O64" s="74">
        <v>96.080433030592303</v>
      </c>
      <c r="P64" s="20">
        <v>149.54950392766199</v>
      </c>
      <c r="Q64" s="20">
        <v>122.926047632086</v>
      </c>
      <c r="R64" s="77">
        <v>124.171629169227</v>
      </c>
      <c r="S64" s="74">
        <v>103.58407512320299</v>
      </c>
      <c r="T64" s="20">
        <v>142.33816291745401</v>
      </c>
      <c r="U64" s="20">
        <v>117.390231098803</v>
      </c>
      <c r="V64" s="77">
        <v>118.231972401116</v>
      </c>
    </row>
    <row r="65" spans="14:22" x14ac:dyDescent="0.3">
      <c r="N65" s="38">
        <v>40451</v>
      </c>
      <c r="O65" s="74">
        <v>93.679086191832496</v>
      </c>
      <c r="P65" s="20">
        <v>151.32171426590699</v>
      </c>
      <c r="Q65" s="20">
        <v>122.37435560814799</v>
      </c>
      <c r="R65" s="77">
        <v>121.146392393357</v>
      </c>
      <c r="S65" s="74">
        <v>102.796252331468</v>
      </c>
      <c r="T65" s="20">
        <v>140.37884416737799</v>
      </c>
      <c r="U65" s="20">
        <v>125.452264800587</v>
      </c>
      <c r="V65" s="77">
        <v>120.45048628751699</v>
      </c>
    </row>
    <row r="66" spans="14:22" x14ac:dyDescent="0.3">
      <c r="N66" s="38">
        <v>40543</v>
      </c>
      <c r="O66" s="74">
        <v>90.485228514646394</v>
      </c>
      <c r="P66" s="20">
        <v>157.23763127280401</v>
      </c>
      <c r="Q66" s="20">
        <v>121.34138165577301</v>
      </c>
      <c r="R66" s="77">
        <v>119.277875986502</v>
      </c>
      <c r="S66" s="74">
        <v>102.751872350667</v>
      </c>
      <c r="T66" s="20">
        <v>142.527058769349</v>
      </c>
      <c r="U66" s="20">
        <v>129.66030228248101</v>
      </c>
      <c r="V66" s="77">
        <v>119.808729716904</v>
      </c>
    </row>
    <row r="67" spans="14:22" x14ac:dyDescent="0.3">
      <c r="N67" s="38">
        <v>40633</v>
      </c>
      <c r="O67" s="74">
        <v>89.8667670404501</v>
      </c>
      <c r="P67" s="20">
        <v>154.908076455371</v>
      </c>
      <c r="Q67" s="20">
        <v>119.837580458644</v>
      </c>
      <c r="R67" s="77">
        <v>119.75219472395</v>
      </c>
      <c r="S67" s="74">
        <v>102.65035143012</v>
      </c>
      <c r="T67" s="20">
        <v>151.425474891546</v>
      </c>
      <c r="U67" s="20">
        <v>129.41570334008401</v>
      </c>
      <c r="V67" s="77">
        <v>123.024587654225</v>
      </c>
    </row>
    <row r="68" spans="14:22" x14ac:dyDescent="0.3">
      <c r="N68" s="38">
        <v>40724</v>
      </c>
      <c r="O68" s="74">
        <v>92.029572573087194</v>
      </c>
      <c r="P68" s="20">
        <v>153.41768077597999</v>
      </c>
      <c r="Q68" s="20">
        <v>119.779414628075</v>
      </c>
      <c r="R68" s="77">
        <v>120.80232843389599</v>
      </c>
      <c r="S68" s="74">
        <v>106.03528896962899</v>
      </c>
      <c r="T68" s="20">
        <v>153.687363665899</v>
      </c>
      <c r="U68" s="20">
        <v>127.961028985555</v>
      </c>
      <c r="V68" s="77">
        <v>126.30920392667601</v>
      </c>
    </row>
    <row r="69" spans="14:22" x14ac:dyDescent="0.3">
      <c r="N69" s="38">
        <v>40816</v>
      </c>
      <c r="O69" s="74">
        <v>93.339957802527707</v>
      </c>
      <c r="P69" s="20">
        <v>158.86424866650901</v>
      </c>
      <c r="Q69" s="20">
        <v>120.06020238552099</v>
      </c>
      <c r="R69" s="77">
        <v>121.170077958237</v>
      </c>
      <c r="S69" s="74">
        <v>113.775355699711</v>
      </c>
      <c r="T69" s="20">
        <v>150.80567100189501</v>
      </c>
      <c r="U69" s="20">
        <v>129.156116879743</v>
      </c>
      <c r="V69" s="77">
        <v>128.29296631423901</v>
      </c>
    </row>
    <row r="70" spans="14:22" x14ac:dyDescent="0.3">
      <c r="N70" s="38">
        <v>40908</v>
      </c>
      <c r="O70" s="74">
        <v>92.307201544542806</v>
      </c>
      <c r="P70" s="20">
        <v>162.980281971686</v>
      </c>
      <c r="Q70" s="20">
        <v>118.963446140531</v>
      </c>
      <c r="R70" s="77">
        <v>121.76740858958399</v>
      </c>
      <c r="S70" s="74">
        <v>118.526782621097</v>
      </c>
      <c r="T70" s="20">
        <v>154.24873282589499</v>
      </c>
      <c r="U70" s="20">
        <v>131.323123271746</v>
      </c>
      <c r="V70" s="77">
        <v>130.09817372878501</v>
      </c>
    </row>
    <row r="71" spans="14:22" x14ac:dyDescent="0.3">
      <c r="N71" s="38">
        <v>40999</v>
      </c>
      <c r="O71" s="74">
        <v>89.474458206173907</v>
      </c>
      <c r="P71" s="20">
        <v>159.65113079470899</v>
      </c>
      <c r="Q71" s="20">
        <v>118.66017563459</v>
      </c>
      <c r="R71" s="77">
        <v>124.812192656566</v>
      </c>
      <c r="S71" s="74">
        <v>115.053679263638</v>
      </c>
      <c r="T71" s="20">
        <v>157.281284335111</v>
      </c>
      <c r="U71" s="20">
        <v>131.090781856136</v>
      </c>
      <c r="V71" s="77">
        <v>130.950203005687</v>
      </c>
    </row>
    <row r="72" spans="14:22" x14ac:dyDescent="0.3">
      <c r="N72" s="38">
        <v>41090</v>
      </c>
      <c r="O72" s="74">
        <v>86.782710072087397</v>
      </c>
      <c r="P72" s="20">
        <v>156.72269207554999</v>
      </c>
      <c r="Q72" s="20">
        <v>121.065689578958</v>
      </c>
      <c r="R72" s="77">
        <v>129.683059869723</v>
      </c>
      <c r="S72" s="74">
        <v>110.471163080137</v>
      </c>
      <c r="T72" s="20">
        <v>158.30615234003901</v>
      </c>
      <c r="U72" s="20">
        <v>132.27041155120901</v>
      </c>
      <c r="V72" s="77">
        <v>133.59027398452099</v>
      </c>
    </row>
    <row r="73" spans="14:22" x14ac:dyDescent="0.3">
      <c r="N73" s="38">
        <v>41182</v>
      </c>
      <c r="O73" s="74">
        <v>90.566215122992205</v>
      </c>
      <c r="P73" s="20">
        <v>162.15916701641899</v>
      </c>
      <c r="Q73" s="20">
        <v>124.446449923247</v>
      </c>
      <c r="R73" s="77">
        <v>131.721362593674</v>
      </c>
      <c r="S73" s="74">
        <v>109.95576023530801</v>
      </c>
      <c r="T73" s="20">
        <v>163.19447408910199</v>
      </c>
      <c r="U73" s="20">
        <v>135.903948405161</v>
      </c>
      <c r="V73" s="77">
        <v>137.64910566258001</v>
      </c>
    </row>
    <row r="74" spans="14:22" x14ac:dyDescent="0.3">
      <c r="N74" s="38">
        <v>41274</v>
      </c>
      <c r="O74" s="74">
        <v>95.223877240997197</v>
      </c>
      <c r="P74" s="20">
        <v>169.01692446511501</v>
      </c>
      <c r="Q74" s="20">
        <v>125.79654811568599</v>
      </c>
      <c r="R74" s="77">
        <v>131.688517883966</v>
      </c>
      <c r="S74" s="74">
        <v>112.33269336599901</v>
      </c>
      <c r="T74" s="20">
        <v>169.37095982731199</v>
      </c>
      <c r="U74" s="20">
        <v>138.838051852078</v>
      </c>
      <c r="V74" s="77">
        <v>139.29865223238701</v>
      </c>
    </row>
    <row r="75" spans="14:22" x14ac:dyDescent="0.3">
      <c r="N75" s="38">
        <v>41364</v>
      </c>
      <c r="O75" s="74">
        <v>94.774281357619699</v>
      </c>
      <c r="P75" s="20">
        <v>169.40292232833201</v>
      </c>
      <c r="Q75" s="20">
        <v>127.646464095721</v>
      </c>
      <c r="R75" s="77">
        <v>135.76922324325301</v>
      </c>
      <c r="S75" s="74">
        <v>116.197771035283</v>
      </c>
      <c r="T75" s="20">
        <v>177.310932936048</v>
      </c>
      <c r="U75" s="20">
        <v>141.342723975241</v>
      </c>
      <c r="V75" s="77">
        <v>142.68295438864999</v>
      </c>
    </row>
    <row r="76" spans="14:22" x14ac:dyDescent="0.3">
      <c r="N76" s="38">
        <v>41455</v>
      </c>
      <c r="O76" s="74">
        <v>95.955014490348006</v>
      </c>
      <c r="P76" s="20">
        <v>167.931350675662</v>
      </c>
      <c r="Q76" s="20">
        <v>132.114331242795</v>
      </c>
      <c r="R76" s="77">
        <v>144.5082653437</v>
      </c>
      <c r="S76" s="74">
        <v>120.33915353207399</v>
      </c>
      <c r="T76" s="20">
        <v>189.120562480307</v>
      </c>
      <c r="U76" s="20">
        <v>144.186560667865</v>
      </c>
      <c r="V76" s="77">
        <v>147.734783180855</v>
      </c>
    </row>
    <row r="77" spans="14:22" x14ac:dyDescent="0.3">
      <c r="N77" s="38">
        <v>41547</v>
      </c>
      <c r="O77" s="74">
        <v>98.992490851452104</v>
      </c>
      <c r="P77" s="20">
        <v>169.841810227396</v>
      </c>
      <c r="Q77" s="20">
        <v>133.76943881901499</v>
      </c>
      <c r="R77" s="77">
        <v>150.418233594914</v>
      </c>
      <c r="S77" s="74">
        <v>123.46121689176501</v>
      </c>
      <c r="T77" s="20">
        <v>195.146336811564</v>
      </c>
      <c r="U77" s="20">
        <v>147.10462041432899</v>
      </c>
      <c r="V77" s="77">
        <v>151.11858452867</v>
      </c>
    </row>
    <row r="78" spans="14:22" x14ac:dyDescent="0.3">
      <c r="N78" s="38">
        <v>41639</v>
      </c>
      <c r="O78" s="74">
        <v>100.198221928615</v>
      </c>
      <c r="P78" s="20">
        <v>175.243704441799</v>
      </c>
      <c r="Q78" s="20">
        <v>133.38308111593099</v>
      </c>
      <c r="R78" s="77">
        <v>151.938311415219</v>
      </c>
      <c r="S78" s="74">
        <v>126.522981866488</v>
      </c>
      <c r="T78" s="20">
        <v>192.18910036707001</v>
      </c>
      <c r="U78" s="20">
        <v>149.871465076372</v>
      </c>
      <c r="V78" s="77">
        <v>154.648799492602</v>
      </c>
    </row>
    <row r="79" spans="14:22" x14ac:dyDescent="0.3">
      <c r="N79" s="38">
        <v>41729</v>
      </c>
      <c r="O79" s="74">
        <v>101.93442946062</v>
      </c>
      <c r="P79" s="20">
        <v>181.84201864181901</v>
      </c>
      <c r="Q79" s="20">
        <v>137.89702108954401</v>
      </c>
      <c r="R79" s="77">
        <v>157.18459375693399</v>
      </c>
      <c r="S79" s="74">
        <v>126.064884579419</v>
      </c>
      <c r="T79" s="20">
        <v>184.42219708121999</v>
      </c>
      <c r="U79" s="20">
        <v>152.734848398738</v>
      </c>
      <c r="V79" s="77">
        <v>159.41270549148999</v>
      </c>
    </row>
    <row r="80" spans="14:22" x14ac:dyDescent="0.3">
      <c r="N80" s="38">
        <v>41820</v>
      </c>
      <c r="O80" s="74">
        <v>106.902598102886</v>
      </c>
      <c r="P80" s="20">
        <v>189.84141293798399</v>
      </c>
      <c r="Q80" s="20">
        <v>146.16103867612699</v>
      </c>
      <c r="R80" s="77">
        <v>165.78807125400101</v>
      </c>
      <c r="S80" s="74">
        <v>127.545515158133</v>
      </c>
      <c r="T80" s="20">
        <v>180.31446040287199</v>
      </c>
      <c r="U80" s="20">
        <v>155.69390117112599</v>
      </c>
      <c r="V80" s="77">
        <v>165.92017385050801</v>
      </c>
    </row>
    <row r="81" spans="14:22" x14ac:dyDescent="0.3">
      <c r="N81" s="38">
        <v>41912</v>
      </c>
      <c r="O81" s="74">
        <v>110.219820812828</v>
      </c>
      <c r="P81" s="20">
        <v>196.35406552051199</v>
      </c>
      <c r="Q81" s="20">
        <v>149.447745709922</v>
      </c>
      <c r="R81" s="77">
        <v>168.94232086054001</v>
      </c>
      <c r="S81" s="74">
        <v>137.55984189346199</v>
      </c>
      <c r="T81" s="20">
        <v>189.197638317306</v>
      </c>
      <c r="U81" s="20">
        <v>158.26179166630001</v>
      </c>
      <c r="V81" s="77">
        <v>171.26774818169</v>
      </c>
    </row>
    <row r="82" spans="14:22" x14ac:dyDescent="0.3">
      <c r="N82" s="38">
        <v>42004</v>
      </c>
      <c r="O82" s="74">
        <v>110.399994463125</v>
      </c>
      <c r="P82" s="20">
        <v>200.58455845217199</v>
      </c>
      <c r="Q82" s="20">
        <v>148.90553918914401</v>
      </c>
      <c r="R82" s="77">
        <v>168.67933108820699</v>
      </c>
      <c r="S82" s="74">
        <v>143.47506444253099</v>
      </c>
      <c r="T82" s="20">
        <v>204.157033839489</v>
      </c>
      <c r="U82" s="20">
        <v>162.46751305788399</v>
      </c>
      <c r="V82" s="77">
        <v>174.98978061533299</v>
      </c>
    </row>
    <row r="83" spans="14:22" x14ac:dyDescent="0.3">
      <c r="N83" s="38">
        <v>42094</v>
      </c>
      <c r="O83" s="74">
        <v>112.46222668563701</v>
      </c>
      <c r="P83" s="20">
        <v>205.09687517850799</v>
      </c>
      <c r="Q83" s="20">
        <v>153.24602660358801</v>
      </c>
      <c r="R83" s="77">
        <v>172.99999272871401</v>
      </c>
      <c r="S83" s="74">
        <v>146.18695342082299</v>
      </c>
      <c r="T83" s="20">
        <v>217.97933324400199</v>
      </c>
      <c r="U83" s="20">
        <v>168.27721314586901</v>
      </c>
      <c r="V83" s="77">
        <v>179.26160181475399</v>
      </c>
    </row>
    <row r="84" spans="14:22" x14ac:dyDescent="0.3">
      <c r="N84" s="38">
        <v>42185</v>
      </c>
      <c r="O84" s="74">
        <v>117.075797531237</v>
      </c>
      <c r="P84" s="20">
        <v>208.334920820653</v>
      </c>
      <c r="Q84" s="20">
        <v>160.250169680704</v>
      </c>
      <c r="R84" s="77">
        <v>181.002203166995</v>
      </c>
      <c r="S84" s="74">
        <v>151.51199432487201</v>
      </c>
      <c r="T84" s="20">
        <v>229.25040053036599</v>
      </c>
      <c r="U84" s="20">
        <v>171.561879115686</v>
      </c>
      <c r="V84" s="77">
        <v>181.95928796384001</v>
      </c>
    </row>
    <row r="85" spans="14:22" x14ac:dyDescent="0.3">
      <c r="N85" s="38">
        <v>42277</v>
      </c>
      <c r="O85" s="74">
        <v>117.85607819965399</v>
      </c>
      <c r="P85" s="20">
        <v>205.437299763722</v>
      </c>
      <c r="Q85" s="20">
        <v>162.188815937095</v>
      </c>
      <c r="R85" s="77">
        <v>186.00266932932601</v>
      </c>
      <c r="S85" s="74">
        <v>149.78968634493199</v>
      </c>
      <c r="T85" s="20">
        <v>228.60666698428099</v>
      </c>
      <c r="U85" s="20">
        <v>174.10743757084501</v>
      </c>
      <c r="V85" s="77">
        <v>184.07358005494001</v>
      </c>
    </row>
    <row r="86" spans="14:22" x14ac:dyDescent="0.3">
      <c r="N86" s="38">
        <v>42369</v>
      </c>
      <c r="O86" s="74">
        <v>115.981415778824</v>
      </c>
      <c r="P86" s="20">
        <v>203.35344879510399</v>
      </c>
      <c r="Q86" s="20">
        <v>161.52641343339499</v>
      </c>
      <c r="R86" s="77">
        <v>187.19222280487099</v>
      </c>
      <c r="S86" s="74">
        <v>148.00789727531401</v>
      </c>
      <c r="T86" s="20">
        <v>220.782602374242</v>
      </c>
      <c r="U86" s="20">
        <v>176.23796973392501</v>
      </c>
      <c r="V86" s="77">
        <v>187.262791607938</v>
      </c>
    </row>
    <row r="87" spans="14:22" x14ac:dyDescent="0.3">
      <c r="N87" s="38">
        <v>42460</v>
      </c>
      <c r="O87" s="74">
        <v>118.02763006869</v>
      </c>
      <c r="P87" s="20">
        <v>209.096140975249</v>
      </c>
      <c r="Q87" s="20">
        <v>164.84364135695</v>
      </c>
      <c r="R87" s="77">
        <v>191.81496408446901</v>
      </c>
      <c r="S87" s="74">
        <v>149.06359352355801</v>
      </c>
      <c r="T87" s="20">
        <v>218.833301938521</v>
      </c>
      <c r="U87" s="20">
        <v>176.73505132868101</v>
      </c>
      <c r="V87" s="77">
        <v>191.208285648741</v>
      </c>
    </row>
    <row r="88" spans="14:22" x14ac:dyDescent="0.3">
      <c r="N88" s="38">
        <v>42551</v>
      </c>
      <c r="O88" s="74">
        <v>122.323545662585</v>
      </c>
      <c r="P88" s="20">
        <v>217.67832254991399</v>
      </c>
      <c r="Q88" s="20">
        <v>170.795702468672</v>
      </c>
      <c r="R88" s="77">
        <v>200.86877112822299</v>
      </c>
      <c r="S88" s="74">
        <v>149.10985473290199</v>
      </c>
      <c r="T88" s="20">
        <v>217.10102487754199</v>
      </c>
      <c r="U88" s="20">
        <v>181.06421092420501</v>
      </c>
      <c r="V88" s="77">
        <v>197.890420638694</v>
      </c>
    </row>
    <row r="89" spans="14:22" x14ac:dyDescent="0.3">
      <c r="N89" s="38">
        <v>42643</v>
      </c>
      <c r="O89" s="74">
        <v>124.077639077762</v>
      </c>
      <c r="P89" s="20">
        <v>223.619802109635</v>
      </c>
      <c r="Q89" s="20">
        <v>174.940910963286</v>
      </c>
      <c r="R89" s="77">
        <v>206.00073359233801</v>
      </c>
      <c r="S89" s="74">
        <v>149.86027061007101</v>
      </c>
      <c r="T89" s="20">
        <v>214.260552482789</v>
      </c>
      <c r="U89" s="20">
        <v>184.82005730465499</v>
      </c>
      <c r="V89" s="77">
        <v>204.474367086781</v>
      </c>
    </row>
    <row r="90" spans="14:22" x14ac:dyDescent="0.3">
      <c r="N90" s="38">
        <v>42735</v>
      </c>
      <c r="O90" s="74">
        <v>125.440168426837</v>
      </c>
      <c r="P90" s="20">
        <v>228.36509329453801</v>
      </c>
      <c r="Q90" s="20">
        <v>177.76310307901301</v>
      </c>
      <c r="R90" s="77">
        <v>207.191450892929</v>
      </c>
      <c r="S90" s="74">
        <v>148.906352025893</v>
      </c>
      <c r="T90" s="20">
        <v>212.23671000190001</v>
      </c>
      <c r="U90" s="20">
        <v>183.61627120756799</v>
      </c>
      <c r="V90" s="77">
        <v>206.15352266775699</v>
      </c>
    </row>
    <row r="91" spans="14:22" x14ac:dyDescent="0.3">
      <c r="N91" s="38">
        <v>42825</v>
      </c>
      <c r="O91" s="74">
        <v>134.682230253532</v>
      </c>
      <c r="P91" s="20">
        <v>238.03720934331699</v>
      </c>
      <c r="Q91" s="20">
        <v>187.26160892554401</v>
      </c>
      <c r="R91" s="77">
        <v>214.70957195264299</v>
      </c>
      <c r="S91" s="74">
        <v>148.353496389968</v>
      </c>
      <c r="T91" s="20">
        <v>213.55309191137201</v>
      </c>
      <c r="U91" s="20">
        <v>184.53329337221001</v>
      </c>
      <c r="V91" s="77">
        <v>206.80436535626299</v>
      </c>
    </row>
    <row r="92" spans="14:22" x14ac:dyDescent="0.3">
      <c r="N92" s="38">
        <v>42916</v>
      </c>
      <c r="O92" s="74">
        <v>148.59246928307601</v>
      </c>
      <c r="P92" s="20">
        <v>250.33217634354699</v>
      </c>
      <c r="Q92" s="20">
        <v>200.534087402094</v>
      </c>
      <c r="R92" s="77">
        <v>227.630982082103</v>
      </c>
      <c r="S92" s="74">
        <v>153.84895742090899</v>
      </c>
      <c r="T92" s="20">
        <v>223.87055460614599</v>
      </c>
      <c r="U92" s="20">
        <v>189.26515250325599</v>
      </c>
      <c r="V92" s="77">
        <v>211.634495534378</v>
      </c>
    </row>
    <row r="93" spans="14:22" x14ac:dyDescent="0.3">
      <c r="N93" s="38">
        <v>43008</v>
      </c>
      <c r="O93" s="74">
        <v>147.52110736804499</v>
      </c>
      <c r="P93" s="20">
        <v>253.84473259267401</v>
      </c>
      <c r="Q93" s="20">
        <v>200.18072586450401</v>
      </c>
      <c r="R93" s="77">
        <v>233.59795075059199</v>
      </c>
      <c r="S93" s="74">
        <v>158.33421474426501</v>
      </c>
      <c r="T93" s="20">
        <v>233.29005692669801</v>
      </c>
      <c r="U93" s="20">
        <v>193.681696335476</v>
      </c>
      <c r="V93" s="77">
        <v>218.20168461537199</v>
      </c>
    </row>
    <row r="94" spans="14:22" x14ac:dyDescent="0.3">
      <c r="N94" s="38">
        <v>43100</v>
      </c>
      <c r="O94" s="74">
        <v>139.55033977706299</v>
      </c>
      <c r="P94" s="20">
        <v>251.91108523208601</v>
      </c>
      <c r="Q94" s="20">
        <v>194.590731359861</v>
      </c>
      <c r="R94" s="77">
        <v>232.78853840120601</v>
      </c>
      <c r="S94" s="74">
        <v>155.78085331794199</v>
      </c>
      <c r="T94" s="20">
        <v>247.25537634384199</v>
      </c>
      <c r="U94" s="20">
        <v>195.956300217478</v>
      </c>
      <c r="V94" s="77">
        <v>223.435357024599</v>
      </c>
    </row>
    <row r="95" spans="14:22" x14ac:dyDescent="0.3">
      <c r="N95" s="38">
        <v>43190</v>
      </c>
      <c r="O95" s="74">
        <v>141.743383924196</v>
      </c>
      <c r="P95" s="20">
        <v>250.23818045982901</v>
      </c>
      <c r="Q95" s="20">
        <v>199.22410171047099</v>
      </c>
      <c r="R95" s="77">
        <v>236.65946053967099</v>
      </c>
      <c r="S95" s="74">
        <v>156.86689075710299</v>
      </c>
      <c r="T95" s="20">
        <v>262.89473960480598</v>
      </c>
      <c r="U95" s="20">
        <v>198.39530669047801</v>
      </c>
      <c r="V95" s="77">
        <v>225.268513122793</v>
      </c>
    </row>
    <row r="96" spans="14:22" x14ac:dyDescent="0.3">
      <c r="N96" s="38">
        <v>43281</v>
      </c>
      <c r="O96" s="74">
        <v>148.71277998309901</v>
      </c>
      <c r="P96" s="20">
        <v>247.18042580467599</v>
      </c>
      <c r="Q96" s="20">
        <v>208.57142073821501</v>
      </c>
      <c r="R96" s="77">
        <v>245.198640010491</v>
      </c>
      <c r="S96" s="74">
        <v>161.163276225972</v>
      </c>
      <c r="T96" s="20">
        <v>247.78930077567799</v>
      </c>
      <c r="U96" s="20">
        <v>203.943962587675</v>
      </c>
      <c r="V96" s="77">
        <v>227.15257739868801</v>
      </c>
    </row>
    <row r="97" spans="14:22" x14ac:dyDescent="0.3">
      <c r="N97" s="38">
        <v>43373</v>
      </c>
      <c r="O97" s="74">
        <v>152.265472321679</v>
      </c>
      <c r="P97" s="20">
        <v>250.96588897445801</v>
      </c>
      <c r="Q97" s="20">
        <v>213.53366858924599</v>
      </c>
      <c r="R97" s="77">
        <v>246.89046699368799</v>
      </c>
      <c r="S97" s="74">
        <v>163.14483666903601</v>
      </c>
      <c r="T97" s="20">
        <v>226.34913875162999</v>
      </c>
      <c r="U97" s="20">
        <v>208.85844867992799</v>
      </c>
      <c r="V97" s="77">
        <v>232.62194206267199</v>
      </c>
    </row>
    <row r="98" spans="14:22" x14ac:dyDescent="0.3">
      <c r="N98" s="38">
        <v>43465</v>
      </c>
      <c r="O98" s="74">
        <v>150.858831826705</v>
      </c>
      <c r="P98" s="20">
        <v>259.52497640443403</v>
      </c>
      <c r="Q98" s="20">
        <v>213.40505953857701</v>
      </c>
      <c r="R98" s="77">
        <v>244.98611399785801</v>
      </c>
      <c r="S98" s="74">
        <v>164.71592261811799</v>
      </c>
      <c r="T98" s="20">
        <v>222.27643938702499</v>
      </c>
      <c r="U98" s="20">
        <v>210.16387369837801</v>
      </c>
      <c r="V98" s="77">
        <v>238.44602559873701</v>
      </c>
    </row>
    <row r="99" spans="14:22" x14ac:dyDescent="0.3">
      <c r="N99" s="38">
        <v>43555</v>
      </c>
      <c r="O99" s="74">
        <v>150.13124909976901</v>
      </c>
      <c r="P99" s="20">
        <v>266.18637184740999</v>
      </c>
      <c r="Q99" s="20">
        <v>214.400921812744</v>
      </c>
      <c r="R99" s="77">
        <v>251.568039319467</v>
      </c>
      <c r="S99" s="74">
        <v>164.755397662592</v>
      </c>
      <c r="T99" s="20">
        <v>235.848893306403</v>
      </c>
      <c r="U99" s="20">
        <v>213.83553153736901</v>
      </c>
      <c r="V99" s="77">
        <v>244.68042912018001</v>
      </c>
    </row>
    <row r="100" spans="14:22" x14ac:dyDescent="0.3">
      <c r="N100" s="38">
        <v>43646</v>
      </c>
      <c r="O100" s="74">
        <v>152.65517430809001</v>
      </c>
      <c r="P100" s="20">
        <v>272.050901632136</v>
      </c>
      <c r="Q100" s="20">
        <v>218.09763408190801</v>
      </c>
      <c r="R100" s="77">
        <v>263.53432502460203</v>
      </c>
      <c r="S100" s="74">
        <v>164.928830757735</v>
      </c>
      <c r="T100" s="20">
        <v>253.23022220822801</v>
      </c>
      <c r="U100" s="20">
        <v>217.87267600083399</v>
      </c>
      <c r="V100" s="77">
        <v>251.40837396156499</v>
      </c>
    </row>
    <row r="101" spans="14:22" x14ac:dyDescent="0.3">
      <c r="N101" s="38">
        <v>43738</v>
      </c>
      <c r="O101" s="74">
        <v>155.02489532725701</v>
      </c>
      <c r="P101" s="20">
        <v>271.594251801947</v>
      </c>
      <c r="Q101" s="20">
        <v>222.214145379732</v>
      </c>
      <c r="R101" s="77">
        <v>268.94670653120397</v>
      </c>
      <c r="S101" s="74">
        <v>168.49871233635099</v>
      </c>
      <c r="T101" s="20">
        <v>249.58126245299201</v>
      </c>
      <c r="U101" s="20">
        <v>217.92610016902299</v>
      </c>
      <c r="V101" s="77">
        <v>255.672785447677</v>
      </c>
    </row>
    <row r="102" spans="14:22" x14ac:dyDescent="0.3">
      <c r="N102" s="38">
        <v>43830</v>
      </c>
      <c r="O102" s="74">
        <v>155.279525516879</v>
      </c>
      <c r="P102" s="20">
        <v>269.638105854429</v>
      </c>
      <c r="Q102" s="20">
        <v>224.836513720276</v>
      </c>
      <c r="R102" s="77">
        <v>267.15879236808701</v>
      </c>
      <c r="S102" s="74">
        <v>172.847002132211</v>
      </c>
      <c r="T102" s="20">
        <v>244.73585648449</v>
      </c>
      <c r="U102" s="20">
        <v>220.55499898609401</v>
      </c>
      <c r="V102" s="77">
        <v>256.91564848455101</v>
      </c>
    </row>
    <row r="103" spans="14:22" x14ac:dyDescent="0.3">
      <c r="N103" s="38">
        <v>43921</v>
      </c>
      <c r="O103" s="74">
        <v>154.680829448899</v>
      </c>
      <c r="P103" s="20">
        <v>276.47415502735799</v>
      </c>
      <c r="Q103" s="20">
        <v>227.71099572225501</v>
      </c>
      <c r="R103" s="77">
        <v>265.53322121569602</v>
      </c>
      <c r="S103" s="74">
        <v>169.620554058528</v>
      </c>
      <c r="T103" s="20">
        <v>247.22766553340699</v>
      </c>
      <c r="U103" s="20">
        <v>226.550653332331</v>
      </c>
      <c r="V103" s="77">
        <v>258.13021171546097</v>
      </c>
    </row>
    <row r="104" spans="14:22" x14ac:dyDescent="0.3">
      <c r="N104" s="38">
        <v>44012</v>
      </c>
      <c r="O104" s="74">
        <v>152.79796825925399</v>
      </c>
      <c r="P104" s="20">
        <v>284.92769372789297</v>
      </c>
      <c r="Q104" s="20">
        <v>230.744767878256</v>
      </c>
      <c r="R104" s="77">
        <v>267.44588640566502</v>
      </c>
      <c r="S104" s="74">
        <v>163.08543283869301</v>
      </c>
      <c r="T104" s="20">
        <v>260.88049084131001</v>
      </c>
      <c r="U104" s="20">
        <v>232.38292546355399</v>
      </c>
      <c r="V104" s="77">
        <v>257.638660517787</v>
      </c>
    </row>
    <row r="105" spans="14:22" x14ac:dyDescent="0.3">
      <c r="N105" s="38">
        <v>44104</v>
      </c>
      <c r="O105" s="74">
        <v>156.73547282996901</v>
      </c>
      <c r="P105" s="20">
        <v>286.01142003770002</v>
      </c>
      <c r="Q105" s="20">
        <v>238.06690436280101</v>
      </c>
      <c r="R105" s="77">
        <v>278.08667823629401</v>
      </c>
      <c r="S105" s="74">
        <v>167.31135575011601</v>
      </c>
      <c r="T105" s="20">
        <v>279.82891840429602</v>
      </c>
      <c r="U105" s="20">
        <v>238.05773231711299</v>
      </c>
      <c r="V105" s="77">
        <v>265.66613555680902</v>
      </c>
    </row>
    <row r="106" spans="14:22" x14ac:dyDescent="0.3">
      <c r="N106" s="38">
        <v>44196</v>
      </c>
      <c r="O106" s="74">
        <v>164.31605367948799</v>
      </c>
      <c r="P106" s="20">
        <v>285.65112909338001</v>
      </c>
      <c r="Q106" s="20">
        <v>247.08320937233401</v>
      </c>
      <c r="R106" s="77">
        <v>287.97630535736403</v>
      </c>
      <c r="S106" s="74">
        <v>171.30553381614601</v>
      </c>
      <c r="T106" s="20">
        <v>275.53017087007697</v>
      </c>
      <c r="U106" s="20">
        <v>242.14098617871201</v>
      </c>
      <c r="V106" s="77">
        <v>280.004768976077</v>
      </c>
    </row>
    <row r="107" spans="14:22" x14ac:dyDescent="0.3">
      <c r="N107" s="38">
        <v>44286</v>
      </c>
      <c r="O107" s="74">
        <v>171.101379090666</v>
      </c>
      <c r="P107" s="20">
        <v>289.46117027436401</v>
      </c>
      <c r="Q107" s="20">
        <v>254.67994152591299</v>
      </c>
      <c r="R107" s="77">
        <v>293.49516284897101</v>
      </c>
      <c r="S107" s="74">
        <v>173.49108008352101</v>
      </c>
      <c r="T107" s="20">
        <v>258.518247218395</v>
      </c>
      <c r="U107" s="20">
        <v>245.78031524883599</v>
      </c>
      <c r="V107" s="77">
        <v>287.72507437102701</v>
      </c>
    </row>
    <row r="108" spans="14:22" x14ac:dyDescent="0.3">
      <c r="N108" s="38">
        <v>44377</v>
      </c>
      <c r="O108" s="74">
        <v>179.49892342501499</v>
      </c>
      <c r="P108" s="20">
        <v>301.806664344632</v>
      </c>
      <c r="Q108" s="20">
        <v>267.74929559856901</v>
      </c>
      <c r="R108" s="77">
        <v>306.43078750744297</v>
      </c>
      <c r="S108" s="74">
        <v>185.823682220715</v>
      </c>
      <c r="T108" s="20">
        <v>264.96250319574102</v>
      </c>
      <c r="U108" s="20">
        <v>256.54714052400101</v>
      </c>
      <c r="V108" s="77">
        <v>296.67244280367601</v>
      </c>
    </row>
    <row r="109" spans="14:22" x14ac:dyDescent="0.3">
      <c r="N109" s="38">
        <v>44469</v>
      </c>
      <c r="O109" s="74">
        <v>182.600630973487</v>
      </c>
      <c r="P109" s="20">
        <v>318.64398394962399</v>
      </c>
      <c r="Q109" s="20">
        <v>278.30606681160702</v>
      </c>
      <c r="R109" s="77">
        <v>322.488380062158</v>
      </c>
      <c r="S109" s="74">
        <v>193.80214523286099</v>
      </c>
      <c r="T109" s="20">
        <v>290.330647035764</v>
      </c>
      <c r="U109" s="20">
        <v>275.051540482517</v>
      </c>
      <c r="V109" s="77">
        <v>310.67830488962397</v>
      </c>
    </row>
    <row r="110" spans="14:22" x14ac:dyDescent="0.3">
      <c r="N110" s="38">
        <v>44561</v>
      </c>
      <c r="O110" s="74">
        <v>182.85071715282299</v>
      </c>
      <c r="P110" s="20">
        <v>325.04615623819302</v>
      </c>
      <c r="Q110" s="20">
        <v>281.50690608380802</v>
      </c>
      <c r="R110" s="77">
        <v>328.54820495674397</v>
      </c>
      <c r="S110" s="74">
        <v>192.60501569077999</v>
      </c>
      <c r="T110" s="20">
        <v>296.33120727654801</v>
      </c>
      <c r="U110" s="20">
        <v>281.83575359434798</v>
      </c>
      <c r="V110" s="77">
        <v>318.32154363643701</v>
      </c>
    </row>
    <row r="111" spans="14:22" x14ac:dyDescent="0.3">
      <c r="N111" s="81"/>
      <c r="O111" s="136" t="s">
        <v>17</v>
      </c>
      <c r="P111" s="123" t="s">
        <v>18</v>
      </c>
      <c r="Q111" s="123" t="s">
        <v>19</v>
      </c>
      <c r="R111" s="138" t="s">
        <v>20</v>
      </c>
      <c r="S111" s="136" t="s">
        <v>17</v>
      </c>
      <c r="T111" s="123" t="s">
        <v>18</v>
      </c>
      <c r="U111" s="123" t="s">
        <v>19</v>
      </c>
      <c r="V111" s="138" t="s">
        <v>20</v>
      </c>
    </row>
    <row r="112" spans="14:22" x14ac:dyDescent="0.3">
      <c r="N112" s="120" t="s">
        <v>116</v>
      </c>
      <c r="O112" s="135">
        <f>O105/O104-1</f>
        <v>2.5769351618826652E-2</v>
      </c>
      <c r="P112" s="135">
        <f t="shared" ref="O112:V117" si="0">P105/P104-1</f>
        <v>3.8035134304705842E-3</v>
      </c>
      <c r="Q112" s="135">
        <f t="shared" si="0"/>
        <v>3.173262194360249E-2</v>
      </c>
      <c r="R112" s="135">
        <f t="shared" si="0"/>
        <v>3.9786709654187513E-2</v>
      </c>
      <c r="S112" s="135">
        <f t="shared" si="0"/>
        <v>2.5912326060432589E-2</v>
      </c>
      <c r="T112" s="135">
        <f t="shared" si="0"/>
        <v>7.2632597025095613E-2</v>
      </c>
      <c r="U112" s="135">
        <f t="shared" si="0"/>
        <v>2.4420068050348354E-2</v>
      </c>
      <c r="V112" s="135">
        <f>V105/V104-1</f>
        <v>3.1157882217245136E-2</v>
      </c>
    </row>
    <row r="113" spans="14:22" x14ac:dyDescent="0.3">
      <c r="N113" s="120" t="s">
        <v>116</v>
      </c>
      <c r="O113" s="135">
        <f t="shared" si="0"/>
        <v>4.8365444737214158E-2</v>
      </c>
      <c r="P113" s="135">
        <f t="shared" si="0"/>
        <v>-1.2597082461690556E-3</v>
      </c>
      <c r="Q113" s="135">
        <f t="shared" si="0"/>
        <v>3.7872987989093332E-2</v>
      </c>
      <c r="R113" s="135">
        <f t="shared" si="0"/>
        <v>3.5563109976331386E-2</v>
      </c>
      <c r="S113" s="135">
        <f t="shared" si="0"/>
        <v>2.3872725483113033E-2</v>
      </c>
      <c r="T113" s="135">
        <f t="shared" si="0"/>
        <v>-1.5362056068873531E-2</v>
      </c>
      <c r="U113" s="135">
        <f t="shared" si="0"/>
        <v>1.7152368132952622E-2</v>
      </c>
      <c r="V113" s="135">
        <f t="shared" si="0"/>
        <v>5.397237923913667E-2</v>
      </c>
    </row>
    <row r="114" spans="14:22" x14ac:dyDescent="0.3">
      <c r="N114" s="120" t="s">
        <v>116</v>
      </c>
      <c r="O114" s="135">
        <f t="shared" si="0"/>
        <v>4.1294354746453044E-2</v>
      </c>
      <c r="P114" s="135">
        <f t="shared" si="0"/>
        <v>1.3338092494423526E-2</v>
      </c>
      <c r="Q114" s="135">
        <f t="shared" si="0"/>
        <v>3.0745643028018632E-2</v>
      </c>
      <c r="R114" s="135">
        <f t="shared" si="0"/>
        <v>1.9164276327381824E-2</v>
      </c>
      <c r="S114" s="135">
        <f t="shared" si="0"/>
        <v>1.2758176684009692E-2</v>
      </c>
      <c r="T114" s="135">
        <f t="shared" si="0"/>
        <v>-6.1742507537237201E-2</v>
      </c>
      <c r="U114" s="135">
        <f t="shared" si="0"/>
        <v>1.5029793706373917E-2</v>
      </c>
      <c r="V114" s="135">
        <f t="shared" si="0"/>
        <v>2.7572049658945552E-2</v>
      </c>
    </row>
    <row r="115" spans="14:22" x14ac:dyDescent="0.3">
      <c r="N115" s="120" t="s">
        <v>116</v>
      </c>
      <c r="O115" s="135">
        <f t="shared" si="0"/>
        <v>4.9079349207928669E-2</v>
      </c>
      <c r="P115" s="135">
        <f t="shared" si="0"/>
        <v>4.264991417870112E-2</v>
      </c>
      <c r="Q115" s="135">
        <f t="shared" si="0"/>
        <v>5.1316778205425573E-2</v>
      </c>
      <c r="R115" s="135">
        <f t="shared" si="0"/>
        <v>4.4074404950682267E-2</v>
      </c>
      <c r="S115" s="135">
        <f t="shared" si="0"/>
        <v>7.1084934921477716E-2</v>
      </c>
      <c r="T115" s="135">
        <f t="shared" si="0"/>
        <v>2.4927663894850571E-2</v>
      </c>
      <c r="U115" s="135">
        <f t="shared" si="0"/>
        <v>4.3806703007376102E-2</v>
      </c>
      <c r="V115" s="135">
        <f t="shared" si="0"/>
        <v>3.1096936727562419E-2</v>
      </c>
    </row>
    <row r="116" spans="14:22" x14ac:dyDescent="0.3">
      <c r="N116" s="120" t="s">
        <v>116</v>
      </c>
      <c r="O116" s="135">
        <f t="shared" si="0"/>
        <v>1.7279811428884351E-2</v>
      </c>
      <c r="P116" s="135">
        <f t="shared" si="0"/>
        <v>5.5788428799456558E-2</v>
      </c>
      <c r="Q116" s="135">
        <f t="shared" si="0"/>
        <v>3.9427820676195324E-2</v>
      </c>
      <c r="R116" s="135">
        <f t="shared" si="0"/>
        <v>5.2402020976188624E-2</v>
      </c>
      <c r="S116" s="135">
        <f t="shared" si="0"/>
        <v>4.2935663080174269E-2</v>
      </c>
      <c r="T116" s="135">
        <f t="shared" si="0"/>
        <v>9.5742391976430863E-2</v>
      </c>
      <c r="U116" s="135">
        <f t="shared" si="0"/>
        <v>7.212865409733471E-2</v>
      </c>
      <c r="V116" s="135">
        <f t="shared" si="0"/>
        <v>4.7209851894523203E-2</v>
      </c>
    </row>
    <row r="117" spans="14:22" x14ac:dyDescent="0.3">
      <c r="N117" s="120" t="str">
        <f>"QTR "&amp;YEAR(N110)&amp;"Q"&amp;(MONTH(N110)/3)</f>
        <v>QTR 2021Q4</v>
      </c>
      <c r="O117" s="135">
        <f>O110/O109-1</f>
        <v>1.3695800392514723E-3</v>
      </c>
      <c r="P117" s="135">
        <f>P110/P109-1</f>
        <v>2.0091928958499317E-2</v>
      </c>
      <c r="Q117" s="135">
        <f>Q110/Q109-1</f>
        <v>1.1501148030552022E-2</v>
      </c>
      <c r="R117" s="135">
        <f t="shared" si="0"/>
        <v>1.8790831760877591E-2</v>
      </c>
      <c r="S117" s="135">
        <f t="shared" si="0"/>
        <v>-6.1770706440973377E-3</v>
      </c>
      <c r="T117" s="135">
        <f t="shared" si="0"/>
        <v>2.0668022139753051E-2</v>
      </c>
      <c r="U117" s="135">
        <f t="shared" si="0"/>
        <v>2.4665243102909296E-2</v>
      </c>
      <c r="V117" s="135">
        <f t="shared" si="0"/>
        <v>2.4601778194742296E-2</v>
      </c>
    </row>
    <row r="118" spans="14:22" x14ac:dyDescent="0.3">
      <c r="N118" s="81">
        <v>43008</v>
      </c>
      <c r="O118" s="136" t="s">
        <v>75</v>
      </c>
      <c r="P118" s="123" t="s">
        <v>75</v>
      </c>
      <c r="Q118" s="123" t="s">
        <v>75</v>
      </c>
      <c r="R118" s="123" t="s">
        <v>75</v>
      </c>
      <c r="S118" s="123" t="s">
        <v>75</v>
      </c>
      <c r="T118" s="123" t="s">
        <v>75</v>
      </c>
      <c r="U118" s="123" t="s">
        <v>75</v>
      </c>
      <c r="V118" s="123" t="s">
        <v>75</v>
      </c>
    </row>
    <row r="119" spans="14:22" x14ac:dyDescent="0.3">
      <c r="N119" s="81">
        <v>43100</v>
      </c>
      <c r="O119" s="136" t="s">
        <v>75</v>
      </c>
      <c r="P119" s="123" t="s">
        <v>75</v>
      </c>
      <c r="Q119" s="123" t="s">
        <v>75</v>
      </c>
      <c r="R119" s="123" t="s">
        <v>75</v>
      </c>
      <c r="S119" s="123" t="s">
        <v>75</v>
      </c>
      <c r="T119" s="123" t="s">
        <v>75</v>
      </c>
      <c r="U119" s="123" t="s">
        <v>75</v>
      </c>
      <c r="V119" s="123" t="s">
        <v>75</v>
      </c>
    </row>
    <row r="120" spans="14:22" x14ac:dyDescent="0.3">
      <c r="N120" s="120" t="s">
        <v>118</v>
      </c>
      <c r="O120" s="135">
        <f t="shared" ref="O120:V125" si="1">O105/O101-1</f>
        <v>1.1034211628403234E-2</v>
      </c>
      <c r="P120" s="135">
        <f t="shared" si="1"/>
        <v>5.3083480744159361E-2</v>
      </c>
      <c r="Q120" s="135">
        <f t="shared" si="1"/>
        <v>7.134000833285814E-2</v>
      </c>
      <c r="R120" s="135">
        <f t="shared" si="1"/>
        <v>3.3984322853306992E-2</v>
      </c>
      <c r="S120" s="135">
        <f t="shared" si="1"/>
        <v>-7.0466804747137957E-3</v>
      </c>
      <c r="T120" s="135">
        <f t="shared" si="1"/>
        <v>0.12119361707692722</v>
      </c>
      <c r="U120" s="135">
        <f t="shared" si="1"/>
        <v>9.2378251767346597E-2</v>
      </c>
      <c r="V120" s="135">
        <f t="shared" si="1"/>
        <v>3.9086483497388746E-2</v>
      </c>
    </row>
    <row r="121" spans="14:22" x14ac:dyDescent="0.3">
      <c r="N121" s="120" t="s">
        <v>118</v>
      </c>
      <c r="O121" s="135">
        <f t="shared" si="1"/>
        <v>5.8195232967959587E-2</v>
      </c>
      <c r="P121" s="135">
        <f t="shared" si="1"/>
        <v>5.9387092889593429E-2</v>
      </c>
      <c r="Q121" s="135">
        <f t="shared" si="1"/>
        <v>9.8946097695393087E-2</v>
      </c>
      <c r="R121" s="135">
        <f>R106/R102-1</f>
        <v>7.7921871126722886E-2</v>
      </c>
      <c r="S121" s="135">
        <f t="shared" si="1"/>
        <v>-8.918108483512599E-3</v>
      </c>
      <c r="T121" s="135">
        <f t="shared" si="1"/>
        <v>0.12582673756078133</v>
      </c>
      <c r="U121" s="135">
        <f t="shared" si="1"/>
        <v>9.7871221653783591E-2</v>
      </c>
      <c r="V121" s="135">
        <f t="shared" si="1"/>
        <v>8.9870432679831191E-2</v>
      </c>
    </row>
    <row r="122" spans="14:22" x14ac:dyDescent="0.3">
      <c r="N122" s="120" t="s">
        <v>118</v>
      </c>
      <c r="O122" s="135">
        <f t="shared" si="1"/>
        <v>0.10615762599845491</v>
      </c>
      <c r="P122" s="135">
        <f t="shared" si="1"/>
        <v>4.6973704452486276E-2</v>
      </c>
      <c r="Q122" s="135">
        <f t="shared" si="1"/>
        <v>0.11843497376188505</v>
      </c>
      <c r="R122" s="135">
        <f t="shared" si="1"/>
        <v>0.10530487110146258</v>
      </c>
      <c r="S122" s="135">
        <f t="shared" si="1"/>
        <v>2.2818732355145421E-2</v>
      </c>
      <c r="T122" s="135">
        <f t="shared" si="1"/>
        <v>4.5668763083726693E-2</v>
      </c>
      <c r="U122" s="135">
        <f t="shared" si="1"/>
        <v>8.488018742676795E-2</v>
      </c>
      <c r="V122" s="135">
        <f t="shared" si="1"/>
        <v>0.11465090606359829</v>
      </c>
    </row>
    <row r="123" spans="14:22" x14ac:dyDescent="0.3">
      <c r="N123" s="120" t="s">
        <v>118</v>
      </c>
      <c r="O123" s="135">
        <f t="shared" si="1"/>
        <v>0.17474679454151643</v>
      </c>
      <c r="P123" s="135">
        <f t="shared" si="1"/>
        <v>5.9239487730731177E-2</v>
      </c>
      <c r="Q123" s="135">
        <f t="shared" si="1"/>
        <v>0.16036995360968298</v>
      </c>
      <c r="R123" s="135">
        <f t="shared" si="1"/>
        <v>0.14576743589409791</v>
      </c>
      <c r="S123" s="135">
        <f t="shared" si="1"/>
        <v>0.1394253857394625</v>
      </c>
      <c r="T123" s="135">
        <f t="shared" si="1"/>
        <v>1.564705870211669E-2</v>
      </c>
      <c r="U123" s="135">
        <f t="shared" si="1"/>
        <v>0.10398446879108958</v>
      </c>
      <c r="V123" s="135">
        <f t="shared" si="1"/>
        <v>0.15150591998670238</v>
      </c>
    </row>
    <row r="124" spans="14:22" x14ac:dyDescent="0.3">
      <c r="N124" s="120" t="s">
        <v>118</v>
      </c>
      <c r="O124" s="135">
        <f t="shared" si="1"/>
        <v>0.16502427737961556</v>
      </c>
      <c r="P124" s="135">
        <f t="shared" si="1"/>
        <v>0.11409531796885086</v>
      </c>
      <c r="Q124" s="135">
        <f t="shared" si="1"/>
        <v>0.16902459649529322</v>
      </c>
      <c r="R124" s="135">
        <f t="shared" si="1"/>
        <v>0.15966856847466548</v>
      </c>
      <c r="S124" s="135">
        <f t="shared" si="1"/>
        <v>0.15833228631719232</v>
      </c>
      <c r="T124" s="135">
        <f t="shared" si="1"/>
        <v>3.7529104180344719E-2</v>
      </c>
      <c r="U124" s="135">
        <f t="shared" si="1"/>
        <v>0.15539847332547518</v>
      </c>
      <c r="V124" s="135">
        <f t="shared" si="1"/>
        <v>0.16943133997291016</v>
      </c>
    </row>
    <row r="125" spans="14:22" x14ac:dyDescent="0.3">
      <c r="N125" s="120" t="str">
        <f>"Y/Y "&amp;RIGHT(N117,4)</f>
        <v>Y/Y 21Q4</v>
      </c>
      <c r="O125" s="135">
        <f>O110/O106-1</f>
        <v>0.11279885962626879</v>
      </c>
      <c r="P125" s="135">
        <f t="shared" si="1"/>
        <v>0.13791308044133332</v>
      </c>
      <c r="Q125" s="135">
        <f t="shared" si="1"/>
        <v>0.13932025894807087</v>
      </c>
      <c r="R125" s="135">
        <f t="shared" si="1"/>
        <v>0.14088624252968418</v>
      </c>
      <c r="S125" s="135">
        <f t="shared" si="1"/>
        <v>0.12433621611718437</v>
      </c>
      <c r="T125" s="135">
        <f t="shared" si="1"/>
        <v>7.5494586820691767E-2</v>
      </c>
      <c r="U125" s="135">
        <f t="shared" si="1"/>
        <v>0.16393245952314439</v>
      </c>
      <c r="V125" s="135">
        <f t="shared" si="1"/>
        <v>0.13684329306417542</v>
      </c>
    </row>
    <row r="126" spans="14:22" x14ac:dyDescent="0.3">
      <c r="N126" s="81"/>
      <c r="O126" s="136"/>
      <c r="P126" s="123"/>
      <c r="Q126" s="123"/>
      <c r="R126" s="123"/>
      <c r="S126" s="123"/>
      <c r="T126" s="123"/>
      <c r="U126" s="123"/>
      <c r="V126" s="123"/>
    </row>
    <row r="127" spans="14:22" x14ac:dyDescent="0.3">
      <c r="N127" s="81" t="s">
        <v>96</v>
      </c>
      <c r="O127" s="136">
        <f>MAX($O$47:$O$58)</f>
        <v>146.39492112201401</v>
      </c>
      <c r="P127" s="136">
        <f>MAX($P$47:$P$58)</f>
        <v>201.09686986962399</v>
      </c>
      <c r="Q127" s="136">
        <f>MAX($Q$47:$Q$58)</f>
        <v>185.683899815746</v>
      </c>
      <c r="R127" s="136">
        <f>MAX($R$47:$R$58)</f>
        <v>201.01813727669801</v>
      </c>
      <c r="S127" s="136">
        <f t="shared" ref="S127:V127" si="2">MAX($R$47:$R$58)</f>
        <v>201.01813727669801</v>
      </c>
      <c r="T127" s="136">
        <f t="shared" si="2"/>
        <v>201.01813727669801</v>
      </c>
      <c r="U127" s="136">
        <f t="shared" si="2"/>
        <v>201.01813727669801</v>
      </c>
      <c r="V127" s="136">
        <f t="shared" si="2"/>
        <v>201.01813727669801</v>
      </c>
    </row>
    <row r="128" spans="14:22" x14ac:dyDescent="0.3">
      <c r="N128" s="81" t="s">
        <v>97</v>
      </c>
      <c r="O128" s="136">
        <f>MIN($O$59:$O$74)</f>
        <v>86.782710072087397</v>
      </c>
      <c r="P128" s="136">
        <f>MIN($P$59:$P$74)</f>
        <v>149.54950392766199</v>
      </c>
      <c r="Q128" s="136">
        <f>MIN($Q$59:$Q$74)</f>
        <v>118.66017563459</v>
      </c>
      <c r="R128" s="136">
        <f>MIN($R$59:$R$74)</f>
        <v>119.277875986502</v>
      </c>
      <c r="S128" s="136">
        <f t="shared" ref="S128:V128" si="3">MIN($R$59:$R$74)</f>
        <v>119.277875986502</v>
      </c>
      <c r="T128" s="136">
        <f t="shared" si="3"/>
        <v>119.277875986502</v>
      </c>
      <c r="U128" s="136">
        <f t="shared" si="3"/>
        <v>119.277875986502</v>
      </c>
      <c r="V128" s="136">
        <f t="shared" si="3"/>
        <v>119.277875986502</v>
      </c>
    </row>
    <row r="129" spans="14:22" x14ac:dyDescent="0.3">
      <c r="N129" s="81" t="s">
        <v>119</v>
      </c>
      <c r="O129" s="135">
        <f>O110/O127-1</f>
        <v>0.24902363928612403</v>
      </c>
      <c r="P129" s="135">
        <f t="shared" ref="P129:V129" si="4">P110/P127-1</f>
        <v>0.61636606501597169</v>
      </c>
      <c r="Q129" s="135">
        <f t="shared" si="4"/>
        <v>0.51605446871348093</v>
      </c>
      <c r="R129" s="135">
        <f t="shared" si="4"/>
        <v>0.63442070157332631</v>
      </c>
      <c r="S129" s="135">
        <f t="shared" si="4"/>
        <v>-4.1852549724592736E-2</v>
      </c>
      <c r="T129" s="135">
        <f t="shared" si="4"/>
        <v>0.47415159294135334</v>
      </c>
      <c r="U129" s="135">
        <f t="shared" si="4"/>
        <v>0.40204141483216471</v>
      </c>
      <c r="V129" s="135">
        <f t="shared" si="4"/>
        <v>0.58354638018694249</v>
      </c>
    </row>
    <row r="130" spans="14:22" x14ac:dyDescent="0.3">
      <c r="N130" s="81" t="s">
        <v>99</v>
      </c>
      <c r="O130" s="135">
        <f>O110/O128-1</f>
        <v>1.1069947804226814</v>
      </c>
      <c r="P130" s="135">
        <f t="shared" ref="P130:U130" si="5">P110/P128-1</f>
        <v>1.1735020692239799</v>
      </c>
      <c r="Q130" s="135">
        <f t="shared" si="5"/>
        <v>1.3723789770099364</v>
      </c>
      <c r="R130" s="135">
        <f t="shared" si="5"/>
        <v>1.7544773264903202</v>
      </c>
      <c r="S130" s="135">
        <f t="shared" si="5"/>
        <v>0.61475893243249913</v>
      </c>
      <c r="T130" s="135">
        <f t="shared" si="5"/>
        <v>1.4843769628332595</v>
      </c>
      <c r="U130" s="135">
        <f t="shared" si="5"/>
        <v>1.3628502038906336</v>
      </c>
      <c r="V130" s="135">
        <f>V110/V128-1</f>
        <v>1.6687392025027314</v>
      </c>
    </row>
    <row r="131" spans="14:22" x14ac:dyDescent="0.3">
      <c r="N131" s="38">
        <v>46477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</row>
    <row r="132" spans="14:22" x14ac:dyDescent="0.3">
      <c r="N132" s="38">
        <v>46568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3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3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3">
      <c r="N135" s="38"/>
    </row>
    <row r="136" spans="14:22" x14ac:dyDescent="0.3">
      <c r="N136" s="38"/>
    </row>
    <row r="137" spans="14:22" x14ac:dyDescent="0.3">
      <c r="N137" s="38"/>
    </row>
    <row r="138" spans="14:22" x14ac:dyDescent="0.3">
      <c r="N138" s="38"/>
    </row>
    <row r="139" spans="14:22" x14ac:dyDescent="0.3">
      <c r="N139" s="38"/>
    </row>
    <row r="140" spans="14:22" x14ac:dyDescent="0.3">
      <c r="N140" s="38"/>
    </row>
    <row r="141" spans="14:22" x14ac:dyDescent="0.3">
      <c r="N141" s="38"/>
    </row>
    <row r="142" spans="14:22" x14ac:dyDescent="0.3">
      <c r="N142" s="38"/>
    </row>
    <row r="143" spans="14:22" x14ac:dyDescent="0.3">
      <c r="N143" s="38"/>
    </row>
    <row r="144" spans="14:22" x14ac:dyDescent="0.3">
      <c r="N144" s="38"/>
    </row>
    <row r="145" spans="14:14" x14ac:dyDescent="0.3">
      <c r="N145" s="38"/>
    </row>
    <row r="146" spans="14:14" x14ac:dyDescent="0.3">
      <c r="N146" s="38"/>
    </row>
    <row r="147" spans="14:14" x14ac:dyDescent="0.3">
      <c r="N147" s="38"/>
    </row>
    <row r="148" spans="14:14" x14ac:dyDescent="0.3">
      <c r="N148" s="38"/>
    </row>
    <row r="149" spans="14:14" x14ac:dyDescent="0.3">
      <c r="N149" s="38"/>
    </row>
    <row r="150" spans="14:14" x14ac:dyDescent="0.3">
      <c r="N150" s="38"/>
    </row>
    <row r="151" spans="14:14" x14ac:dyDescent="0.3">
      <c r="N151" s="38"/>
    </row>
    <row r="152" spans="14:14" x14ac:dyDescent="0.3">
      <c r="N152" s="38"/>
    </row>
    <row r="153" spans="14:14" x14ac:dyDescent="0.3">
      <c r="N153" s="38"/>
    </row>
    <row r="154" spans="14:14" x14ac:dyDescent="0.3">
      <c r="N154" s="38"/>
    </row>
    <row r="155" spans="14:14" x14ac:dyDescent="0.3">
      <c r="N155" s="38"/>
    </row>
    <row r="156" spans="14:14" x14ac:dyDescent="0.3">
      <c r="N156" s="38"/>
    </row>
    <row r="157" spans="14:14" x14ac:dyDescent="0.3">
      <c r="N157" s="38"/>
    </row>
    <row r="158" spans="14:14" x14ac:dyDescent="0.3">
      <c r="N158" s="38"/>
    </row>
    <row r="159" spans="14:14" x14ac:dyDescent="0.3">
      <c r="N159" s="38"/>
    </row>
    <row r="160" spans="14:14" x14ac:dyDescent="0.3">
      <c r="N160" s="38"/>
    </row>
    <row r="161" spans="14:14" x14ac:dyDescent="0.3">
      <c r="N161" s="38"/>
    </row>
    <row r="162" spans="14:14" x14ac:dyDescent="0.3">
      <c r="N162" s="38"/>
    </row>
    <row r="163" spans="14:14" x14ac:dyDescent="0.3">
      <c r="N163" s="38"/>
    </row>
    <row r="164" spans="14:14" x14ac:dyDescent="0.3">
      <c r="N164" s="38"/>
    </row>
    <row r="165" spans="14:14" x14ac:dyDescent="0.3">
      <c r="N165" s="38"/>
    </row>
    <row r="166" spans="14:14" x14ac:dyDescent="0.3">
      <c r="N166" s="38"/>
    </row>
    <row r="167" spans="14:14" x14ac:dyDescent="0.3">
      <c r="N167" s="38"/>
    </row>
    <row r="168" spans="14:14" x14ac:dyDescent="0.3">
      <c r="N168" s="38"/>
    </row>
    <row r="169" spans="14:14" x14ac:dyDescent="0.3">
      <c r="N169" s="38"/>
    </row>
    <row r="170" spans="14:14" x14ac:dyDescent="0.3">
      <c r="N170" s="38"/>
    </row>
    <row r="171" spans="14:14" x14ac:dyDescent="0.3">
      <c r="N171" s="38"/>
    </row>
    <row r="172" spans="14:14" x14ac:dyDescent="0.3">
      <c r="N172" s="38"/>
    </row>
    <row r="173" spans="14:14" x14ac:dyDescent="0.3">
      <c r="N173" s="38"/>
    </row>
    <row r="174" spans="14:14" x14ac:dyDescent="0.3">
      <c r="N174" s="38"/>
    </row>
    <row r="175" spans="14:14" x14ac:dyDescent="0.3">
      <c r="N175" s="38"/>
    </row>
    <row r="176" spans="14:14" x14ac:dyDescent="0.3">
      <c r="N176" s="38"/>
    </row>
    <row r="177" spans="14:14" x14ac:dyDescent="0.3">
      <c r="N177" s="38"/>
    </row>
    <row r="178" spans="14:14" x14ac:dyDescent="0.3">
      <c r="N178" s="38"/>
    </row>
    <row r="179" spans="14:14" x14ac:dyDescent="0.3">
      <c r="N179" s="38"/>
    </row>
    <row r="180" spans="14:14" x14ac:dyDescent="0.3">
      <c r="N180" s="38"/>
    </row>
    <row r="181" spans="14:14" x14ac:dyDescent="0.3">
      <c r="N181" s="38"/>
    </row>
    <row r="182" spans="14:14" x14ac:dyDescent="0.3">
      <c r="N182" s="38"/>
    </row>
    <row r="183" spans="14:14" x14ac:dyDescent="0.3">
      <c r="N183" s="38"/>
    </row>
    <row r="184" spans="14:14" x14ac:dyDescent="0.3">
      <c r="N184" s="38"/>
    </row>
    <row r="185" spans="14:14" x14ac:dyDescent="0.3">
      <c r="N185" s="38"/>
    </row>
    <row r="186" spans="14:14" x14ac:dyDescent="0.3">
      <c r="N186" s="38"/>
    </row>
    <row r="187" spans="14:14" x14ac:dyDescent="0.3">
      <c r="N187" s="38"/>
    </row>
    <row r="188" spans="14:14" x14ac:dyDescent="0.3">
      <c r="N188" s="38"/>
    </row>
    <row r="189" spans="14:14" x14ac:dyDescent="0.3">
      <c r="N189" s="38"/>
    </row>
    <row r="190" spans="14:14" x14ac:dyDescent="0.3">
      <c r="N190" s="38"/>
    </row>
    <row r="191" spans="14:14" x14ac:dyDescent="0.3">
      <c r="N191" s="38"/>
    </row>
    <row r="192" spans="14:14" x14ac:dyDescent="0.3">
      <c r="N192" s="38"/>
    </row>
    <row r="193" spans="14:14" x14ac:dyDescent="0.3">
      <c r="N193" s="38"/>
    </row>
    <row r="194" spans="14:14" x14ac:dyDescent="0.3">
      <c r="N194" s="38"/>
    </row>
    <row r="195" spans="14:14" x14ac:dyDescent="0.3">
      <c r="N195" s="38"/>
    </row>
    <row r="196" spans="14:14" x14ac:dyDescent="0.3">
      <c r="N196" s="38"/>
    </row>
    <row r="197" spans="14:14" x14ac:dyDescent="0.3">
      <c r="N197" s="38"/>
    </row>
    <row r="198" spans="14:14" x14ac:dyDescent="0.3">
      <c r="N198" s="38"/>
    </row>
    <row r="199" spans="14:14" x14ac:dyDescent="0.3">
      <c r="N199" s="38"/>
    </row>
    <row r="200" spans="14:14" x14ac:dyDescent="0.3">
      <c r="N200" s="38"/>
    </row>
    <row r="201" spans="14:14" x14ac:dyDescent="0.3">
      <c r="N201" s="38"/>
    </row>
    <row r="202" spans="14:14" x14ac:dyDescent="0.3">
      <c r="N202" s="38"/>
    </row>
    <row r="203" spans="14:14" x14ac:dyDescent="0.3">
      <c r="N203" s="38"/>
    </row>
    <row r="204" spans="14:14" x14ac:dyDescent="0.3">
      <c r="N204" s="38"/>
    </row>
    <row r="205" spans="14:14" x14ac:dyDescent="0.3">
      <c r="N205" s="38"/>
    </row>
    <row r="206" spans="14:14" x14ac:dyDescent="0.3">
      <c r="N206" s="38"/>
    </row>
    <row r="207" spans="14:14" x14ac:dyDescent="0.3">
      <c r="N207" s="38"/>
    </row>
    <row r="208" spans="14:14" x14ac:dyDescent="0.3">
      <c r="N208" s="38"/>
    </row>
    <row r="209" spans="14:14" x14ac:dyDescent="0.3">
      <c r="N209" s="38"/>
    </row>
    <row r="210" spans="14:14" x14ac:dyDescent="0.3">
      <c r="N210" s="38"/>
    </row>
    <row r="211" spans="14:14" x14ac:dyDescent="0.3">
      <c r="N211" s="38"/>
    </row>
    <row r="212" spans="14:14" x14ac:dyDescent="0.3">
      <c r="N212" s="38"/>
    </row>
    <row r="213" spans="14:14" x14ac:dyDescent="0.3">
      <c r="N213" s="38"/>
    </row>
    <row r="214" spans="14:14" x14ac:dyDescent="0.3">
      <c r="N214" s="38"/>
    </row>
    <row r="215" spans="14:14" x14ac:dyDescent="0.3">
      <c r="N215" s="38"/>
    </row>
    <row r="216" spans="14:14" x14ac:dyDescent="0.3">
      <c r="N216" s="38"/>
    </row>
    <row r="217" spans="14:14" x14ac:dyDescent="0.3">
      <c r="N217" s="38"/>
    </row>
    <row r="218" spans="14:14" x14ac:dyDescent="0.3">
      <c r="N218" s="38"/>
    </row>
    <row r="219" spans="14:14" x14ac:dyDescent="0.3">
      <c r="N219" s="38"/>
    </row>
    <row r="220" spans="14:14" x14ac:dyDescent="0.3">
      <c r="N220" s="38"/>
    </row>
    <row r="221" spans="14:14" x14ac:dyDescent="0.3">
      <c r="N221" s="38"/>
    </row>
    <row r="222" spans="14:14" x14ac:dyDescent="0.3">
      <c r="N222" s="38"/>
    </row>
    <row r="223" spans="14:14" x14ac:dyDescent="0.3">
      <c r="N223" s="38"/>
    </row>
    <row r="224" spans="14:14" x14ac:dyDescent="0.3">
      <c r="N224" s="38"/>
    </row>
    <row r="225" spans="14:14" x14ac:dyDescent="0.3">
      <c r="N225" s="38"/>
    </row>
    <row r="226" spans="14:14" x14ac:dyDescent="0.3">
      <c r="N226" s="38"/>
    </row>
    <row r="227" spans="14:14" x14ac:dyDescent="0.3">
      <c r="N227" s="38"/>
    </row>
    <row r="228" spans="14:14" x14ac:dyDescent="0.3">
      <c r="N228" s="38"/>
    </row>
    <row r="229" spans="14:14" x14ac:dyDescent="0.3">
      <c r="N229" s="38"/>
    </row>
    <row r="230" spans="14:14" x14ac:dyDescent="0.3">
      <c r="N230" s="38"/>
    </row>
    <row r="231" spans="14:14" x14ac:dyDescent="0.3">
      <c r="N231" s="38"/>
    </row>
    <row r="232" spans="14:14" x14ac:dyDescent="0.3">
      <c r="N232" s="38"/>
    </row>
    <row r="233" spans="14:14" x14ac:dyDescent="0.3">
      <c r="N233" s="38"/>
    </row>
    <row r="234" spans="14:14" x14ac:dyDescent="0.3">
      <c r="N234" s="38"/>
    </row>
    <row r="235" spans="14:14" x14ac:dyDescent="0.3">
      <c r="N235" s="38"/>
    </row>
    <row r="236" spans="14:14" x14ac:dyDescent="0.3">
      <c r="N236" s="38"/>
    </row>
    <row r="237" spans="14:14" x14ac:dyDescent="0.3">
      <c r="N237" s="38"/>
    </row>
    <row r="238" spans="14:14" x14ac:dyDescent="0.3">
      <c r="N238" s="38"/>
    </row>
    <row r="239" spans="14:14" x14ac:dyDescent="0.3">
      <c r="N239" s="38"/>
    </row>
    <row r="240" spans="14:14" x14ac:dyDescent="0.3">
      <c r="N240" s="38"/>
    </row>
    <row r="241" spans="14:14" x14ac:dyDescent="0.3">
      <c r="N241" s="38"/>
    </row>
    <row r="242" spans="14:14" x14ac:dyDescent="0.3">
      <c r="N242" s="38"/>
    </row>
    <row r="243" spans="14:14" x14ac:dyDescent="0.3">
      <c r="N243" s="38"/>
    </row>
    <row r="244" spans="14:14" x14ac:dyDescent="0.3">
      <c r="N244" s="38"/>
    </row>
    <row r="245" spans="14:14" x14ac:dyDescent="0.3">
      <c r="N245" s="38"/>
    </row>
    <row r="246" spans="14:14" x14ac:dyDescent="0.3">
      <c r="N246" s="38"/>
    </row>
    <row r="247" spans="14:14" x14ac:dyDescent="0.3">
      <c r="N247" s="38"/>
    </row>
    <row r="248" spans="14:14" x14ac:dyDescent="0.3">
      <c r="N248" s="38"/>
    </row>
    <row r="249" spans="14:14" x14ac:dyDescent="0.3">
      <c r="N249" s="38"/>
    </row>
    <row r="250" spans="14:14" x14ac:dyDescent="0.3">
      <c r="N250" s="38"/>
    </row>
    <row r="251" spans="14:14" x14ac:dyDescent="0.3">
      <c r="N251" s="38"/>
    </row>
    <row r="252" spans="14:14" x14ac:dyDescent="0.3">
      <c r="N252" s="38"/>
    </row>
    <row r="253" spans="14:14" x14ac:dyDescent="0.3">
      <c r="N253" s="38"/>
    </row>
    <row r="254" spans="14:14" x14ac:dyDescent="0.3">
      <c r="N254" s="38"/>
    </row>
    <row r="255" spans="14:14" x14ac:dyDescent="0.3">
      <c r="N255" s="38"/>
    </row>
    <row r="256" spans="14:14" x14ac:dyDescent="0.3">
      <c r="N256" s="38"/>
    </row>
    <row r="257" spans="14:14" x14ac:dyDescent="0.3">
      <c r="N257" s="38"/>
    </row>
    <row r="258" spans="14:14" x14ac:dyDescent="0.3">
      <c r="N258" s="38"/>
    </row>
    <row r="259" spans="14:14" x14ac:dyDescent="0.3">
      <c r="N259" s="38"/>
    </row>
    <row r="260" spans="14:14" x14ac:dyDescent="0.3">
      <c r="N260" s="38"/>
    </row>
    <row r="261" spans="14:14" x14ac:dyDescent="0.3">
      <c r="N261" s="38"/>
    </row>
    <row r="262" spans="14:14" x14ac:dyDescent="0.3">
      <c r="N262" s="38"/>
    </row>
    <row r="263" spans="14:14" x14ac:dyDescent="0.3">
      <c r="N263" s="38"/>
    </row>
    <row r="264" spans="14:14" x14ac:dyDescent="0.3">
      <c r="N264" s="38"/>
    </row>
    <row r="265" spans="14:14" x14ac:dyDescent="0.3">
      <c r="N265" s="38"/>
    </row>
    <row r="266" spans="14:14" x14ac:dyDescent="0.3">
      <c r="N266" s="38"/>
    </row>
    <row r="267" spans="14:14" x14ac:dyDescent="0.3">
      <c r="N267" s="38"/>
    </row>
    <row r="268" spans="14:14" x14ac:dyDescent="0.3">
      <c r="N268" s="38"/>
    </row>
    <row r="269" spans="14:14" x14ac:dyDescent="0.3">
      <c r="N269" s="38"/>
    </row>
    <row r="270" spans="14:14" x14ac:dyDescent="0.3">
      <c r="N270" s="38"/>
    </row>
    <row r="271" spans="14:14" x14ac:dyDescent="0.3">
      <c r="N271" s="38"/>
    </row>
    <row r="272" spans="14:14" x14ac:dyDescent="0.3">
      <c r="N272" s="38"/>
    </row>
    <row r="273" spans="14:14" x14ac:dyDescent="0.3">
      <c r="N273" s="38"/>
    </row>
    <row r="274" spans="14:14" x14ac:dyDescent="0.3">
      <c r="N274" s="38"/>
    </row>
    <row r="275" spans="14:14" x14ac:dyDescent="0.3">
      <c r="N275" s="38"/>
    </row>
    <row r="276" spans="14:14" x14ac:dyDescent="0.3">
      <c r="N276" s="38"/>
    </row>
    <row r="277" spans="14:14" x14ac:dyDescent="0.3">
      <c r="N277" s="38"/>
    </row>
    <row r="278" spans="14:14" x14ac:dyDescent="0.3">
      <c r="N278" s="38"/>
    </row>
    <row r="279" spans="14:14" x14ac:dyDescent="0.3">
      <c r="N279" s="38"/>
    </row>
    <row r="280" spans="14:14" x14ac:dyDescent="0.3">
      <c r="N280" s="38"/>
    </row>
    <row r="281" spans="14:14" x14ac:dyDescent="0.3">
      <c r="N281" s="38"/>
    </row>
    <row r="282" spans="14:14" x14ac:dyDescent="0.3">
      <c r="N282" s="38"/>
    </row>
    <row r="283" spans="14:14" x14ac:dyDescent="0.3">
      <c r="N283" s="38"/>
    </row>
    <row r="284" spans="14:14" x14ac:dyDescent="0.3">
      <c r="N284" s="38"/>
    </row>
    <row r="285" spans="14:14" x14ac:dyDescent="0.3">
      <c r="N285" s="38"/>
    </row>
    <row r="286" spans="14:14" x14ac:dyDescent="0.3">
      <c r="N286" s="38"/>
    </row>
    <row r="287" spans="14:14" x14ac:dyDescent="0.3">
      <c r="N287" s="38"/>
    </row>
    <row r="288" spans="14:14" x14ac:dyDescent="0.3">
      <c r="N288" s="38"/>
    </row>
    <row r="289" spans="14:14" x14ac:dyDescent="0.3">
      <c r="N289" s="38"/>
    </row>
    <row r="290" spans="14:14" x14ac:dyDescent="0.3">
      <c r="N290" s="38"/>
    </row>
    <row r="291" spans="14:14" x14ac:dyDescent="0.3">
      <c r="N291" s="38"/>
    </row>
    <row r="292" spans="14:14" x14ac:dyDescent="0.3">
      <c r="N292" s="38"/>
    </row>
    <row r="293" spans="14:14" x14ac:dyDescent="0.3">
      <c r="N293" s="38"/>
    </row>
    <row r="294" spans="14:14" x14ac:dyDescent="0.3">
      <c r="N294" s="38"/>
    </row>
    <row r="295" spans="14:14" x14ac:dyDescent="0.3">
      <c r="N295" s="38"/>
    </row>
    <row r="296" spans="14:14" x14ac:dyDescent="0.3">
      <c r="N296" s="38"/>
    </row>
    <row r="297" spans="14:14" x14ac:dyDescent="0.3">
      <c r="N297" s="38"/>
    </row>
    <row r="298" spans="14:14" x14ac:dyDescent="0.3">
      <c r="N298" s="38"/>
    </row>
    <row r="299" spans="14:14" x14ac:dyDescent="0.3">
      <c r="N299" s="38"/>
    </row>
    <row r="300" spans="14:14" x14ac:dyDescent="0.3">
      <c r="N300" s="38"/>
    </row>
    <row r="301" spans="14:14" x14ac:dyDescent="0.3">
      <c r="N301" s="38"/>
    </row>
    <row r="302" spans="14:14" x14ac:dyDescent="0.3">
      <c r="N302" s="38"/>
    </row>
    <row r="303" spans="14:14" x14ac:dyDescent="0.3">
      <c r="N303" s="38"/>
    </row>
    <row r="304" spans="14:14" x14ac:dyDescent="0.3">
      <c r="N304" s="38"/>
    </row>
    <row r="305" spans="14:14" x14ac:dyDescent="0.3">
      <c r="N305" s="38"/>
    </row>
    <row r="306" spans="14:14" x14ac:dyDescent="0.3">
      <c r="N306" s="38"/>
    </row>
    <row r="307" spans="14:14" x14ac:dyDescent="0.3">
      <c r="N307" s="38"/>
    </row>
    <row r="308" spans="14:14" x14ac:dyDescent="0.3">
      <c r="N308" s="38"/>
    </row>
    <row r="309" spans="14:14" x14ac:dyDescent="0.3">
      <c r="N309" s="38"/>
    </row>
    <row r="310" spans="14:14" x14ac:dyDescent="0.3">
      <c r="N310" s="38"/>
    </row>
    <row r="311" spans="14:14" x14ac:dyDescent="0.3">
      <c r="N311" s="38"/>
    </row>
    <row r="312" spans="14:14" x14ac:dyDescent="0.3">
      <c r="N312" s="38"/>
    </row>
    <row r="313" spans="14:14" x14ac:dyDescent="0.3">
      <c r="N313" s="38"/>
    </row>
    <row r="314" spans="14:14" x14ac:dyDescent="0.3">
      <c r="N314" s="38"/>
    </row>
    <row r="315" spans="14:14" x14ac:dyDescent="0.3">
      <c r="N315" s="38"/>
    </row>
    <row r="316" spans="14:14" x14ac:dyDescent="0.3">
      <c r="N316" s="38"/>
    </row>
    <row r="317" spans="14:14" x14ac:dyDescent="0.3">
      <c r="N317" s="38"/>
    </row>
    <row r="318" spans="14:14" x14ac:dyDescent="0.3">
      <c r="N318" s="38"/>
    </row>
    <row r="319" spans="14:14" x14ac:dyDescent="0.3">
      <c r="N319" s="38"/>
    </row>
    <row r="320" spans="14:14" x14ac:dyDescent="0.3">
      <c r="N320" s="38"/>
    </row>
    <row r="321" spans="14:14" x14ac:dyDescent="0.3">
      <c r="N321" s="38"/>
    </row>
    <row r="322" spans="14:14" x14ac:dyDescent="0.3">
      <c r="N322" s="38"/>
    </row>
    <row r="323" spans="14:14" x14ac:dyDescent="0.3">
      <c r="N323" s="38"/>
    </row>
    <row r="324" spans="14:14" x14ac:dyDescent="0.3">
      <c r="N324" s="38"/>
    </row>
    <row r="325" spans="14:14" x14ac:dyDescent="0.3">
      <c r="N325" s="38"/>
    </row>
    <row r="326" spans="14:14" x14ac:dyDescent="0.3">
      <c r="N326" s="38"/>
    </row>
    <row r="327" spans="14:14" x14ac:dyDescent="0.3">
      <c r="N327" s="38"/>
    </row>
    <row r="328" spans="14:14" x14ac:dyDescent="0.3">
      <c r="N328" s="38"/>
    </row>
    <row r="329" spans="14:14" x14ac:dyDescent="0.3">
      <c r="N329" s="38"/>
    </row>
    <row r="330" spans="14:14" x14ac:dyDescent="0.3">
      <c r="N330" s="38"/>
    </row>
    <row r="331" spans="14:14" x14ac:dyDescent="0.3">
      <c r="N331" s="38"/>
    </row>
    <row r="332" spans="14:14" x14ac:dyDescent="0.3">
      <c r="N332" s="38"/>
    </row>
    <row r="333" spans="14:14" x14ac:dyDescent="0.3">
      <c r="N333" s="38"/>
    </row>
    <row r="334" spans="14:14" x14ac:dyDescent="0.3">
      <c r="N334" s="38"/>
    </row>
    <row r="335" spans="14:14" x14ac:dyDescent="0.3">
      <c r="N335" s="38"/>
    </row>
    <row r="336" spans="14:14" x14ac:dyDescent="0.3">
      <c r="N336" s="38"/>
    </row>
    <row r="337" spans="14:14" x14ac:dyDescent="0.3">
      <c r="N337" s="38"/>
    </row>
    <row r="338" spans="14:14" x14ac:dyDescent="0.3">
      <c r="N338" s="38"/>
    </row>
    <row r="339" spans="14:14" x14ac:dyDescent="0.3">
      <c r="N339" s="38"/>
    </row>
    <row r="340" spans="14:14" x14ac:dyDescent="0.3">
      <c r="N340" s="38"/>
    </row>
    <row r="341" spans="14:14" x14ac:dyDescent="0.3">
      <c r="N341" s="38"/>
    </row>
    <row r="342" spans="14:14" x14ac:dyDescent="0.3">
      <c r="N342" s="38"/>
    </row>
    <row r="343" spans="14:14" x14ac:dyDescent="0.3">
      <c r="N343" s="38"/>
    </row>
    <row r="344" spans="14:14" x14ac:dyDescent="0.3">
      <c r="N344" s="38"/>
    </row>
    <row r="345" spans="14:14" x14ac:dyDescent="0.3">
      <c r="N345" s="38"/>
    </row>
    <row r="346" spans="14:14" x14ac:dyDescent="0.3">
      <c r="N346" s="38"/>
    </row>
    <row r="347" spans="14:14" x14ac:dyDescent="0.3">
      <c r="N347" s="38"/>
    </row>
    <row r="348" spans="14:14" x14ac:dyDescent="0.3">
      <c r="N348" s="38"/>
    </row>
    <row r="349" spans="14:14" x14ac:dyDescent="0.3">
      <c r="N349" s="38"/>
    </row>
    <row r="350" spans="14:14" x14ac:dyDescent="0.3">
      <c r="N350" s="38"/>
    </row>
    <row r="351" spans="14:14" x14ac:dyDescent="0.3">
      <c r="N351" s="38"/>
    </row>
    <row r="352" spans="14:14" x14ac:dyDescent="0.3">
      <c r="N352" s="38"/>
    </row>
    <row r="353" spans="14:14" x14ac:dyDescent="0.3">
      <c r="N353" s="38"/>
    </row>
    <row r="354" spans="14:14" x14ac:dyDescent="0.3">
      <c r="N354" s="38"/>
    </row>
    <row r="355" spans="14:14" x14ac:dyDescent="0.3">
      <c r="N355" s="38"/>
    </row>
    <row r="356" spans="14:14" x14ac:dyDescent="0.3">
      <c r="N356" s="38"/>
    </row>
    <row r="357" spans="14:14" x14ac:dyDescent="0.3">
      <c r="N357" s="38"/>
    </row>
    <row r="358" spans="14:14" x14ac:dyDescent="0.3">
      <c r="N358" s="38"/>
    </row>
    <row r="359" spans="14:14" x14ac:dyDescent="0.3">
      <c r="N359" s="38"/>
    </row>
    <row r="360" spans="14:14" x14ac:dyDescent="0.3">
      <c r="N360" s="38"/>
    </row>
    <row r="361" spans="14:14" x14ac:dyDescent="0.3">
      <c r="N361" s="38"/>
    </row>
    <row r="362" spans="14:14" x14ac:dyDescent="0.3">
      <c r="N362" s="38"/>
    </row>
    <row r="363" spans="14:14" x14ac:dyDescent="0.3">
      <c r="N363" s="38"/>
    </row>
    <row r="364" spans="14:14" x14ac:dyDescent="0.3">
      <c r="N364" s="38"/>
    </row>
    <row r="365" spans="14:14" x14ac:dyDescent="0.3">
      <c r="N365" s="38"/>
    </row>
    <row r="366" spans="14:14" x14ac:dyDescent="0.3">
      <c r="N366" s="38"/>
    </row>
    <row r="367" spans="14:14" x14ac:dyDescent="0.3">
      <c r="N367" s="38"/>
    </row>
    <row r="368" spans="14:14" x14ac:dyDescent="0.3">
      <c r="N368" s="38"/>
    </row>
    <row r="369" spans="14:14" x14ac:dyDescent="0.3">
      <c r="N369" s="38"/>
    </row>
    <row r="370" spans="14:14" x14ac:dyDescent="0.3">
      <c r="N370" s="38"/>
    </row>
    <row r="371" spans="14:14" x14ac:dyDescent="0.3">
      <c r="N371" s="38"/>
    </row>
    <row r="372" spans="14:14" x14ac:dyDescent="0.3">
      <c r="N372" s="38"/>
    </row>
    <row r="373" spans="14:14" x14ac:dyDescent="0.3">
      <c r="N373" s="38"/>
    </row>
    <row r="374" spans="14:14" x14ac:dyDescent="0.3">
      <c r="N374" s="38"/>
    </row>
    <row r="375" spans="14:14" x14ac:dyDescent="0.3">
      <c r="N375" s="38"/>
    </row>
    <row r="376" spans="14:14" x14ac:dyDescent="0.3">
      <c r="N376" s="38"/>
    </row>
    <row r="377" spans="14:14" x14ac:dyDescent="0.3">
      <c r="N377" s="38"/>
    </row>
    <row r="378" spans="14:14" x14ac:dyDescent="0.3">
      <c r="N378" s="38"/>
    </row>
    <row r="379" spans="14:14" x14ac:dyDescent="0.3">
      <c r="N379" s="38"/>
    </row>
    <row r="380" spans="14:14" x14ac:dyDescent="0.3">
      <c r="N380" s="38"/>
    </row>
    <row r="381" spans="14:14" x14ac:dyDescent="0.3">
      <c r="N381" s="38"/>
    </row>
    <row r="382" spans="14:14" x14ac:dyDescent="0.3">
      <c r="N382" s="38"/>
    </row>
    <row r="383" spans="14:14" x14ac:dyDescent="0.3">
      <c r="N383" s="38"/>
    </row>
    <row r="384" spans="14:14" x14ac:dyDescent="0.3">
      <c r="N384" s="38"/>
    </row>
    <row r="385" spans="14:14" x14ac:dyDescent="0.3">
      <c r="N385" s="38"/>
    </row>
    <row r="386" spans="14:14" x14ac:dyDescent="0.3">
      <c r="N386" s="38"/>
    </row>
    <row r="387" spans="14:14" x14ac:dyDescent="0.3">
      <c r="N387" s="38"/>
    </row>
    <row r="388" spans="14:14" x14ac:dyDescent="0.3">
      <c r="N388" s="38"/>
    </row>
    <row r="389" spans="14:14" x14ac:dyDescent="0.3">
      <c r="N389" s="38"/>
    </row>
    <row r="390" spans="14:14" x14ac:dyDescent="0.3">
      <c r="N390" s="38"/>
    </row>
    <row r="391" spans="14:14" x14ac:dyDescent="0.3">
      <c r="N391" s="38"/>
    </row>
    <row r="392" spans="14:14" x14ac:dyDescent="0.3">
      <c r="N392" s="38"/>
    </row>
    <row r="393" spans="14:14" x14ac:dyDescent="0.3">
      <c r="N393" s="38"/>
    </row>
    <row r="394" spans="14:14" x14ac:dyDescent="0.3">
      <c r="N394" s="38"/>
    </row>
    <row r="395" spans="14:14" x14ac:dyDescent="0.3">
      <c r="N395" s="38"/>
    </row>
    <row r="396" spans="14:14" x14ac:dyDescent="0.3">
      <c r="N396" s="38"/>
    </row>
    <row r="397" spans="14:14" x14ac:dyDescent="0.3">
      <c r="N397" s="38"/>
    </row>
    <row r="398" spans="14:14" x14ac:dyDescent="0.3">
      <c r="N398" s="38"/>
    </row>
    <row r="399" spans="14:14" x14ac:dyDescent="0.3">
      <c r="N399" s="38"/>
    </row>
    <row r="400" spans="14:14" x14ac:dyDescent="0.3">
      <c r="N400" s="38"/>
    </row>
    <row r="401" spans="14:14" x14ac:dyDescent="0.3">
      <c r="N401" s="38"/>
    </row>
    <row r="402" spans="14:14" x14ac:dyDescent="0.3">
      <c r="N402" s="38"/>
    </row>
    <row r="403" spans="14:14" x14ac:dyDescent="0.3">
      <c r="N403" s="38"/>
    </row>
    <row r="404" spans="14:14" x14ac:dyDescent="0.3">
      <c r="N404" s="38"/>
    </row>
    <row r="405" spans="14:14" x14ac:dyDescent="0.3">
      <c r="N405" s="38"/>
    </row>
    <row r="406" spans="14:14" x14ac:dyDescent="0.3">
      <c r="N406" s="38"/>
    </row>
    <row r="407" spans="14:14" x14ac:dyDescent="0.3">
      <c r="N407" s="38"/>
    </row>
    <row r="408" spans="14:14" x14ac:dyDescent="0.3">
      <c r="N408" s="38"/>
    </row>
    <row r="409" spans="14:14" x14ac:dyDescent="0.3">
      <c r="N409" s="38"/>
    </row>
    <row r="410" spans="14:14" x14ac:dyDescent="0.3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0 N131:N134">
    <cfRule type="expression" dxfId="23" priority="6">
      <formula>$O7=""</formula>
    </cfRule>
  </conditionalFormatting>
  <conditionalFormatting sqref="N126:N130">
    <cfRule type="expression" dxfId="22" priority="5">
      <formula>$O126=""</formula>
    </cfRule>
  </conditionalFormatting>
  <conditionalFormatting sqref="N111">
    <cfRule type="expression" dxfId="21" priority="4">
      <formula>$O111=""</formula>
    </cfRule>
  </conditionalFormatting>
  <conditionalFormatting sqref="N118:N119">
    <cfRule type="expression" dxfId="20" priority="3">
      <formula>$O118=""</formula>
    </cfRule>
  </conditionalFormatting>
  <conditionalFormatting sqref="N112:N117">
    <cfRule type="expression" dxfId="19" priority="2">
      <formula>$O112=""</formula>
    </cfRule>
  </conditionalFormatting>
  <conditionalFormatting sqref="N120:N125">
    <cfRule type="expression" dxfId="18" priority="1">
      <formula>$O120=""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E6DD-0EE1-4CF3-BF25-87665DAC8446}">
  <sheetPr codeName="Sheet7"/>
  <dimension ref="A1:AD420"/>
  <sheetViews>
    <sheetView topLeftCell="N82" workbookViewId="0">
      <selection activeCell="N94" sqref="N94:AD107"/>
    </sheetView>
  </sheetViews>
  <sheetFormatPr defaultColWidth="9.109375" defaultRowHeight="14.4" x14ac:dyDescent="0.3"/>
  <cols>
    <col min="1" max="6" width="13.6640625" style="37" customWidth="1"/>
    <col min="7" max="7" width="9.109375" style="37" customWidth="1"/>
    <col min="8" max="13" width="13.6640625" style="37" customWidth="1"/>
    <col min="14" max="14" width="26.5546875" style="42" bestFit="1" customWidth="1"/>
    <col min="15" max="30" width="13.6640625" style="16" customWidth="1"/>
    <col min="31" max="16384" width="9.109375" style="37"/>
  </cols>
  <sheetData>
    <row r="1" spans="1:30" s="2" customFormat="1" ht="15.9" customHeight="1" x14ac:dyDescent="0.3">
      <c r="N1" s="31"/>
      <c r="O1" s="56"/>
      <c r="P1" s="57"/>
      <c r="Q1" s="57"/>
      <c r="R1" s="58"/>
      <c r="V1" s="85"/>
      <c r="Z1" s="85"/>
      <c r="AD1" s="85"/>
    </row>
    <row r="2" spans="1:30" s="5" customFormat="1" ht="15.9" customHeight="1" x14ac:dyDescent="0.3">
      <c r="O2" s="60"/>
      <c r="P2" s="61"/>
      <c r="Q2" s="61"/>
      <c r="R2" s="62"/>
      <c r="V2" s="62"/>
      <c r="Z2" s="62"/>
      <c r="AD2" s="62"/>
    </row>
    <row r="3" spans="1:30" s="5" customFormat="1" ht="15.9" customHeight="1" x14ac:dyDescent="0.3">
      <c r="O3" s="60"/>
      <c r="P3" s="61"/>
      <c r="Q3" s="61"/>
      <c r="R3" s="62"/>
      <c r="V3" s="62"/>
      <c r="Z3" s="62"/>
      <c r="AD3" s="62"/>
    </row>
    <row r="4" spans="1:30" s="66" customFormat="1" ht="15.9" customHeight="1" x14ac:dyDescent="0.3">
      <c r="O4" s="86"/>
      <c r="R4" s="87"/>
      <c r="V4" s="87"/>
      <c r="Z4" s="87"/>
      <c r="AD4" s="87"/>
    </row>
    <row r="5" spans="1:30" ht="35.1" customHeight="1" x14ac:dyDescent="0.3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3">
      <c r="G6" s="88"/>
      <c r="N6" s="38">
        <v>36616</v>
      </c>
      <c r="O6" s="74">
        <v>89.617730259119796</v>
      </c>
      <c r="P6" s="20">
        <v>95.9830545705655</v>
      </c>
      <c r="Q6" s="20">
        <v>94.4575523279577</v>
      </c>
      <c r="R6" s="77">
        <v>96.984383725513894</v>
      </c>
      <c r="S6" s="74">
        <v>91.215546212631196</v>
      </c>
      <c r="T6" s="20">
        <v>97.574320561504706</v>
      </c>
      <c r="U6" s="20">
        <v>93.4699885026549</v>
      </c>
      <c r="V6" s="77">
        <v>97.638284468779602</v>
      </c>
      <c r="W6" s="74">
        <v>93.846878449736195</v>
      </c>
      <c r="X6" s="20">
        <v>97.396636777094002</v>
      </c>
      <c r="Y6" s="20">
        <v>98.158922252545295</v>
      </c>
      <c r="Z6" s="77">
        <v>94.948934765287305</v>
      </c>
      <c r="AA6" s="74">
        <v>94.254262553581498</v>
      </c>
      <c r="AB6" s="20">
        <v>92.337948016863606</v>
      </c>
      <c r="AC6" s="20">
        <v>95.421768619585507</v>
      </c>
      <c r="AD6" s="77">
        <v>94.0250133994913</v>
      </c>
    </row>
    <row r="7" spans="1:30" x14ac:dyDescent="0.3">
      <c r="A7" s="179" t="s">
        <v>83</v>
      </c>
      <c r="B7" s="179"/>
      <c r="C7" s="179"/>
      <c r="D7" s="179"/>
      <c r="E7" s="179"/>
      <c r="F7" s="179"/>
      <c r="G7" s="89"/>
      <c r="H7" s="179" t="s">
        <v>84</v>
      </c>
      <c r="I7" s="179"/>
      <c r="J7" s="179"/>
      <c r="K7" s="179"/>
      <c r="L7" s="179"/>
      <c r="M7" s="179"/>
      <c r="N7" s="38">
        <v>36707</v>
      </c>
      <c r="O7" s="74">
        <v>93.374118719404095</v>
      </c>
      <c r="P7" s="20">
        <v>98.556213962018305</v>
      </c>
      <c r="Q7" s="20">
        <v>96.527023228293103</v>
      </c>
      <c r="R7" s="77">
        <v>103.06933306833101</v>
      </c>
      <c r="S7" s="74">
        <v>98.544816058586093</v>
      </c>
      <c r="T7" s="20">
        <v>101.11133898462499</v>
      </c>
      <c r="U7" s="20">
        <v>98.540355681416202</v>
      </c>
      <c r="V7" s="77">
        <v>98.045856964840397</v>
      </c>
      <c r="W7" s="74">
        <v>95.903559486818097</v>
      </c>
      <c r="X7" s="20">
        <v>103.544237494817</v>
      </c>
      <c r="Y7" s="20">
        <v>96.674498148272505</v>
      </c>
      <c r="Z7" s="77">
        <v>98.487501529085506</v>
      </c>
      <c r="AA7" s="74">
        <v>98.8438006060844</v>
      </c>
      <c r="AB7" s="20">
        <v>94.530594248969706</v>
      </c>
      <c r="AC7" s="20">
        <v>98.301904493835494</v>
      </c>
      <c r="AD7" s="77">
        <v>98.005102545452303</v>
      </c>
    </row>
    <row r="8" spans="1:30" x14ac:dyDescent="0.3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38">
        <v>36799</v>
      </c>
      <c r="O8" s="74">
        <v>97.902042600376305</v>
      </c>
      <c r="P8" s="20">
        <v>99.450231881948895</v>
      </c>
      <c r="Q8" s="20">
        <v>99.859558240319799</v>
      </c>
      <c r="R8" s="77">
        <v>101.699568380409</v>
      </c>
      <c r="S8" s="74">
        <v>101.273944719064</v>
      </c>
      <c r="T8" s="20">
        <v>99.894946524690297</v>
      </c>
      <c r="U8" s="20">
        <v>99.997270694374194</v>
      </c>
      <c r="V8" s="77">
        <v>97.747119283358003</v>
      </c>
      <c r="W8" s="74">
        <v>99.252766161470404</v>
      </c>
      <c r="X8" s="20">
        <v>103.75120625770001</v>
      </c>
      <c r="Y8" s="20">
        <v>97.150090509419599</v>
      </c>
      <c r="Z8" s="77">
        <v>99.987579832646404</v>
      </c>
      <c r="AA8" s="74">
        <v>100.357287391897</v>
      </c>
      <c r="AB8" s="20">
        <v>97.155089531568905</v>
      </c>
      <c r="AC8" s="20">
        <v>99.3786023062342</v>
      </c>
      <c r="AD8" s="77">
        <v>99.002420631316795</v>
      </c>
    </row>
    <row r="9" spans="1:30" x14ac:dyDescent="0.3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3">
      <c r="N10" s="38">
        <v>36981</v>
      </c>
      <c r="O10" s="74">
        <v>100.161168568961</v>
      </c>
      <c r="P10" s="20">
        <v>102.435496483992</v>
      </c>
      <c r="Q10" s="20">
        <v>99.761469956855294</v>
      </c>
      <c r="R10" s="77">
        <v>105.92020834855801</v>
      </c>
      <c r="S10" s="74">
        <v>101.928543925707</v>
      </c>
      <c r="T10" s="20">
        <v>106.56033691777</v>
      </c>
      <c r="U10" s="20">
        <v>103.469314168284</v>
      </c>
      <c r="V10" s="77">
        <v>103.587339078262</v>
      </c>
      <c r="W10" s="74">
        <v>97.9446043423616</v>
      </c>
      <c r="X10" s="20">
        <v>99.420594049684695</v>
      </c>
      <c r="Y10" s="20">
        <v>101.895173534582</v>
      </c>
      <c r="Z10" s="77">
        <v>102.53652179557101</v>
      </c>
      <c r="AA10" s="74">
        <v>100.828008497913</v>
      </c>
      <c r="AB10" s="20">
        <v>101.329909163059</v>
      </c>
      <c r="AC10" s="20">
        <v>102.675936697773</v>
      </c>
      <c r="AD10" s="77">
        <v>103.985408129017</v>
      </c>
    </row>
    <row r="11" spans="1:30" x14ac:dyDescent="0.3">
      <c r="N11" s="38">
        <v>37072</v>
      </c>
      <c r="O11" s="74">
        <v>100.27394329674</v>
      </c>
      <c r="P11" s="20">
        <v>104.684237512374</v>
      </c>
      <c r="Q11" s="20">
        <v>104.71466583693601</v>
      </c>
      <c r="R11" s="77">
        <v>113.639717617866</v>
      </c>
      <c r="S11" s="74">
        <v>102.04647607743701</v>
      </c>
      <c r="T11" s="20">
        <v>107.89852768065801</v>
      </c>
      <c r="U11" s="20">
        <v>105.68359680366601</v>
      </c>
      <c r="V11" s="77">
        <v>106.510280292549</v>
      </c>
      <c r="W11" s="74">
        <v>98.418288062870303</v>
      </c>
      <c r="X11" s="20">
        <v>101.674275361501</v>
      </c>
      <c r="Y11" s="20">
        <v>102.822529939631</v>
      </c>
      <c r="Z11" s="77">
        <v>108.99164292587</v>
      </c>
      <c r="AA11" s="74">
        <v>102.384183602786</v>
      </c>
      <c r="AB11" s="20">
        <v>101.450111048682</v>
      </c>
      <c r="AC11" s="20">
        <v>106.490255256577</v>
      </c>
      <c r="AD11" s="77">
        <v>108.68825273775199</v>
      </c>
    </row>
    <row r="12" spans="1:30" x14ac:dyDescent="0.3">
      <c r="N12" s="38">
        <v>37164</v>
      </c>
      <c r="O12" s="74">
        <v>101.372366675984</v>
      </c>
      <c r="P12" s="20">
        <v>104.517441470278</v>
      </c>
      <c r="Q12" s="20">
        <v>111.705180158544</v>
      </c>
      <c r="R12" s="77">
        <v>115.893546813779</v>
      </c>
      <c r="S12" s="74">
        <v>99.803819055462498</v>
      </c>
      <c r="T12" s="20">
        <v>100.799193982983</v>
      </c>
      <c r="U12" s="20">
        <v>104.835680550832</v>
      </c>
      <c r="V12" s="77">
        <v>111.896150995806</v>
      </c>
      <c r="W12" s="74">
        <v>103.413455843736</v>
      </c>
      <c r="X12" s="20">
        <v>105.73372648003399</v>
      </c>
      <c r="Y12" s="20">
        <v>105.806085656672</v>
      </c>
      <c r="Z12" s="77">
        <v>112.649999794838</v>
      </c>
      <c r="AA12" s="74">
        <v>101.568325956713</v>
      </c>
      <c r="AB12" s="20">
        <v>101.418690863508</v>
      </c>
      <c r="AC12" s="20">
        <v>107.927956299903</v>
      </c>
      <c r="AD12" s="77">
        <v>111.113844558807</v>
      </c>
    </row>
    <row r="13" spans="1:30" x14ac:dyDescent="0.3">
      <c r="N13" s="38">
        <v>37256</v>
      </c>
      <c r="O13" s="74">
        <v>103.461468004083</v>
      </c>
      <c r="P13" s="20">
        <v>103.551071276608</v>
      </c>
      <c r="Q13" s="20">
        <v>114.44514158646901</v>
      </c>
      <c r="R13" s="77">
        <v>116.226342004131</v>
      </c>
      <c r="S13" s="74">
        <v>101.436365027167</v>
      </c>
      <c r="T13" s="20">
        <v>98.662019207342297</v>
      </c>
      <c r="U13" s="20">
        <v>105.677929002499</v>
      </c>
      <c r="V13" s="77">
        <v>118.82869219464899</v>
      </c>
      <c r="W13" s="74">
        <v>106.35884145902099</v>
      </c>
      <c r="X13" s="20">
        <v>108.270184921942</v>
      </c>
      <c r="Y13" s="20">
        <v>108.93156034007301</v>
      </c>
      <c r="Z13" s="77">
        <v>111.128118200408</v>
      </c>
      <c r="AA13" s="74">
        <v>100.122939347517</v>
      </c>
      <c r="AB13" s="20">
        <v>102.343433332758</v>
      </c>
      <c r="AC13" s="20">
        <v>107.68353392202</v>
      </c>
      <c r="AD13" s="77">
        <v>112.95911731445899</v>
      </c>
    </row>
    <row r="14" spans="1:30" x14ac:dyDescent="0.3">
      <c r="N14" s="38">
        <v>37346</v>
      </c>
      <c r="O14" s="74">
        <v>104.639960285246</v>
      </c>
      <c r="P14" s="20">
        <v>103.17134462067899</v>
      </c>
      <c r="Q14" s="20">
        <v>114.790940290794</v>
      </c>
      <c r="R14" s="77">
        <v>119.337938714754</v>
      </c>
      <c r="S14" s="74">
        <v>106.293712249135</v>
      </c>
      <c r="T14" s="20">
        <v>103.812549577805</v>
      </c>
      <c r="U14" s="20">
        <v>109.213721399268</v>
      </c>
      <c r="V14" s="77">
        <v>123.621715648734</v>
      </c>
      <c r="W14" s="74">
        <v>104.764621746855</v>
      </c>
      <c r="X14" s="20">
        <v>108.13296596599</v>
      </c>
      <c r="Y14" s="20">
        <v>109.620859031173</v>
      </c>
      <c r="Z14" s="77">
        <v>111.290859360518</v>
      </c>
      <c r="AA14" s="74">
        <v>101.759076446016</v>
      </c>
      <c r="AB14" s="20">
        <v>103.778442464585</v>
      </c>
      <c r="AC14" s="20">
        <v>109.304157592167</v>
      </c>
      <c r="AD14" s="77">
        <v>117.12891791003899</v>
      </c>
    </row>
    <row r="15" spans="1:30" x14ac:dyDescent="0.3">
      <c r="N15" s="38">
        <v>37437</v>
      </c>
      <c r="O15" s="74">
        <v>104.78322031808</v>
      </c>
      <c r="P15" s="20">
        <v>104.67028850465699</v>
      </c>
      <c r="Q15" s="20">
        <v>115.787601239111</v>
      </c>
      <c r="R15" s="77">
        <v>126.22151648850701</v>
      </c>
      <c r="S15" s="74">
        <v>110.49019592484601</v>
      </c>
      <c r="T15" s="20">
        <v>111.523964118742</v>
      </c>
      <c r="U15" s="20">
        <v>113.04276234758299</v>
      </c>
      <c r="V15" s="77">
        <v>125.863888502043</v>
      </c>
      <c r="W15" s="74">
        <v>105.375872150059</v>
      </c>
      <c r="X15" s="20">
        <v>108.61653669362801</v>
      </c>
      <c r="Y15" s="20">
        <v>110.402086581967</v>
      </c>
      <c r="Z15" s="77">
        <v>114.896835167379</v>
      </c>
      <c r="AA15" s="74">
        <v>104.982256776791</v>
      </c>
      <c r="AB15" s="20">
        <v>106.488690061173</v>
      </c>
      <c r="AC15" s="20">
        <v>113.18908497414201</v>
      </c>
      <c r="AD15" s="77">
        <v>122.558983733772</v>
      </c>
    </row>
    <row r="16" spans="1:30" x14ac:dyDescent="0.3">
      <c r="N16" s="38">
        <v>37529</v>
      </c>
      <c r="O16" s="74">
        <v>104.233134463064</v>
      </c>
      <c r="P16" s="20">
        <v>108.365585992638</v>
      </c>
      <c r="Q16" s="20">
        <v>118.156581592303</v>
      </c>
      <c r="R16" s="77">
        <v>134.82169536579499</v>
      </c>
      <c r="S16" s="74">
        <v>112.548495811544</v>
      </c>
      <c r="T16" s="20">
        <v>114.34206743128</v>
      </c>
      <c r="U16" s="20">
        <v>117.286674562546</v>
      </c>
      <c r="V16" s="77">
        <v>131.305944613658</v>
      </c>
      <c r="W16" s="74">
        <v>109.61313862526499</v>
      </c>
      <c r="X16" s="20">
        <v>111.80023508133399</v>
      </c>
      <c r="Y16" s="20">
        <v>113.355050583188</v>
      </c>
      <c r="Z16" s="77">
        <v>119.458937305117</v>
      </c>
      <c r="AA16" s="74">
        <v>107.42373460355</v>
      </c>
      <c r="AB16" s="20">
        <v>110.11251632691101</v>
      </c>
      <c r="AC16" s="20">
        <v>117.63816234274699</v>
      </c>
      <c r="AD16" s="77">
        <v>127.227289647894</v>
      </c>
    </row>
    <row r="17" spans="1:30" x14ac:dyDescent="0.3">
      <c r="N17" s="38">
        <v>37621</v>
      </c>
      <c r="O17" s="74">
        <v>105.33743398092599</v>
      </c>
      <c r="P17" s="20">
        <v>110.042338552594</v>
      </c>
      <c r="Q17" s="20">
        <v>121.03018985593999</v>
      </c>
      <c r="R17" s="77">
        <v>138.05415226106399</v>
      </c>
      <c r="S17" s="74">
        <v>113.808248843051</v>
      </c>
      <c r="T17" s="20">
        <v>112.598639580797</v>
      </c>
      <c r="U17" s="20">
        <v>120.986642809979</v>
      </c>
      <c r="V17" s="77">
        <v>142.33587662536399</v>
      </c>
      <c r="W17" s="74">
        <v>112.99526166163901</v>
      </c>
      <c r="X17" s="20">
        <v>115.237632432444</v>
      </c>
      <c r="Y17" s="20">
        <v>118.517250514469</v>
      </c>
      <c r="Z17" s="77">
        <v>123.467747317846</v>
      </c>
      <c r="AA17" s="74">
        <v>108.952226596597</v>
      </c>
      <c r="AB17" s="20">
        <v>111.81676204285399</v>
      </c>
      <c r="AC17" s="20">
        <v>120.933642240588</v>
      </c>
      <c r="AD17" s="77">
        <v>130.72556713130101</v>
      </c>
    </row>
    <row r="18" spans="1:30" x14ac:dyDescent="0.3">
      <c r="N18" s="38">
        <v>37711</v>
      </c>
      <c r="O18" s="74">
        <v>109.58598990977499</v>
      </c>
      <c r="P18" s="20">
        <v>109.118969738934</v>
      </c>
      <c r="Q18" s="20">
        <v>124.927423862049</v>
      </c>
      <c r="R18" s="77">
        <v>138.07770313859899</v>
      </c>
      <c r="S18" s="74">
        <v>116.27985747066199</v>
      </c>
      <c r="T18" s="20">
        <v>115.421164625548</v>
      </c>
      <c r="U18" s="20">
        <v>124.130500276935</v>
      </c>
      <c r="V18" s="77">
        <v>151.21863666362199</v>
      </c>
      <c r="W18" s="74">
        <v>113.96571766411699</v>
      </c>
      <c r="X18" s="20">
        <v>116.440688519039</v>
      </c>
      <c r="Y18" s="20">
        <v>124.394012518476</v>
      </c>
      <c r="Z18" s="77">
        <v>127.25723579654201</v>
      </c>
      <c r="AA18" s="74">
        <v>112.16738510918</v>
      </c>
      <c r="AB18" s="20">
        <v>112.00186882420201</v>
      </c>
      <c r="AC18" s="20">
        <v>125.126185432697</v>
      </c>
      <c r="AD18" s="77">
        <v>135.210091670841</v>
      </c>
    </row>
    <row r="19" spans="1:30" x14ac:dyDescent="0.3">
      <c r="N19" s="38">
        <v>37802</v>
      </c>
      <c r="O19" s="74">
        <v>112.81088225145901</v>
      </c>
      <c r="P19" s="20">
        <v>109.43807632867799</v>
      </c>
      <c r="Q19" s="20">
        <v>130.25762594196499</v>
      </c>
      <c r="R19" s="77">
        <v>139.87984142479201</v>
      </c>
      <c r="S19" s="74">
        <v>118.917130410705</v>
      </c>
      <c r="T19" s="20">
        <v>119.587831953605</v>
      </c>
      <c r="U19" s="20">
        <v>129.56555883753401</v>
      </c>
      <c r="V19" s="77">
        <v>157.25100959693901</v>
      </c>
      <c r="W19" s="74">
        <v>114.262516915436</v>
      </c>
      <c r="X19" s="20">
        <v>117.480744732582</v>
      </c>
      <c r="Y19" s="20">
        <v>127.293161908741</v>
      </c>
      <c r="Z19" s="77">
        <v>128.52513757182399</v>
      </c>
      <c r="AA19" s="74">
        <v>116.662102075861</v>
      </c>
      <c r="AB19" s="20">
        <v>113.097976808334</v>
      </c>
      <c r="AC19" s="20">
        <v>129.93097209866201</v>
      </c>
      <c r="AD19" s="77">
        <v>140.82063383728499</v>
      </c>
    </row>
    <row r="20" spans="1:30" x14ac:dyDescent="0.3">
      <c r="N20" s="38">
        <v>37894</v>
      </c>
      <c r="O20" s="74">
        <v>112.292048243653</v>
      </c>
      <c r="P20" s="20">
        <v>111.410557068221</v>
      </c>
      <c r="Q20" s="20">
        <v>133.82076867676599</v>
      </c>
      <c r="R20" s="77">
        <v>143.63644638443699</v>
      </c>
      <c r="S20" s="74">
        <v>122.084366614366</v>
      </c>
      <c r="T20" s="20">
        <v>122.204824222087</v>
      </c>
      <c r="U20" s="20">
        <v>136.492370609255</v>
      </c>
      <c r="V20" s="77">
        <v>163.15219654476499</v>
      </c>
      <c r="W20" s="74">
        <v>117.11606257022</v>
      </c>
      <c r="X20" s="20">
        <v>121.503326814492</v>
      </c>
      <c r="Y20" s="20">
        <v>129.021355565986</v>
      </c>
      <c r="Z20" s="77">
        <v>128.087533345369</v>
      </c>
      <c r="AA20" s="74">
        <v>118.749870316171</v>
      </c>
      <c r="AB20" s="20">
        <v>116.283136380607</v>
      </c>
      <c r="AC20" s="20">
        <v>134.299163780528</v>
      </c>
      <c r="AD20" s="77">
        <v>144.952041558178</v>
      </c>
    </row>
    <row r="21" spans="1:30" x14ac:dyDescent="0.3">
      <c r="N21" s="38">
        <v>37986</v>
      </c>
      <c r="O21" s="74">
        <v>112.576385607977</v>
      </c>
      <c r="P21" s="20">
        <v>113.644723832304</v>
      </c>
      <c r="Q21" s="20">
        <v>137.3227453081</v>
      </c>
      <c r="R21" s="77">
        <v>148.751567545071</v>
      </c>
      <c r="S21" s="74">
        <v>125.140327874874</v>
      </c>
      <c r="T21" s="20">
        <v>127.434496742893</v>
      </c>
      <c r="U21" s="20">
        <v>141.857597115554</v>
      </c>
      <c r="V21" s="77">
        <v>168.79477861877999</v>
      </c>
      <c r="W21" s="74">
        <v>121.82810865451501</v>
      </c>
      <c r="X21" s="20">
        <v>126.439926506413</v>
      </c>
      <c r="Y21" s="20">
        <v>134.70788680350901</v>
      </c>
      <c r="Z21" s="77">
        <v>131.72153224852201</v>
      </c>
      <c r="AA21" s="74">
        <v>120.541615333241</v>
      </c>
      <c r="AB21" s="20">
        <v>120.872824384765</v>
      </c>
      <c r="AC21" s="20">
        <v>139.33383386582099</v>
      </c>
      <c r="AD21" s="77">
        <v>148.410744314901</v>
      </c>
    </row>
    <row r="22" spans="1:30" x14ac:dyDescent="0.3">
      <c r="N22" s="38">
        <v>38077</v>
      </c>
      <c r="O22" s="74">
        <v>116.71402535283499</v>
      </c>
      <c r="P22" s="20">
        <v>115.208652770404</v>
      </c>
      <c r="Q22" s="20">
        <v>141.905241952327</v>
      </c>
      <c r="R22" s="77">
        <v>154.37497021083999</v>
      </c>
      <c r="S22" s="74">
        <v>125.764166652764</v>
      </c>
      <c r="T22" s="20">
        <v>137.78708091249899</v>
      </c>
      <c r="U22" s="20">
        <v>146.68763911065199</v>
      </c>
      <c r="V22" s="77">
        <v>175.43004897434699</v>
      </c>
      <c r="W22" s="74">
        <v>126.43969131863</v>
      </c>
      <c r="X22" s="20">
        <v>131.933451324147</v>
      </c>
      <c r="Y22" s="20">
        <v>142.541933373278</v>
      </c>
      <c r="Z22" s="77">
        <v>140.96017797293899</v>
      </c>
      <c r="AA22" s="74">
        <v>125.798284567545</v>
      </c>
      <c r="AB22" s="20">
        <v>127.43571028715699</v>
      </c>
      <c r="AC22" s="20">
        <v>146.91918603749701</v>
      </c>
      <c r="AD22" s="77">
        <v>154.40036661204201</v>
      </c>
    </row>
    <row r="23" spans="1:30" x14ac:dyDescent="0.3">
      <c r="N23" s="38">
        <v>38168</v>
      </c>
      <c r="O23" s="74">
        <v>120.797144443999</v>
      </c>
      <c r="P23" s="20">
        <v>113.894050303923</v>
      </c>
      <c r="Q23" s="20">
        <v>143.466439758223</v>
      </c>
      <c r="R23" s="77">
        <v>160.67116980046899</v>
      </c>
      <c r="S23" s="74">
        <v>125.746150291821</v>
      </c>
      <c r="T23" s="20">
        <v>145.79355808200401</v>
      </c>
      <c r="U23" s="20">
        <v>150.71270915703099</v>
      </c>
      <c r="V23" s="77">
        <v>184.37219657703699</v>
      </c>
      <c r="W23" s="74">
        <v>132.115169604719</v>
      </c>
      <c r="X23" s="20">
        <v>138.81632668868701</v>
      </c>
      <c r="Y23" s="20">
        <v>149.24974021557301</v>
      </c>
      <c r="Z23" s="77">
        <v>149.993264068695</v>
      </c>
      <c r="AA23" s="74">
        <v>131.46850494838799</v>
      </c>
      <c r="AB23" s="20">
        <v>134.89870456139499</v>
      </c>
      <c r="AC23" s="20">
        <v>156.05806692544101</v>
      </c>
      <c r="AD23" s="77">
        <v>161.46052218974501</v>
      </c>
    </row>
    <row r="24" spans="1:30" x14ac:dyDescent="0.3">
      <c r="N24" s="38">
        <v>38260</v>
      </c>
      <c r="O24" s="74">
        <v>121.00732258196901</v>
      </c>
      <c r="P24" s="20">
        <v>111.12543107000199</v>
      </c>
      <c r="Q24" s="20">
        <v>144.318288000141</v>
      </c>
      <c r="R24" s="77">
        <v>168.62411452890899</v>
      </c>
      <c r="S24" s="74">
        <v>132.26882907431701</v>
      </c>
      <c r="T24" s="20">
        <v>145.700743851901</v>
      </c>
      <c r="U24" s="20">
        <v>155.711369180253</v>
      </c>
      <c r="V24" s="77">
        <v>189.19946375193399</v>
      </c>
      <c r="W24" s="74">
        <v>138.48426768683399</v>
      </c>
      <c r="X24" s="20">
        <v>143.05872524546399</v>
      </c>
      <c r="Y24" s="20">
        <v>154.49280277831701</v>
      </c>
      <c r="Z24" s="77">
        <v>153.75971934587699</v>
      </c>
      <c r="AA24" s="74">
        <v>134.822778874336</v>
      </c>
      <c r="AB24" s="20">
        <v>137.894581518487</v>
      </c>
      <c r="AC24" s="20">
        <v>160.12882061462699</v>
      </c>
      <c r="AD24" s="77">
        <v>165.303769925746</v>
      </c>
    </row>
    <row r="25" spans="1:30" x14ac:dyDescent="0.3">
      <c r="N25" s="38">
        <v>38352</v>
      </c>
      <c r="O25" s="74">
        <v>120.415436878535</v>
      </c>
      <c r="P25" s="20">
        <v>112.320484477953</v>
      </c>
      <c r="Q25" s="20">
        <v>148.46164877734299</v>
      </c>
      <c r="R25" s="77">
        <v>172.86502421475001</v>
      </c>
      <c r="S25" s="74">
        <v>142.38595851579001</v>
      </c>
      <c r="T25" s="20">
        <v>147.531890795115</v>
      </c>
      <c r="U25" s="20">
        <v>163.35224541123199</v>
      </c>
      <c r="V25" s="77">
        <v>193.13847729065799</v>
      </c>
      <c r="W25" s="74">
        <v>144.602437830773</v>
      </c>
      <c r="X25" s="20">
        <v>147.24241205338399</v>
      </c>
      <c r="Y25" s="20">
        <v>159.76456291831201</v>
      </c>
      <c r="Z25" s="77">
        <v>156.82519257477301</v>
      </c>
      <c r="AA25" s="74">
        <v>138.14082344881399</v>
      </c>
      <c r="AB25" s="20">
        <v>140.026260252882</v>
      </c>
      <c r="AC25" s="20">
        <v>163.11308144414099</v>
      </c>
      <c r="AD25" s="77">
        <v>168.06809559721401</v>
      </c>
    </row>
    <row r="26" spans="1:30" x14ac:dyDescent="0.3">
      <c r="N26" s="38">
        <v>38442</v>
      </c>
      <c r="O26" s="74">
        <v>122.096293762329</v>
      </c>
      <c r="P26" s="20">
        <v>119.170768356788</v>
      </c>
      <c r="Q26" s="20">
        <v>155.522986539051</v>
      </c>
      <c r="R26" s="77">
        <v>171.02380668671401</v>
      </c>
      <c r="S26" s="74">
        <v>149.92411572457499</v>
      </c>
      <c r="T26" s="20">
        <v>154.48502538362101</v>
      </c>
      <c r="U26" s="20">
        <v>173.44286610102401</v>
      </c>
      <c r="V26" s="77">
        <v>205.28110542108999</v>
      </c>
      <c r="W26" s="74">
        <v>149.80464203648799</v>
      </c>
      <c r="X26" s="20">
        <v>155.56116652998199</v>
      </c>
      <c r="Y26" s="20">
        <v>168.496228786415</v>
      </c>
      <c r="Z26" s="77">
        <v>165.30469213438599</v>
      </c>
      <c r="AA26" s="74">
        <v>144.462189723107</v>
      </c>
      <c r="AB26" s="20">
        <v>146.85554478537799</v>
      </c>
      <c r="AC26" s="20">
        <v>173.506567407397</v>
      </c>
      <c r="AD26" s="77">
        <v>173.99094671274199</v>
      </c>
    </row>
    <row r="27" spans="1:30" x14ac:dyDescent="0.3">
      <c r="A27" s="179" t="s">
        <v>85</v>
      </c>
      <c r="B27" s="179"/>
      <c r="C27" s="179"/>
      <c r="D27" s="179"/>
      <c r="E27" s="179"/>
      <c r="F27" s="179"/>
      <c r="G27" s="89"/>
      <c r="H27" s="179" t="s">
        <v>86</v>
      </c>
      <c r="I27" s="179"/>
      <c r="J27" s="179"/>
      <c r="K27" s="179"/>
      <c r="L27" s="179"/>
      <c r="M27" s="179"/>
      <c r="N27" s="38">
        <v>38533</v>
      </c>
      <c r="O27" s="74">
        <v>125.600277832719</v>
      </c>
      <c r="P27" s="20">
        <v>126.359132396419</v>
      </c>
      <c r="Q27" s="20">
        <v>162.180540874569</v>
      </c>
      <c r="R27" s="77">
        <v>169.808421057245</v>
      </c>
      <c r="S27" s="74">
        <v>156.90125104171901</v>
      </c>
      <c r="T27" s="20">
        <v>160.35571359374799</v>
      </c>
      <c r="U27" s="20">
        <v>184.096151328742</v>
      </c>
      <c r="V27" s="77">
        <v>217.673093052208</v>
      </c>
      <c r="W27" s="74">
        <v>155.340927244814</v>
      </c>
      <c r="X27" s="20">
        <v>161.736925233015</v>
      </c>
      <c r="Y27" s="20">
        <v>179.15792756333099</v>
      </c>
      <c r="Z27" s="77">
        <v>179.754392523207</v>
      </c>
      <c r="AA27" s="74">
        <v>151.64764066591701</v>
      </c>
      <c r="AB27" s="20">
        <v>154.96053420522199</v>
      </c>
      <c r="AC27" s="20">
        <v>184.647175233675</v>
      </c>
      <c r="AD27" s="77">
        <v>181.797211667944</v>
      </c>
    </row>
    <row r="28" spans="1:30" x14ac:dyDescent="0.3">
      <c r="A28" s="179" t="s">
        <v>74</v>
      </c>
      <c r="B28" s="179"/>
      <c r="C28" s="179"/>
      <c r="D28" s="179"/>
      <c r="E28" s="179"/>
      <c r="F28" s="179"/>
      <c r="H28" s="179" t="s">
        <v>74</v>
      </c>
      <c r="I28" s="179"/>
      <c r="J28" s="179"/>
      <c r="K28" s="179"/>
      <c r="L28" s="179"/>
      <c r="M28" s="179"/>
      <c r="N28" s="38">
        <v>38625</v>
      </c>
      <c r="O28" s="74">
        <v>129.70787565282501</v>
      </c>
      <c r="P28" s="20">
        <v>127.10524466702201</v>
      </c>
      <c r="Q28" s="20">
        <v>161.771199487947</v>
      </c>
      <c r="R28" s="77">
        <v>173.338477502042</v>
      </c>
      <c r="S28" s="74">
        <v>158.762293961354</v>
      </c>
      <c r="T28" s="20">
        <v>162.69172939851401</v>
      </c>
      <c r="U28" s="20">
        <v>188.19842124199101</v>
      </c>
      <c r="V28" s="77">
        <v>221.025967699185</v>
      </c>
      <c r="W28" s="74">
        <v>160.76195148325201</v>
      </c>
      <c r="X28" s="20">
        <v>163.98611031596599</v>
      </c>
      <c r="Y28" s="20">
        <v>180.36187114912701</v>
      </c>
      <c r="Z28" s="77">
        <v>188.45386026967</v>
      </c>
      <c r="AA28" s="74">
        <v>157.345321766598</v>
      </c>
      <c r="AB28" s="20">
        <v>160.59872360441801</v>
      </c>
      <c r="AC28" s="20">
        <v>186.278726047227</v>
      </c>
      <c r="AD28" s="77">
        <v>186.27038361328701</v>
      </c>
    </row>
    <row r="29" spans="1:30" x14ac:dyDescent="0.3">
      <c r="N29" s="38">
        <v>38717</v>
      </c>
      <c r="O29" s="74">
        <v>131.088291729612</v>
      </c>
      <c r="P29" s="20">
        <v>126.355485384418</v>
      </c>
      <c r="Q29" s="20">
        <v>159.37069495255199</v>
      </c>
      <c r="R29" s="77">
        <v>177.10835063038201</v>
      </c>
      <c r="S29" s="74">
        <v>159.071897633265</v>
      </c>
      <c r="T29" s="20">
        <v>164.130359152083</v>
      </c>
      <c r="U29" s="20">
        <v>190.77268159426899</v>
      </c>
      <c r="V29" s="77">
        <v>223.051055916558</v>
      </c>
      <c r="W29" s="74">
        <v>164.27126825161801</v>
      </c>
      <c r="X29" s="20">
        <v>170.70308041047599</v>
      </c>
      <c r="Y29" s="20">
        <v>179.436170948701</v>
      </c>
      <c r="Z29" s="77">
        <v>185.72768435050301</v>
      </c>
      <c r="AA29" s="74">
        <v>162.123215913119</v>
      </c>
      <c r="AB29" s="20">
        <v>165.14573099185</v>
      </c>
      <c r="AC29" s="20">
        <v>186.30981822526601</v>
      </c>
      <c r="AD29" s="77">
        <v>187.31821972135799</v>
      </c>
    </row>
    <row r="30" spans="1:30" x14ac:dyDescent="0.3">
      <c r="N30" s="38">
        <v>38807</v>
      </c>
      <c r="O30" s="74">
        <v>127.845121672592</v>
      </c>
      <c r="P30" s="20">
        <v>127.7800549162</v>
      </c>
      <c r="Q30" s="20">
        <v>158.574170409164</v>
      </c>
      <c r="R30" s="77">
        <v>175.478704252027</v>
      </c>
      <c r="S30" s="74">
        <v>163.36337188195199</v>
      </c>
      <c r="T30" s="20">
        <v>166.054002687891</v>
      </c>
      <c r="U30" s="20">
        <v>196.85356770024299</v>
      </c>
      <c r="V30" s="77">
        <v>226.395797769751</v>
      </c>
      <c r="W30" s="74">
        <v>165.99350603243201</v>
      </c>
      <c r="X30" s="20">
        <v>180.338960653025</v>
      </c>
      <c r="Y30" s="20">
        <v>188.27158121275801</v>
      </c>
      <c r="Z30" s="77">
        <v>179.94731320454599</v>
      </c>
      <c r="AA30" s="74">
        <v>166.76239786171499</v>
      </c>
      <c r="AB30" s="20">
        <v>171.67823804846699</v>
      </c>
      <c r="AC30" s="20">
        <v>193.49105408740999</v>
      </c>
      <c r="AD30" s="77">
        <v>188.65071547370999</v>
      </c>
    </row>
    <row r="31" spans="1:30" x14ac:dyDescent="0.3">
      <c r="N31" s="38">
        <v>38898</v>
      </c>
      <c r="O31" s="74">
        <v>124.02474572453799</v>
      </c>
      <c r="P31" s="20">
        <v>129.801617037965</v>
      </c>
      <c r="Q31" s="20">
        <v>155.44355921149599</v>
      </c>
      <c r="R31" s="77">
        <v>172.02629984046899</v>
      </c>
      <c r="S31" s="74">
        <v>168.353932744123</v>
      </c>
      <c r="T31" s="20">
        <v>166.79402176984101</v>
      </c>
      <c r="U31" s="20">
        <v>202.735817079474</v>
      </c>
      <c r="V31" s="77">
        <v>225.55718624909301</v>
      </c>
      <c r="W31" s="74">
        <v>166.656417180315</v>
      </c>
      <c r="X31" s="20">
        <v>185.18539890109301</v>
      </c>
      <c r="Y31" s="20">
        <v>196.08714276434</v>
      </c>
      <c r="Z31" s="77">
        <v>174.132447341063</v>
      </c>
      <c r="AA31" s="74">
        <v>171.49348718061</v>
      </c>
      <c r="AB31" s="20">
        <v>179.172256665475</v>
      </c>
      <c r="AC31" s="20">
        <v>200.40574559897101</v>
      </c>
      <c r="AD31" s="77">
        <v>190.705262934205</v>
      </c>
    </row>
    <row r="32" spans="1:30" x14ac:dyDescent="0.3">
      <c r="N32" s="38">
        <v>38990</v>
      </c>
      <c r="O32" s="74">
        <v>124.76042999683099</v>
      </c>
      <c r="P32" s="20">
        <v>131.78324183043301</v>
      </c>
      <c r="Q32" s="20">
        <v>154.803973614412</v>
      </c>
      <c r="R32" s="77">
        <v>169.74564702484</v>
      </c>
      <c r="S32" s="74">
        <v>170.85292623113301</v>
      </c>
      <c r="T32" s="20">
        <v>171.05754607746101</v>
      </c>
      <c r="U32" s="20">
        <v>202.469183000166</v>
      </c>
      <c r="V32" s="77">
        <v>221.610024798647</v>
      </c>
      <c r="W32" s="74">
        <v>167.38466540725301</v>
      </c>
      <c r="X32" s="20">
        <v>183.36453433494401</v>
      </c>
      <c r="Y32" s="20">
        <v>189.591929402593</v>
      </c>
      <c r="Z32" s="77">
        <v>170.46365333313699</v>
      </c>
      <c r="AA32" s="74">
        <v>171.69653637964601</v>
      </c>
      <c r="AB32" s="20">
        <v>184.26715513148801</v>
      </c>
      <c r="AC32" s="20">
        <v>198.676037128161</v>
      </c>
      <c r="AD32" s="77">
        <v>191.45775923391801</v>
      </c>
    </row>
    <row r="33" spans="14:30" x14ac:dyDescent="0.3">
      <c r="N33" s="38">
        <v>39082</v>
      </c>
      <c r="O33" s="74">
        <v>127.003057050164</v>
      </c>
      <c r="P33" s="20">
        <v>131.44716968025099</v>
      </c>
      <c r="Q33" s="20">
        <v>158.29054100854501</v>
      </c>
      <c r="R33" s="77">
        <v>167.47400693619099</v>
      </c>
      <c r="S33" s="74">
        <v>172.69675837944899</v>
      </c>
      <c r="T33" s="20">
        <v>178.96493752451801</v>
      </c>
      <c r="U33" s="20">
        <v>201.575762776581</v>
      </c>
      <c r="V33" s="77">
        <v>223.51177721005999</v>
      </c>
      <c r="W33" s="74">
        <v>169.61766985007401</v>
      </c>
      <c r="X33" s="20">
        <v>181.427032574864</v>
      </c>
      <c r="Y33" s="20">
        <v>183.671363945293</v>
      </c>
      <c r="Z33" s="77">
        <v>171.65345081588501</v>
      </c>
      <c r="AA33" s="74">
        <v>169.82487477932801</v>
      </c>
      <c r="AB33" s="20">
        <v>187.429826296496</v>
      </c>
      <c r="AC33" s="20">
        <v>197.34122961269199</v>
      </c>
      <c r="AD33" s="77">
        <v>192.29487624968601</v>
      </c>
    </row>
    <row r="34" spans="14:30" x14ac:dyDescent="0.3">
      <c r="N34" s="38">
        <v>39172</v>
      </c>
      <c r="O34" s="74">
        <v>127.66718414347</v>
      </c>
      <c r="P34" s="20">
        <v>129.050369434315</v>
      </c>
      <c r="Q34" s="20">
        <v>160.49296166105</v>
      </c>
      <c r="R34" s="77">
        <v>163.21487311989699</v>
      </c>
      <c r="S34" s="74">
        <v>175.79535395865199</v>
      </c>
      <c r="T34" s="20">
        <v>183.80591792918</v>
      </c>
      <c r="U34" s="20">
        <v>208.28035383500099</v>
      </c>
      <c r="V34" s="77">
        <v>236.57375719552701</v>
      </c>
      <c r="W34" s="74">
        <v>173.22923983888001</v>
      </c>
      <c r="X34" s="20">
        <v>182.472113381578</v>
      </c>
      <c r="Y34" s="20">
        <v>189.061539198118</v>
      </c>
      <c r="Z34" s="77">
        <v>176.08296390736899</v>
      </c>
      <c r="AA34" s="74">
        <v>173.971986987576</v>
      </c>
      <c r="AB34" s="20">
        <v>191.37751831216201</v>
      </c>
      <c r="AC34" s="20">
        <v>203.316309945846</v>
      </c>
      <c r="AD34" s="77">
        <v>195.66040620948601</v>
      </c>
    </row>
    <row r="35" spans="14:30" x14ac:dyDescent="0.3">
      <c r="N35" s="38">
        <v>39263</v>
      </c>
      <c r="O35" s="74">
        <v>128.969917589929</v>
      </c>
      <c r="P35" s="20">
        <v>126.472622692819</v>
      </c>
      <c r="Q35" s="20">
        <v>157.39633801365201</v>
      </c>
      <c r="R35" s="77">
        <v>158.37767438648001</v>
      </c>
      <c r="S35" s="74">
        <v>176.344433109986</v>
      </c>
      <c r="T35" s="20">
        <v>185.76982167282799</v>
      </c>
      <c r="U35" s="20">
        <v>212.95653225824799</v>
      </c>
      <c r="V35" s="77">
        <v>249.61383013637999</v>
      </c>
      <c r="W35" s="74">
        <v>174.06799626875599</v>
      </c>
      <c r="X35" s="20">
        <v>183.76972689533301</v>
      </c>
      <c r="Y35" s="20">
        <v>193.91028877627701</v>
      </c>
      <c r="Z35" s="77">
        <v>176.48110918875901</v>
      </c>
      <c r="AA35" s="74">
        <v>182.26997360883701</v>
      </c>
      <c r="AB35" s="20">
        <v>196.31547861155201</v>
      </c>
      <c r="AC35" s="20">
        <v>209.18689057296299</v>
      </c>
      <c r="AD35" s="77">
        <v>197.965117519714</v>
      </c>
    </row>
    <row r="36" spans="14:30" x14ac:dyDescent="0.3">
      <c r="N36" s="38">
        <v>39355</v>
      </c>
      <c r="O36" s="74">
        <v>129.47579835555899</v>
      </c>
      <c r="P36" s="20">
        <v>125.67516497754799</v>
      </c>
      <c r="Q36" s="20">
        <v>151.88540870464001</v>
      </c>
      <c r="R36" s="77">
        <v>155.052492702846</v>
      </c>
      <c r="S36" s="74">
        <v>170.531846295267</v>
      </c>
      <c r="T36" s="20">
        <v>187.678328124323</v>
      </c>
      <c r="U36" s="20">
        <v>208.71011319773899</v>
      </c>
      <c r="V36" s="77">
        <v>245.90199312371701</v>
      </c>
      <c r="W36" s="74">
        <v>170.21689734641399</v>
      </c>
      <c r="X36" s="20">
        <v>185.78491995948801</v>
      </c>
      <c r="Y36" s="20">
        <v>188.33304313659701</v>
      </c>
      <c r="Z36" s="77">
        <v>168.59579044845</v>
      </c>
      <c r="AA36" s="74">
        <v>182.04526321952599</v>
      </c>
      <c r="AB36" s="20">
        <v>197.63095234313701</v>
      </c>
      <c r="AC36" s="20">
        <v>207.89290313762501</v>
      </c>
      <c r="AD36" s="77">
        <v>191.12094056722901</v>
      </c>
    </row>
    <row r="37" spans="14:30" x14ac:dyDescent="0.3">
      <c r="N37" s="38">
        <v>39447</v>
      </c>
      <c r="O37" s="74">
        <v>128.312162259551</v>
      </c>
      <c r="P37" s="20">
        <v>126.114633813604</v>
      </c>
      <c r="Q37" s="20">
        <v>147.49817876830701</v>
      </c>
      <c r="R37" s="77">
        <v>151.61162409582201</v>
      </c>
      <c r="S37" s="74">
        <v>166.321155856346</v>
      </c>
      <c r="T37" s="20">
        <v>187.467790936369</v>
      </c>
      <c r="U37" s="20">
        <v>205.78621331588801</v>
      </c>
      <c r="V37" s="77">
        <v>237.846201086669</v>
      </c>
      <c r="W37" s="74">
        <v>167.775532042419</v>
      </c>
      <c r="X37" s="20">
        <v>186.012650148506</v>
      </c>
      <c r="Y37" s="20">
        <v>180.58921811045801</v>
      </c>
      <c r="Z37" s="77">
        <v>159.99660627275901</v>
      </c>
      <c r="AA37" s="74">
        <v>175.659337574679</v>
      </c>
      <c r="AB37" s="20">
        <v>194.56447060904901</v>
      </c>
      <c r="AC37" s="20">
        <v>202.97020283903501</v>
      </c>
      <c r="AD37" s="77">
        <v>181.96559005618099</v>
      </c>
    </row>
    <row r="38" spans="14:30" x14ac:dyDescent="0.3">
      <c r="N38" s="38">
        <v>39538</v>
      </c>
      <c r="O38" s="74">
        <v>125.443745490906</v>
      </c>
      <c r="P38" s="20">
        <v>125.97392214370799</v>
      </c>
      <c r="Q38" s="20">
        <v>142.064055023419</v>
      </c>
      <c r="R38" s="77">
        <v>144.42681718189701</v>
      </c>
      <c r="S38" s="74">
        <v>169.08770252430301</v>
      </c>
      <c r="T38" s="20">
        <v>183.10452191525701</v>
      </c>
      <c r="U38" s="20">
        <v>206.20531189301701</v>
      </c>
      <c r="V38" s="77">
        <v>239.32478548862801</v>
      </c>
      <c r="W38" s="74">
        <v>164.99405939990999</v>
      </c>
      <c r="X38" s="20">
        <v>181.86273304217099</v>
      </c>
      <c r="Y38" s="20">
        <v>177.01232750388601</v>
      </c>
      <c r="Z38" s="77">
        <v>152.35810920802001</v>
      </c>
      <c r="AA38" s="74">
        <v>173.359893656759</v>
      </c>
      <c r="AB38" s="20">
        <v>190.923768513639</v>
      </c>
      <c r="AC38" s="20">
        <v>199.932901990695</v>
      </c>
      <c r="AD38" s="77">
        <v>179.46130475544899</v>
      </c>
    </row>
    <row r="39" spans="14:30" x14ac:dyDescent="0.3">
      <c r="N39" s="38">
        <v>39629</v>
      </c>
      <c r="O39" s="74">
        <v>120.06123600367199</v>
      </c>
      <c r="P39" s="20">
        <v>125.288744683497</v>
      </c>
      <c r="Q39" s="20">
        <v>138.919814342688</v>
      </c>
      <c r="R39" s="77">
        <v>137.150027295868</v>
      </c>
      <c r="S39" s="74">
        <v>172.88919317265501</v>
      </c>
      <c r="T39" s="20">
        <v>180.89503694037899</v>
      </c>
      <c r="U39" s="20">
        <v>203.58241672279999</v>
      </c>
      <c r="V39" s="77">
        <v>239.141673318052</v>
      </c>
      <c r="W39" s="74">
        <v>158.06672573930601</v>
      </c>
      <c r="X39" s="20">
        <v>177.14777178391199</v>
      </c>
      <c r="Y39" s="20">
        <v>170.47655928219001</v>
      </c>
      <c r="Z39" s="77">
        <v>145.33759853509301</v>
      </c>
      <c r="AA39" s="74">
        <v>172.34975567915001</v>
      </c>
      <c r="AB39" s="20">
        <v>186.63092103912999</v>
      </c>
      <c r="AC39" s="20">
        <v>195.648301860852</v>
      </c>
      <c r="AD39" s="77">
        <v>179.93392211029001</v>
      </c>
    </row>
    <row r="40" spans="14:30" x14ac:dyDescent="0.3">
      <c r="N40" s="38">
        <v>39721</v>
      </c>
      <c r="O40" s="74">
        <v>113.329436577224</v>
      </c>
      <c r="P40" s="20">
        <v>118.586216654715</v>
      </c>
      <c r="Q40" s="20">
        <v>133.920024668515</v>
      </c>
      <c r="R40" s="77">
        <v>129.15822379444</v>
      </c>
      <c r="S40" s="74">
        <v>165.79092532144401</v>
      </c>
      <c r="T40" s="20">
        <v>183.97014740480699</v>
      </c>
      <c r="U40" s="20">
        <v>196.09189741392899</v>
      </c>
      <c r="V40" s="77">
        <v>229.34749765696</v>
      </c>
      <c r="W40" s="74">
        <v>149.32795122734299</v>
      </c>
      <c r="X40" s="20">
        <v>170.98509326725701</v>
      </c>
      <c r="Y40" s="20">
        <v>158.513891160805</v>
      </c>
      <c r="Z40" s="77">
        <v>136.657801232559</v>
      </c>
      <c r="AA40" s="74">
        <v>163.53561718229801</v>
      </c>
      <c r="AB40" s="20">
        <v>175.72875601912801</v>
      </c>
      <c r="AC40" s="20">
        <v>180.54872256165899</v>
      </c>
      <c r="AD40" s="77">
        <v>176.52904490888</v>
      </c>
    </row>
    <row r="41" spans="14:30" x14ac:dyDescent="0.3">
      <c r="N41" s="38">
        <v>39813</v>
      </c>
      <c r="O41" s="74">
        <v>106.90981222672799</v>
      </c>
      <c r="P41" s="20">
        <v>109.911438807134</v>
      </c>
      <c r="Q41" s="20">
        <v>125.070014018035</v>
      </c>
      <c r="R41" s="77">
        <v>121.83414289034501</v>
      </c>
      <c r="S41" s="74">
        <v>152.97827626627699</v>
      </c>
      <c r="T41" s="20">
        <v>180.756104054172</v>
      </c>
      <c r="U41" s="20">
        <v>189.63737494228801</v>
      </c>
      <c r="V41" s="77">
        <v>220.97817481336099</v>
      </c>
      <c r="W41" s="74">
        <v>142.132496570971</v>
      </c>
      <c r="X41" s="20">
        <v>162.489752866836</v>
      </c>
      <c r="Y41" s="20">
        <v>149.18314238927701</v>
      </c>
      <c r="Z41" s="77">
        <v>128.501475124569</v>
      </c>
      <c r="AA41" s="74">
        <v>151.12715370829099</v>
      </c>
      <c r="AB41" s="20">
        <v>163.16272112736101</v>
      </c>
      <c r="AC41" s="20">
        <v>166.16018673567299</v>
      </c>
      <c r="AD41" s="77">
        <v>168.83436175945499</v>
      </c>
    </row>
    <row r="42" spans="14:30" x14ac:dyDescent="0.3">
      <c r="N42" s="38">
        <v>39903</v>
      </c>
      <c r="O42" s="74">
        <v>98.9234111316987</v>
      </c>
      <c r="P42" s="20">
        <v>105.29120721064901</v>
      </c>
      <c r="Q42" s="20">
        <v>119.55272677885399</v>
      </c>
      <c r="R42" s="77">
        <v>117.86916932168199</v>
      </c>
      <c r="S42" s="74">
        <v>142.91646228659201</v>
      </c>
      <c r="T42" s="20">
        <v>166.34713556566999</v>
      </c>
      <c r="U42" s="20">
        <v>186.765185108645</v>
      </c>
      <c r="V42" s="77">
        <v>214.53225381075799</v>
      </c>
      <c r="W42" s="74">
        <v>135.66895289201099</v>
      </c>
      <c r="X42" s="20">
        <v>152.350769633814</v>
      </c>
      <c r="Y42" s="20">
        <v>145.22402124790699</v>
      </c>
      <c r="Z42" s="77">
        <v>123.54713364004201</v>
      </c>
      <c r="AA42" s="74">
        <v>139.50131906420799</v>
      </c>
      <c r="AB42" s="20">
        <v>151.08702152003201</v>
      </c>
      <c r="AC42" s="20">
        <v>158.48838172344901</v>
      </c>
      <c r="AD42" s="77">
        <v>155.62034228948801</v>
      </c>
    </row>
    <row r="43" spans="14:30" x14ac:dyDescent="0.3">
      <c r="N43" s="38">
        <v>39994</v>
      </c>
      <c r="O43" s="74">
        <v>93.1181747639598</v>
      </c>
      <c r="P43" s="20">
        <v>104.221926538951</v>
      </c>
      <c r="Q43" s="20">
        <v>118.670650585864</v>
      </c>
      <c r="R43" s="77">
        <v>112.621725963438</v>
      </c>
      <c r="S43" s="74">
        <v>135.36685287837599</v>
      </c>
      <c r="T43" s="20">
        <v>156.63164279280201</v>
      </c>
      <c r="U43" s="20">
        <v>184.72856451593501</v>
      </c>
      <c r="V43" s="77">
        <v>207.80891285594899</v>
      </c>
      <c r="W43" s="74">
        <v>131.37877486582599</v>
      </c>
      <c r="X43" s="20">
        <v>145.84658584194801</v>
      </c>
      <c r="Y43" s="20">
        <v>142.36583166071</v>
      </c>
      <c r="Z43" s="77">
        <v>116.56637724722999</v>
      </c>
      <c r="AA43" s="74">
        <v>126.857993913558</v>
      </c>
      <c r="AB43" s="20">
        <v>139.832201276343</v>
      </c>
      <c r="AC43" s="20">
        <v>151.65408707788899</v>
      </c>
      <c r="AD43" s="77">
        <v>140.58987958150499</v>
      </c>
    </row>
    <row r="44" spans="14:30" x14ac:dyDescent="0.3">
      <c r="N44" s="38">
        <v>40086</v>
      </c>
      <c r="O44" s="74">
        <v>93.574886787028007</v>
      </c>
      <c r="P44" s="20">
        <v>101.926769959718</v>
      </c>
      <c r="Q44" s="20">
        <v>117.35761633301</v>
      </c>
      <c r="R44" s="77">
        <v>102.934416937037</v>
      </c>
      <c r="S44" s="74">
        <v>134.31271082993399</v>
      </c>
      <c r="T44" s="20">
        <v>154.62143801643299</v>
      </c>
      <c r="U44" s="20">
        <v>183.61876975107501</v>
      </c>
      <c r="V44" s="77">
        <v>204.308233575977</v>
      </c>
      <c r="W44" s="74">
        <v>130.78653704769201</v>
      </c>
      <c r="X44" s="20">
        <v>145.63905719968699</v>
      </c>
      <c r="Y44" s="20">
        <v>138.47538211598899</v>
      </c>
      <c r="Z44" s="77">
        <v>107.437262721987</v>
      </c>
      <c r="AA44" s="74">
        <v>118.029927540781</v>
      </c>
      <c r="AB44" s="20">
        <v>134.35974733541599</v>
      </c>
      <c r="AC44" s="20">
        <v>145.09017370989699</v>
      </c>
      <c r="AD44" s="77">
        <v>134.08250149057301</v>
      </c>
    </row>
    <row r="45" spans="14:30" x14ac:dyDescent="0.3">
      <c r="N45" s="38">
        <v>40178</v>
      </c>
      <c r="O45" s="74">
        <v>93.434356727771402</v>
      </c>
      <c r="P45" s="20">
        <v>96.409715765364595</v>
      </c>
      <c r="Q45" s="20">
        <v>113.617493028832</v>
      </c>
      <c r="R45" s="77">
        <v>95.983501939192706</v>
      </c>
      <c r="S45" s="74">
        <v>135.73853393186499</v>
      </c>
      <c r="T45" s="20">
        <v>151.97496145631399</v>
      </c>
      <c r="U45" s="20">
        <v>180.76895199483701</v>
      </c>
      <c r="V45" s="77">
        <v>201.32864187411101</v>
      </c>
      <c r="W45" s="74">
        <v>129.419102098472</v>
      </c>
      <c r="X45" s="20">
        <v>144.63855753039999</v>
      </c>
      <c r="Y45" s="20">
        <v>134.91358601639899</v>
      </c>
      <c r="Z45" s="77">
        <v>103.244031207492</v>
      </c>
      <c r="AA45" s="74">
        <v>114.87437919214899</v>
      </c>
      <c r="AB45" s="20">
        <v>132.58923300916501</v>
      </c>
      <c r="AC45" s="20">
        <v>138.59813158227601</v>
      </c>
      <c r="AD45" s="77">
        <v>132.52252285855599</v>
      </c>
    </row>
    <row r="46" spans="14:30" x14ac:dyDescent="0.3">
      <c r="N46" s="38">
        <v>40268</v>
      </c>
      <c r="O46" s="74">
        <v>88.898647817803493</v>
      </c>
      <c r="P46" s="20">
        <v>92.9981360453463</v>
      </c>
      <c r="Q46" s="20">
        <v>110.21711510446499</v>
      </c>
      <c r="R46" s="77">
        <v>94.873168232325597</v>
      </c>
      <c r="S46" s="74">
        <v>132.174442027319</v>
      </c>
      <c r="T46" s="20">
        <v>149.69222235363901</v>
      </c>
      <c r="U46" s="20">
        <v>174.15550229935101</v>
      </c>
      <c r="V46" s="77">
        <v>200.4531948513</v>
      </c>
      <c r="W46" s="74">
        <v>125.632961706118</v>
      </c>
      <c r="X46" s="20">
        <v>140.03812092969</v>
      </c>
      <c r="Y46" s="20">
        <v>132.71479382604099</v>
      </c>
      <c r="Z46" s="77">
        <v>105.996584742899</v>
      </c>
      <c r="AA46" s="74">
        <v>113.32798600245999</v>
      </c>
      <c r="AB46" s="20">
        <v>132.787623267735</v>
      </c>
      <c r="AC46" s="20">
        <v>132.74553406034099</v>
      </c>
      <c r="AD46" s="77">
        <v>129.89675191818699</v>
      </c>
    </row>
    <row r="47" spans="14:30" x14ac:dyDescent="0.3">
      <c r="N47" s="38">
        <v>40359</v>
      </c>
      <c r="O47" s="74">
        <v>84.788377904286094</v>
      </c>
      <c r="P47" s="20">
        <v>92.169282152750597</v>
      </c>
      <c r="Q47" s="20">
        <v>106.82184900043301</v>
      </c>
      <c r="R47" s="77">
        <v>95.649085154307997</v>
      </c>
      <c r="S47" s="74">
        <v>126.010248487361</v>
      </c>
      <c r="T47" s="20">
        <v>150.73917570918499</v>
      </c>
      <c r="U47" s="20">
        <v>166.58104450426799</v>
      </c>
      <c r="V47" s="77">
        <v>199.106818393981</v>
      </c>
      <c r="W47" s="74">
        <v>122.139098946608</v>
      </c>
      <c r="X47" s="20">
        <v>135.83156272486301</v>
      </c>
      <c r="Y47" s="20">
        <v>130.95230382922199</v>
      </c>
      <c r="Z47" s="77">
        <v>108.924622938715</v>
      </c>
      <c r="AA47" s="74">
        <v>110.259708095611</v>
      </c>
      <c r="AB47" s="20">
        <v>133.89362617493401</v>
      </c>
      <c r="AC47" s="20">
        <v>127.681691624671</v>
      </c>
      <c r="AD47" s="77">
        <v>126.846074464257</v>
      </c>
    </row>
    <row r="48" spans="14:30" x14ac:dyDescent="0.3">
      <c r="N48" s="38">
        <v>40451</v>
      </c>
      <c r="O48" s="74">
        <v>81.537701052490206</v>
      </c>
      <c r="P48" s="20">
        <v>90.169092556507806</v>
      </c>
      <c r="Q48" s="20">
        <v>104.672506323804</v>
      </c>
      <c r="R48" s="77">
        <v>94.882924296317199</v>
      </c>
      <c r="S48" s="74">
        <v>125.889927378072</v>
      </c>
      <c r="T48" s="20">
        <v>151.37259354813801</v>
      </c>
      <c r="U48" s="20">
        <v>168.683792400036</v>
      </c>
      <c r="V48" s="77">
        <v>200.892993964086</v>
      </c>
      <c r="W48" s="74">
        <v>120.264372710315</v>
      </c>
      <c r="X48" s="20">
        <v>133.92483478441901</v>
      </c>
      <c r="Y48" s="20">
        <v>131.01768327531701</v>
      </c>
      <c r="Z48" s="77">
        <v>110.074406803995</v>
      </c>
      <c r="AA48" s="74">
        <v>106.32899112771101</v>
      </c>
      <c r="AB48" s="20">
        <v>128.382632333234</v>
      </c>
      <c r="AC48" s="20">
        <v>127.98390661501701</v>
      </c>
      <c r="AD48" s="77">
        <v>127.682614827907</v>
      </c>
    </row>
    <row r="49" spans="14:30" x14ac:dyDescent="0.3">
      <c r="N49" s="38">
        <v>40543</v>
      </c>
      <c r="O49" s="74">
        <v>78.261502607409199</v>
      </c>
      <c r="P49" s="20">
        <v>86.906170816790507</v>
      </c>
      <c r="Q49" s="20">
        <v>103.570957556164</v>
      </c>
      <c r="R49" s="77">
        <v>92.822326974987206</v>
      </c>
      <c r="S49" s="74">
        <v>127.666617974883</v>
      </c>
      <c r="T49" s="20">
        <v>149.71094473598001</v>
      </c>
      <c r="U49" s="20">
        <v>174.46499156565801</v>
      </c>
      <c r="V49" s="77">
        <v>207.17800309884299</v>
      </c>
      <c r="W49" s="74">
        <v>117.973198164023</v>
      </c>
      <c r="X49" s="20">
        <v>131.79585530515399</v>
      </c>
      <c r="Y49" s="20">
        <v>130.548424418644</v>
      </c>
      <c r="Z49" s="77">
        <v>110.881111384652</v>
      </c>
      <c r="AA49" s="74">
        <v>103.48923152370099</v>
      </c>
      <c r="AB49" s="20">
        <v>121.24714959008</v>
      </c>
      <c r="AC49" s="20">
        <v>129.335297825883</v>
      </c>
      <c r="AD49" s="77">
        <v>132.04848610468301</v>
      </c>
    </row>
    <row r="50" spans="14:30" x14ac:dyDescent="0.3">
      <c r="N50" s="38">
        <v>40633</v>
      </c>
      <c r="O50" s="74">
        <v>77.120343026208801</v>
      </c>
      <c r="P50" s="20">
        <v>87.333310336736901</v>
      </c>
      <c r="Q50" s="20">
        <v>102.55617443671601</v>
      </c>
      <c r="R50" s="77">
        <v>94.806353634983296</v>
      </c>
      <c r="S50" s="74">
        <v>127.349802774011</v>
      </c>
      <c r="T50" s="20">
        <v>149.753381039754</v>
      </c>
      <c r="U50" s="20">
        <v>172.04989765955</v>
      </c>
      <c r="V50" s="77">
        <v>211.501230072358</v>
      </c>
      <c r="W50" s="74">
        <v>115.067097703348</v>
      </c>
      <c r="X50" s="20">
        <v>129.649667516503</v>
      </c>
      <c r="Y50" s="20">
        <v>128.71368556507301</v>
      </c>
      <c r="Z50" s="77">
        <v>113.019241953421</v>
      </c>
      <c r="AA50" s="74">
        <v>103.5246840936</v>
      </c>
      <c r="AB50" s="20">
        <v>120.966045423126</v>
      </c>
      <c r="AC50" s="20">
        <v>127.302591718773</v>
      </c>
      <c r="AD50" s="77">
        <v>137.08511801296601</v>
      </c>
    </row>
    <row r="51" spans="14:30" x14ac:dyDescent="0.3">
      <c r="N51" s="38">
        <v>40724</v>
      </c>
      <c r="O51" s="74">
        <v>78.724634001852294</v>
      </c>
      <c r="P51" s="20">
        <v>90.942548267926398</v>
      </c>
      <c r="Q51" s="20">
        <v>101.220987900894</v>
      </c>
      <c r="R51" s="77">
        <v>99.097888382391105</v>
      </c>
      <c r="S51" s="74">
        <v>129.43064970351</v>
      </c>
      <c r="T51" s="20">
        <v>150.59298561092899</v>
      </c>
      <c r="U51" s="20">
        <v>168.30953630332701</v>
      </c>
      <c r="V51" s="77">
        <v>215.354257601157</v>
      </c>
      <c r="W51" s="74">
        <v>114.04586408419</v>
      </c>
      <c r="X51" s="20">
        <v>131.140888219023</v>
      </c>
      <c r="Y51" s="20">
        <v>128.74256134266199</v>
      </c>
      <c r="Z51" s="77">
        <v>116.570385965298</v>
      </c>
      <c r="AA51" s="74">
        <v>105.222649998205</v>
      </c>
      <c r="AB51" s="20">
        <v>123.177969884709</v>
      </c>
      <c r="AC51" s="20">
        <v>125.189791475078</v>
      </c>
      <c r="AD51" s="77">
        <v>141.22504857017699</v>
      </c>
    </row>
    <row r="52" spans="14:30" x14ac:dyDescent="0.3">
      <c r="N52" s="38">
        <v>40816</v>
      </c>
      <c r="O52" s="74">
        <v>80.343468903988295</v>
      </c>
      <c r="P52" s="20">
        <v>90.014606231299297</v>
      </c>
      <c r="Q52" s="20">
        <v>99.962623781867904</v>
      </c>
      <c r="R52" s="77">
        <v>104.506451370644</v>
      </c>
      <c r="S52" s="74">
        <v>132.92000031534499</v>
      </c>
      <c r="T52" s="20">
        <v>149.411607022802</v>
      </c>
      <c r="U52" s="20">
        <v>170.950055233884</v>
      </c>
      <c r="V52" s="77">
        <v>222.01437151202799</v>
      </c>
      <c r="W52" s="74">
        <v>113.264008804616</v>
      </c>
      <c r="X52" s="20">
        <v>132.26796688092199</v>
      </c>
      <c r="Y52" s="20">
        <v>129.40014243311199</v>
      </c>
      <c r="Z52" s="77">
        <v>119.17053451164</v>
      </c>
      <c r="AA52" s="74">
        <v>105.43139734217699</v>
      </c>
      <c r="AB52" s="20">
        <v>122.336052183212</v>
      </c>
      <c r="AC52" s="20">
        <v>125.051096784823</v>
      </c>
      <c r="AD52" s="77">
        <v>144.55665369768701</v>
      </c>
    </row>
    <row r="53" spans="14:30" x14ac:dyDescent="0.3">
      <c r="N53" s="38">
        <v>40908</v>
      </c>
      <c r="O53" s="74">
        <v>79.910554023052001</v>
      </c>
      <c r="P53" s="20">
        <v>86.643768279481705</v>
      </c>
      <c r="Q53" s="20">
        <v>99.296965168325997</v>
      </c>
      <c r="R53" s="77">
        <v>107.254239549218</v>
      </c>
      <c r="S53" s="74">
        <v>134.481664740101</v>
      </c>
      <c r="T53" s="20">
        <v>148.011921420965</v>
      </c>
      <c r="U53" s="20">
        <v>174.919419109183</v>
      </c>
      <c r="V53" s="77">
        <v>226.02117614952999</v>
      </c>
      <c r="W53" s="74">
        <v>111.248673854294</v>
      </c>
      <c r="X53" s="20">
        <v>129.50166187344601</v>
      </c>
      <c r="Y53" s="20">
        <v>128.32562999420699</v>
      </c>
      <c r="Z53" s="77">
        <v>120.12049160492499</v>
      </c>
      <c r="AA53" s="74">
        <v>104.391708300914</v>
      </c>
      <c r="AB53" s="20">
        <v>120.993916430811</v>
      </c>
      <c r="AC53" s="20">
        <v>126.492586361016</v>
      </c>
      <c r="AD53" s="77">
        <v>148.817588320916</v>
      </c>
    </row>
    <row r="54" spans="14:30" x14ac:dyDescent="0.3">
      <c r="N54" s="38">
        <v>40999</v>
      </c>
      <c r="O54" s="74">
        <v>77.789735318811694</v>
      </c>
      <c r="P54" s="20">
        <v>86.236760627736103</v>
      </c>
      <c r="Q54" s="20">
        <v>97.217866875120706</v>
      </c>
      <c r="R54" s="77">
        <v>102.706692905701</v>
      </c>
      <c r="S54" s="74">
        <v>133.734878878975</v>
      </c>
      <c r="T54" s="20">
        <v>146.34285985184201</v>
      </c>
      <c r="U54" s="20">
        <v>174.39692837422299</v>
      </c>
      <c r="V54" s="77">
        <v>225.533321661569</v>
      </c>
      <c r="W54" s="74">
        <v>110.87826885248801</v>
      </c>
      <c r="X54" s="20">
        <v>125.934303343691</v>
      </c>
      <c r="Y54" s="20">
        <v>128.180141877035</v>
      </c>
      <c r="Z54" s="77">
        <v>123.228143402472</v>
      </c>
      <c r="AA54" s="74">
        <v>105.39087784656699</v>
      </c>
      <c r="AB54" s="20">
        <v>123.822069867012</v>
      </c>
      <c r="AC54" s="20">
        <v>130.328899753907</v>
      </c>
      <c r="AD54" s="77">
        <v>155.02550222686099</v>
      </c>
    </row>
    <row r="55" spans="14:30" x14ac:dyDescent="0.3">
      <c r="N55" s="38">
        <v>41090</v>
      </c>
      <c r="O55" s="74">
        <v>75.128190574733793</v>
      </c>
      <c r="P55" s="20">
        <v>86.470756335270806</v>
      </c>
      <c r="Q55" s="20">
        <v>96.140969438429593</v>
      </c>
      <c r="R55" s="77">
        <v>98.837307243264604</v>
      </c>
      <c r="S55" s="74">
        <v>134.41158816999899</v>
      </c>
      <c r="T55" s="20">
        <v>146.864725597177</v>
      </c>
      <c r="U55" s="20">
        <v>172.29969796524799</v>
      </c>
      <c r="V55" s="77">
        <v>226.486466364183</v>
      </c>
      <c r="W55" s="74">
        <v>113.144190378807</v>
      </c>
      <c r="X55" s="20">
        <v>125.63014418829501</v>
      </c>
      <c r="Y55" s="20">
        <v>130.72445364572999</v>
      </c>
      <c r="Z55" s="77">
        <v>128.55863695319599</v>
      </c>
      <c r="AA55" s="74">
        <v>107.872380195476</v>
      </c>
      <c r="AB55" s="20">
        <v>127.995215179155</v>
      </c>
      <c r="AC55" s="20">
        <v>134.91936969148901</v>
      </c>
      <c r="AD55" s="77">
        <v>164.06206869346201</v>
      </c>
    </row>
    <row r="56" spans="14:30" x14ac:dyDescent="0.3">
      <c r="N56" s="38">
        <v>41182</v>
      </c>
      <c r="O56" s="74">
        <v>74.433595260131</v>
      </c>
      <c r="P56" s="20">
        <v>88.003882446932394</v>
      </c>
      <c r="Q56" s="20">
        <v>100.151016341961</v>
      </c>
      <c r="R56" s="77">
        <v>105.094108304816</v>
      </c>
      <c r="S56" s="74">
        <v>136.56398706156699</v>
      </c>
      <c r="T56" s="20">
        <v>149.42231067785701</v>
      </c>
      <c r="U56" s="20">
        <v>173.91017105348701</v>
      </c>
      <c r="V56" s="77">
        <v>235.16586670494701</v>
      </c>
      <c r="W56" s="74">
        <v>116.37253953008801</v>
      </c>
      <c r="X56" s="20">
        <v>131.86051698097</v>
      </c>
      <c r="Y56" s="20">
        <v>133.66719634723501</v>
      </c>
      <c r="Z56" s="77">
        <v>132.026618793978</v>
      </c>
      <c r="AA56" s="74">
        <v>110.047761331812</v>
      </c>
      <c r="AB56" s="20">
        <v>130.15796895552501</v>
      </c>
      <c r="AC56" s="20">
        <v>136.19986305238999</v>
      </c>
      <c r="AD56" s="77">
        <v>168.98233327209601</v>
      </c>
    </row>
    <row r="57" spans="14:30" x14ac:dyDescent="0.3">
      <c r="N57" s="38">
        <v>41274</v>
      </c>
      <c r="O57" s="74">
        <v>75.701583465792694</v>
      </c>
      <c r="P57" s="20">
        <v>88.885113739708203</v>
      </c>
      <c r="Q57" s="20">
        <v>103.004554102355</v>
      </c>
      <c r="R57" s="77">
        <v>113.558421217968</v>
      </c>
      <c r="S57" s="74">
        <v>137.68565326902501</v>
      </c>
      <c r="T57" s="20">
        <v>150.49546932811899</v>
      </c>
      <c r="U57" s="20">
        <v>178.58814946480601</v>
      </c>
      <c r="V57" s="77">
        <v>244.90580324233699</v>
      </c>
      <c r="W57" s="74">
        <v>118.110535586965</v>
      </c>
      <c r="X57" s="20">
        <v>136.13556132484601</v>
      </c>
      <c r="Y57" s="20">
        <v>135.12107976920501</v>
      </c>
      <c r="Z57" s="77">
        <v>134.75166070696099</v>
      </c>
      <c r="AA57" s="74">
        <v>111.89726757413401</v>
      </c>
      <c r="AB57" s="20">
        <v>130.63411328120199</v>
      </c>
      <c r="AC57" s="20">
        <v>137.47079751567799</v>
      </c>
      <c r="AD57" s="77">
        <v>168.76205721670101</v>
      </c>
    </row>
    <row r="58" spans="14:30" x14ac:dyDescent="0.3">
      <c r="N58" s="38">
        <v>41364</v>
      </c>
      <c r="O58" s="74">
        <v>78.116207455875795</v>
      </c>
      <c r="P58" s="20">
        <v>88.227862078668494</v>
      </c>
      <c r="Q58" s="20">
        <v>101.65605474356499</v>
      </c>
      <c r="R58" s="77">
        <v>117.974567501157</v>
      </c>
      <c r="S58" s="74">
        <v>137.427240094832</v>
      </c>
      <c r="T58" s="20">
        <v>151.68681986002699</v>
      </c>
      <c r="U58" s="20">
        <v>182.63580980546399</v>
      </c>
      <c r="V58" s="77">
        <v>248.86884913409199</v>
      </c>
      <c r="W58" s="74">
        <v>119.33655636200101</v>
      </c>
      <c r="X58" s="20">
        <v>134.800056585981</v>
      </c>
      <c r="Y58" s="20">
        <v>139.03874791929599</v>
      </c>
      <c r="Z58" s="77">
        <v>138.95701035981</v>
      </c>
      <c r="AA58" s="74">
        <v>115.235082856264</v>
      </c>
      <c r="AB58" s="20">
        <v>133.16845833499499</v>
      </c>
      <c r="AC58" s="20">
        <v>144.394178595055</v>
      </c>
      <c r="AD58" s="77">
        <v>171.968719248524</v>
      </c>
    </row>
    <row r="59" spans="14:30" x14ac:dyDescent="0.3">
      <c r="N59" s="38">
        <v>41455</v>
      </c>
      <c r="O59" s="74">
        <v>80.682695080190697</v>
      </c>
      <c r="P59" s="20">
        <v>89.453510219726695</v>
      </c>
      <c r="Q59" s="20">
        <v>102.46736536054399</v>
      </c>
      <c r="R59" s="77">
        <v>124.871505549942</v>
      </c>
      <c r="S59" s="74">
        <v>134.36574311575799</v>
      </c>
      <c r="T59" s="20">
        <v>151.789556879299</v>
      </c>
      <c r="U59" s="20">
        <v>188.47257491712401</v>
      </c>
      <c r="V59" s="77">
        <v>253.344206872944</v>
      </c>
      <c r="W59" s="74">
        <v>121.15382137446601</v>
      </c>
      <c r="X59" s="20">
        <v>136.280455087127</v>
      </c>
      <c r="Y59" s="20">
        <v>145.69434840357599</v>
      </c>
      <c r="Z59" s="77">
        <v>143.32383774805399</v>
      </c>
      <c r="AA59" s="74">
        <v>120.835071456132</v>
      </c>
      <c r="AB59" s="20">
        <v>138.947578804123</v>
      </c>
      <c r="AC59" s="20">
        <v>155.387360203078</v>
      </c>
      <c r="AD59" s="77">
        <v>179.64755352991199</v>
      </c>
    </row>
    <row r="60" spans="14:30" x14ac:dyDescent="0.3">
      <c r="N60" s="38">
        <v>41547</v>
      </c>
      <c r="O60" s="74">
        <v>82.195497533143097</v>
      </c>
      <c r="P60" s="20">
        <v>91.827594101550304</v>
      </c>
      <c r="Q60" s="20">
        <v>106.097706344759</v>
      </c>
      <c r="R60" s="77">
        <v>129.60762422872801</v>
      </c>
      <c r="S60" s="74">
        <v>136.347942859982</v>
      </c>
      <c r="T60" s="20">
        <v>152.648956576535</v>
      </c>
      <c r="U60" s="20">
        <v>192.462463829966</v>
      </c>
      <c r="V60" s="77">
        <v>261.686973391636</v>
      </c>
      <c r="W60" s="74">
        <v>122.018673962279</v>
      </c>
      <c r="X60" s="20">
        <v>141.36221885543699</v>
      </c>
      <c r="Y60" s="20">
        <v>145.22121297921601</v>
      </c>
      <c r="Z60" s="77">
        <v>148.90827493758999</v>
      </c>
      <c r="AA60" s="74">
        <v>125.47482154906101</v>
      </c>
      <c r="AB60" s="20">
        <v>145.448578681638</v>
      </c>
      <c r="AC60" s="20">
        <v>160.663254960128</v>
      </c>
      <c r="AD60" s="77">
        <v>186.317461635792</v>
      </c>
    </row>
    <row r="61" spans="14:30" x14ac:dyDescent="0.3">
      <c r="N61" s="38">
        <v>41639</v>
      </c>
      <c r="O61" s="74">
        <v>82.934976869936705</v>
      </c>
      <c r="P61" s="20">
        <v>93.590820153767197</v>
      </c>
      <c r="Q61" s="20">
        <v>108.285781824959</v>
      </c>
      <c r="R61" s="77">
        <v>130.48656107733001</v>
      </c>
      <c r="S61" s="74">
        <v>143.875637060689</v>
      </c>
      <c r="T61" s="20">
        <v>155.548740043696</v>
      </c>
      <c r="U61" s="20">
        <v>193.14547679233499</v>
      </c>
      <c r="V61" s="77">
        <v>272.00955095227101</v>
      </c>
      <c r="W61" s="74">
        <v>122.84477795906</v>
      </c>
      <c r="X61" s="20">
        <v>144.84720671688899</v>
      </c>
      <c r="Y61" s="20">
        <v>141.72111157500299</v>
      </c>
      <c r="Z61" s="77">
        <v>154.46498603251999</v>
      </c>
      <c r="AA61" s="74">
        <v>127.654617608889</v>
      </c>
      <c r="AB61" s="20">
        <v>149.764408888681</v>
      </c>
      <c r="AC61" s="20">
        <v>160.83714549727199</v>
      </c>
      <c r="AD61" s="77">
        <v>190.42371477559101</v>
      </c>
    </row>
    <row r="62" spans="14:30" x14ac:dyDescent="0.3">
      <c r="N62" s="38">
        <v>41729</v>
      </c>
      <c r="O62" s="74">
        <v>83.675989991261702</v>
      </c>
      <c r="P62" s="20">
        <v>97.804609140772499</v>
      </c>
      <c r="Q62" s="20">
        <v>109.37056595527299</v>
      </c>
      <c r="R62" s="77">
        <v>134.36764194581801</v>
      </c>
      <c r="S62" s="74">
        <v>148.93890317031099</v>
      </c>
      <c r="T62" s="20">
        <v>158.02889776790201</v>
      </c>
      <c r="U62" s="20">
        <v>196.88378932044199</v>
      </c>
      <c r="V62" s="77">
        <v>285.02037033190402</v>
      </c>
      <c r="W62" s="74">
        <v>126.186449961031</v>
      </c>
      <c r="X62" s="20">
        <v>147.25698665214301</v>
      </c>
      <c r="Y62" s="20">
        <v>145.37655603517001</v>
      </c>
      <c r="Z62" s="77">
        <v>160.16345415637201</v>
      </c>
      <c r="AA62" s="74">
        <v>132.68784821505801</v>
      </c>
      <c r="AB62" s="20">
        <v>155.569894582074</v>
      </c>
      <c r="AC62" s="20">
        <v>163.59590603590399</v>
      </c>
      <c r="AD62" s="77">
        <v>197.29042895347001</v>
      </c>
    </row>
    <row r="63" spans="14:30" x14ac:dyDescent="0.3">
      <c r="N63" s="38">
        <v>41820</v>
      </c>
      <c r="O63" s="74">
        <v>84.963562171120898</v>
      </c>
      <c r="P63" s="20">
        <v>103.527931865618</v>
      </c>
      <c r="Q63" s="20">
        <v>112.630495095189</v>
      </c>
      <c r="R63" s="77">
        <v>140.17772652486801</v>
      </c>
      <c r="S63" s="74">
        <v>153.56411181075401</v>
      </c>
      <c r="T63" s="20">
        <v>160.17835772921501</v>
      </c>
      <c r="U63" s="20">
        <v>203.95067617179299</v>
      </c>
      <c r="V63" s="77">
        <v>301.990232605784</v>
      </c>
      <c r="W63" s="74">
        <v>130.39463686997601</v>
      </c>
      <c r="X63" s="20">
        <v>150.80493334017501</v>
      </c>
      <c r="Y63" s="20">
        <v>154.16051235730399</v>
      </c>
      <c r="Z63" s="77">
        <v>168.336103352322</v>
      </c>
      <c r="AA63" s="74">
        <v>140.70357773206501</v>
      </c>
      <c r="AB63" s="20">
        <v>164.376609450084</v>
      </c>
      <c r="AC63" s="20">
        <v>166.79601720869201</v>
      </c>
      <c r="AD63" s="77">
        <v>207.00428053164001</v>
      </c>
    </row>
    <row r="64" spans="14:30" x14ac:dyDescent="0.3">
      <c r="N64" s="38">
        <v>41912</v>
      </c>
      <c r="O64" s="74">
        <v>87.152748808053801</v>
      </c>
      <c r="P64" s="20">
        <v>104.961475082067</v>
      </c>
      <c r="Q64" s="20">
        <v>115.372516949247</v>
      </c>
      <c r="R64" s="77">
        <v>142.161909197028</v>
      </c>
      <c r="S64" s="74">
        <v>155.96846497358001</v>
      </c>
      <c r="T64" s="20">
        <v>168.07180295997699</v>
      </c>
      <c r="U64" s="20">
        <v>212.09711797691699</v>
      </c>
      <c r="V64" s="77">
        <v>315.81604997744699</v>
      </c>
      <c r="W64" s="74">
        <v>130.21051290975601</v>
      </c>
      <c r="X64" s="20">
        <v>155.556822656603</v>
      </c>
      <c r="Y64" s="20">
        <v>160.03837212653701</v>
      </c>
      <c r="Z64" s="77">
        <v>172.96723421102899</v>
      </c>
      <c r="AA64" s="74">
        <v>144.55015964477499</v>
      </c>
      <c r="AB64" s="20">
        <v>167.39051844749901</v>
      </c>
      <c r="AC64" s="20">
        <v>169.11350890778701</v>
      </c>
      <c r="AD64" s="77">
        <v>212.29323173658</v>
      </c>
    </row>
    <row r="65" spans="14:30" x14ac:dyDescent="0.3">
      <c r="N65" s="38">
        <v>42004</v>
      </c>
      <c r="O65" s="74">
        <v>89.549592673626805</v>
      </c>
      <c r="P65" s="20">
        <v>104.78693996506099</v>
      </c>
      <c r="Q65" s="20">
        <v>116.074246380847</v>
      </c>
      <c r="R65" s="77">
        <v>143.30664830037401</v>
      </c>
      <c r="S65" s="74">
        <v>156.67978090787301</v>
      </c>
      <c r="T65" s="20">
        <v>177.99724038375601</v>
      </c>
      <c r="U65" s="20">
        <v>218.56293754676901</v>
      </c>
      <c r="V65" s="77">
        <v>324.41678003897198</v>
      </c>
      <c r="W65" s="74">
        <v>129.52683288098899</v>
      </c>
      <c r="X65" s="20">
        <v>160.17841557455699</v>
      </c>
      <c r="Y65" s="20">
        <v>161.03867777425299</v>
      </c>
      <c r="Z65" s="77">
        <v>174.02538256074399</v>
      </c>
      <c r="AA65" s="74">
        <v>145.713879217364</v>
      </c>
      <c r="AB65" s="20">
        <v>166.15671691303899</v>
      </c>
      <c r="AC65" s="20">
        <v>172.78547706044199</v>
      </c>
      <c r="AD65" s="77">
        <v>213.70575211500099</v>
      </c>
    </row>
    <row r="66" spans="14:30" x14ac:dyDescent="0.3">
      <c r="N66" s="38">
        <v>42094</v>
      </c>
      <c r="O66" s="74">
        <v>90.983377333564306</v>
      </c>
      <c r="P66" s="20">
        <v>107.126470766023</v>
      </c>
      <c r="Q66" s="20">
        <v>118.505895349319</v>
      </c>
      <c r="R66" s="77">
        <v>147.69265174413999</v>
      </c>
      <c r="S66" s="74">
        <v>159.07790955984601</v>
      </c>
      <c r="T66" s="20">
        <v>183.14779433634399</v>
      </c>
      <c r="U66" s="20">
        <v>220.368652077733</v>
      </c>
      <c r="V66" s="77">
        <v>335.022133807339</v>
      </c>
      <c r="W66" s="74">
        <v>136.158417878237</v>
      </c>
      <c r="X66" s="20">
        <v>163.498733888928</v>
      </c>
      <c r="Y66" s="20">
        <v>163.38434563076299</v>
      </c>
      <c r="Z66" s="77">
        <v>178.97299014215901</v>
      </c>
      <c r="AA66" s="74">
        <v>149.334306874406</v>
      </c>
      <c r="AB66" s="20">
        <v>169.72461466363001</v>
      </c>
      <c r="AC66" s="20">
        <v>178.06706204554899</v>
      </c>
      <c r="AD66" s="77">
        <v>219.49262717311299</v>
      </c>
    </row>
    <row r="67" spans="14:30" x14ac:dyDescent="0.3">
      <c r="N67" s="38">
        <v>42185</v>
      </c>
      <c r="O67" s="74">
        <v>92.109196244783803</v>
      </c>
      <c r="P67" s="20">
        <v>111.20663232843501</v>
      </c>
      <c r="Q67" s="20">
        <v>120.98072136499501</v>
      </c>
      <c r="R67" s="77">
        <v>156.383631146499</v>
      </c>
      <c r="S67" s="74">
        <v>159.532088018883</v>
      </c>
      <c r="T67" s="20">
        <v>184.98710510687101</v>
      </c>
      <c r="U67" s="20">
        <v>221.12735960392499</v>
      </c>
      <c r="V67" s="77">
        <v>347.00112750961199</v>
      </c>
      <c r="W67" s="74">
        <v>145.54085076849501</v>
      </c>
      <c r="X67" s="20">
        <v>167.03506046246099</v>
      </c>
      <c r="Y67" s="20">
        <v>166.28943070677099</v>
      </c>
      <c r="Z67" s="77">
        <v>187.09812250407299</v>
      </c>
      <c r="AA67" s="74">
        <v>153.660092835499</v>
      </c>
      <c r="AB67" s="20">
        <v>178.09651436746699</v>
      </c>
      <c r="AC67" s="20">
        <v>182.83340747932101</v>
      </c>
      <c r="AD67" s="77">
        <v>230.50062491459599</v>
      </c>
    </row>
    <row r="68" spans="14:30" x14ac:dyDescent="0.3">
      <c r="N68" s="38">
        <v>42277</v>
      </c>
      <c r="O68" s="74">
        <v>92.834570700345296</v>
      </c>
      <c r="P68" s="20">
        <v>112.54219634472101</v>
      </c>
      <c r="Q68" s="20">
        <v>120.07175261643501</v>
      </c>
      <c r="R68" s="77">
        <v>162.00958433385401</v>
      </c>
      <c r="S68" s="74">
        <v>155.82674580097299</v>
      </c>
      <c r="T68" s="20">
        <v>181.711043243386</v>
      </c>
      <c r="U68" s="20">
        <v>225.45497887121999</v>
      </c>
      <c r="V68" s="77">
        <v>350.68043740010398</v>
      </c>
      <c r="W68" s="74">
        <v>146.770838485773</v>
      </c>
      <c r="X68" s="20">
        <v>168.687381076354</v>
      </c>
      <c r="Y68" s="20">
        <v>166.71775540888001</v>
      </c>
      <c r="Z68" s="77">
        <v>192.41769877329801</v>
      </c>
      <c r="AA68" s="74">
        <v>155.504501370707</v>
      </c>
      <c r="AB68" s="20">
        <v>185.45871169933901</v>
      </c>
      <c r="AC68" s="20">
        <v>186.22786278745599</v>
      </c>
      <c r="AD68" s="77">
        <v>236.661094928122</v>
      </c>
    </row>
    <row r="69" spans="14:30" x14ac:dyDescent="0.3">
      <c r="N69" s="38">
        <v>42369</v>
      </c>
      <c r="O69" s="74">
        <v>92.534531417798306</v>
      </c>
      <c r="P69" s="20">
        <v>111.893176559187</v>
      </c>
      <c r="Q69" s="20">
        <v>119.887053755398</v>
      </c>
      <c r="R69" s="77">
        <v>161.507065065435</v>
      </c>
      <c r="S69" s="74">
        <v>155.30336656184801</v>
      </c>
      <c r="T69" s="20">
        <v>180.04610212789001</v>
      </c>
      <c r="U69" s="20">
        <v>228.889799368686</v>
      </c>
      <c r="V69" s="77">
        <v>353.35705949207397</v>
      </c>
      <c r="W69" s="74">
        <v>143.98633294748601</v>
      </c>
      <c r="X69" s="20">
        <v>170.97079232134499</v>
      </c>
      <c r="Y69" s="20">
        <v>167.045018383957</v>
      </c>
      <c r="Z69" s="77">
        <v>195.87777028328799</v>
      </c>
      <c r="AA69" s="74">
        <v>156.930072126645</v>
      </c>
      <c r="AB69" s="20">
        <v>188.39261963487201</v>
      </c>
      <c r="AC69" s="20">
        <v>189.483078796375</v>
      </c>
      <c r="AD69" s="77">
        <v>238.28247099810599</v>
      </c>
    </row>
    <row r="70" spans="14:30" x14ac:dyDescent="0.3">
      <c r="N70" s="38">
        <v>42460</v>
      </c>
      <c r="O70" s="74">
        <v>92.712390152835198</v>
      </c>
      <c r="P70" s="20">
        <v>115.67103333945199</v>
      </c>
      <c r="Q70" s="20">
        <v>122.34825247577599</v>
      </c>
      <c r="R70" s="77">
        <v>163.15902762726699</v>
      </c>
      <c r="S70" s="74">
        <v>161.974082748162</v>
      </c>
      <c r="T70" s="20">
        <v>185.59589240946099</v>
      </c>
      <c r="U70" s="20">
        <v>229.56988923227999</v>
      </c>
      <c r="V70" s="77">
        <v>364.77918533434899</v>
      </c>
      <c r="W70" s="74">
        <v>144.26274410737699</v>
      </c>
      <c r="X70" s="20">
        <v>179.466810693383</v>
      </c>
      <c r="Y70" s="20">
        <v>169.53934123751799</v>
      </c>
      <c r="Z70" s="77">
        <v>202.442749681501</v>
      </c>
      <c r="AA70" s="74">
        <v>161.12707483023999</v>
      </c>
      <c r="AB70" s="20">
        <v>192.46768966716201</v>
      </c>
      <c r="AC70" s="20">
        <v>194.81684500701101</v>
      </c>
      <c r="AD70" s="77">
        <v>248.11182845041199</v>
      </c>
    </row>
    <row r="71" spans="14:30" x14ac:dyDescent="0.3">
      <c r="N71" s="38">
        <v>42551</v>
      </c>
      <c r="O71" s="74">
        <v>94.296059942579703</v>
      </c>
      <c r="P71" s="20">
        <v>121.142652485448</v>
      </c>
      <c r="Q71" s="20">
        <v>125.767528316068</v>
      </c>
      <c r="R71" s="77">
        <v>167.152876744639</v>
      </c>
      <c r="S71" s="74">
        <v>170.00417999056299</v>
      </c>
      <c r="T71" s="20">
        <v>194.41603332343101</v>
      </c>
      <c r="U71" s="20">
        <v>234.41120221511801</v>
      </c>
      <c r="V71" s="77">
        <v>375.83202814306702</v>
      </c>
      <c r="W71" s="74">
        <v>146.53081648694601</v>
      </c>
      <c r="X71" s="20">
        <v>188.03263487478401</v>
      </c>
      <c r="Y71" s="20">
        <v>172.968483559421</v>
      </c>
      <c r="Z71" s="77">
        <v>211.36158705119999</v>
      </c>
      <c r="AA71" s="74">
        <v>165.63744240897699</v>
      </c>
      <c r="AB71" s="20">
        <v>200.886413432707</v>
      </c>
      <c r="AC71" s="20">
        <v>201.61619158554501</v>
      </c>
      <c r="AD71" s="77">
        <v>267.50911721634299</v>
      </c>
    </row>
    <row r="72" spans="14:30" x14ac:dyDescent="0.3">
      <c r="N72" s="38">
        <v>42643</v>
      </c>
      <c r="O72" s="74">
        <v>96.241700628055099</v>
      </c>
      <c r="P72" s="20">
        <v>121.33476711134701</v>
      </c>
      <c r="Q72" s="20">
        <v>129.973635105944</v>
      </c>
      <c r="R72" s="77">
        <v>174.02473043352401</v>
      </c>
      <c r="S72" s="74">
        <v>175.900403361927</v>
      </c>
      <c r="T72" s="20">
        <v>201.38717659636799</v>
      </c>
      <c r="U72" s="20">
        <v>243.129693997066</v>
      </c>
      <c r="V72" s="77">
        <v>377.157475721026</v>
      </c>
      <c r="W72" s="74">
        <v>151.955149884159</v>
      </c>
      <c r="X72" s="20">
        <v>187.50784505796099</v>
      </c>
      <c r="Y72" s="20">
        <v>179.165185763588</v>
      </c>
      <c r="Z72" s="77">
        <v>216.97335703882399</v>
      </c>
      <c r="AA72" s="74">
        <v>169.493519792283</v>
      </c>
      <c r="AB72" s="20">
        <v>206.269119906947</v>
      </c>
      <c r="AC72" s="20">
        <v>206.36719316792801</v>
      </c>
      <c r="AD72" s="77">
        <v>277.54683185083798</v>
      </c>
    </row>
    <row r="73" spans="14:30" x14ac:dyDescent="0.3">
      <c r="N73" s="38">
        <v>42735</v>
      </c>
      <c r="O73" s="74">
        <v>99.2554542322804</v>
      </c>
      <c r="P73" s="20">
        <v>120.428498528746</v>
      </c>
      <c r="Q73" s="20">
        <v>133.66273277789199</v>
      </c>
      <c r="R73" s="77">
        <v>182.39882419318499</v>
      </c>
      <c r="S73" s="74">
        <v>179.944847375092</v>
      </c>
      <c r="T73" s="20">
        <v>206.85259541472001</v>
      </c>
      <c r="U73" s="20">
        <v>250.81527729144099</v>
      </c>
      <c r="V73" s="77">
        <v>379.30576684892702</v>
      </c>
      <c r="W73" s="74">
        <v>156.79998093691901</v>
      </c>
      <c r="X73" s="20">
        <v>186.85450364185601</v>
      </c>
      <c r="Y73" s="20">
        <v>186.242441361017</v>
      </c>
      <c r="Z73" s="77">
        <v>219.154669939032</v>
      </c>
      <c r="AA73" s="74">
        <v>173.785037518861</v>
      </c>
      <c r="AB73" s="20">
        <v>208.572400100224</v>
      </c>
      <c r="AC73" s="20">
        <v>208.56186284819501</v>
      </c>
      <c r="AD73" s="77">
        <v>276.84402967307301</v>
      </c>
    </row>
    <row r="74" spans="14:30" x14ac:dyDescent="0.3">
      <c r="N74" s="38">
        <v>42825</v>
      </c>
      <c r="O74" s="74">
        <v>106.93348971313399</v>
      </c>
      <c r="P74" s="20">
        <v>126.654772110287</v>
      </c>
      <c r="Q74" s="20">
        <v>136.74427142432299</v>
      </c>
      <c r="R74" s="77">
        <v>191.43135421642199</v>
      </c>
      <c r="S74" s="74">
        <v>183.56232019984</v>
      </c>
      <c r="T74" s="20">
        <v>214.412477478505</v>
      </c>
      <c r="U74" s="20">
        <v>260.97332463424101</v>
      </c>
      <c r="V74" s="77">
        <v>393.13297886175098</v>
      </c>
      <c r="W74" s="74">
        <v>160.531320922351</v>
      </c>
      <c r="X74" s="20">
        <v>197.154988900364</v>
      </c>
      <c r="Y74" s="20">
        <v>191.97711431314599</v>
      </c>
      <c r="Z74" s="77">
        <v>225.471644581628</v>
      </c>
      <c r="AA74" s="74">
        <v>179.9887905537</v>
      </c>
      <c r="AB74" s="20">
        <v>219.42710764571899</v>
      </c>
      <c r="AC74" s="20">
        <v>212.10983233259401</v>
      </c>
      <c r="AD74" s="77">
        <v>283.37796163121601</v>
      </c>
    </row>
    <row r="75" spans="14:30" x14ac:dyDescent="0.3">
      <c r="N75" s="38">
        <v>42916</v>
      </c>
      <c r="O75" s="74">
        <v>116.639445952099</v>
      </c>
      <c r="P75" s="20">
        <v>136.04566666212699</v>
      </c>
      <c r="Q75" s="20">
        <v>138.69792595234699</v>
      </c>
      <c r="R75" s="77">
        <v>199.768738901044</v>
      </c>
      <c r="S75" s="74">
        <v>186.43779257221999</v>
      </c>
      <c r="T75" s="20">
        <v>222.62197161647501</v>
      </c>
      <c r="U75" s="20">
        <v>275.03474164063198</v>
      </c>
      <c r="V75" s="77">
        <v>408.45096447061297</v>
      </c>
      <c r="W75" s="74">
        <v>162.561537753838</v>
      </c>
      <c r="X75" s="20">
        <v>213.602746948251</v>
      </c>
      <c r="Y75" s="20">
        <v>196.88779506583001</v>
      </c>
      <c r="Z75" s="77">
        <v>234.82190114268801</v>
      </c>
      <c r="AA75" s="74">
        <v>186.287496716768</v>
      </c>
      <c r="AB75" s="20">
        <v>235.042735033284</v>
      </c>
      <c r="AC75" s="20">
        <v>219.93114644517701</v>
      </c>
      <c r="AD75" s="77">
        <v>296.170030475776</v>
      </c>
    </row>
    <row r="76" spans="14:30" x14ac:dyDescent="0.3">
      <c r="N76" s="38">
        <v>43008</v>
      </c>
      <c r="O76" s="74">
        <v>115.339869033938</v>
      </c>
      <c r="P76" s="20">
        <v>138.89457371299801</v>
      </c>
      <c r="Q76" s="20">
        <v>140.11603862415501</v>
      </c>
      <c r="R76" s="77">
        <v>197.46123809457299</v>
      </c>
      <c r="S76" s="74">
        <v>186.81344063918499</v>
      </c>
      <c r="T76" s="20">
        <v>224.91718143217099</v>
      </c>
      <c r="U76" s="20">
        <v>284.07440152330997</v>
      </c>
      <c r="V76" s="77">
        <v>414.09536440190999</v>
      </c>
      <c r="W76" s="74">
        <v>162.50271269040701</v>
      </c>
      <c r="X76" s="20">
        <v>220.89583866167001</v>
      </c>
      <c r="Y76" s="20">
        <v>196.01192075065899</v>
      </c>
      <c r="Z76" s="77">
        <v>237.26571970062801</v>
      </c>
      <c r="AA76" s="74">
        <v>187.60678206499199</v>
      </c>
      <c r="AB76" s="20">
        <v>239.45520304243001</v>
      </c>
      <c r="AC76" s="20">
        <v>227.26439449204199</v>
      </c>
      <c r="AD76" s="77">
        <v>305.42240266535902</v>
      </c>
    </row>
    <row r="77" spans="14:30" x14ac:dyDescent="0.3">
      <c r="N77" s="38">
        <v>43100</v>
      </c>
      <c r="O77" s="74">
        <v>108.90490453627601</v>
      </c>
      <c r="P77" s="20">
        <v>138.40474213361901</v>
      </c>
      <c r="Q77" s="20">
        <v>142.15673251858601</v>
      </c>
      <c r="R77" s="77">
        <v>193.75639926142199</v>
      </c>
      <c r="S77" s="74">
        <v>188.248746960945</v>
      </c>
      <c r="T77" s="20">
        <v>226.8088711401</v>
      </c>
      <c r="U77" s="20">
        <v>284.96351950474099</v>
      </c>
      <c r="V77" s="77">
        <v>413.60294092238098</v>
      </c>
      <c r="W77" s="74">
        <v>165.75038641192501</v>
      </c>
      <c r="X77" s="20">
        <v>219.43705973301101</v>
      </c>
      <c r="Y77" s="20">
        <v>193.03895642593699</v>
      </c>
      <c r="Z77" s="77">
        <v>238.81200626633699</v>
      </c>
      <c r="AA77" s="74">
        <v>188.48872548582301</v>
      </c>
      <c r="AB77" s="20">
        <v>238.001188923363</v>
      </c>
      <c r="AC77" s="20">
        <v>229.533608436489</v>
      </c>
      <c r="AD77" s="77">
        <v>308.67205819486998</v>
      </c>
    </row>
    <row r="78" spans="14:30" x14ac:dyDescent="0.3">
      <c r="N78" s="38">
        <v>43190</v>
      </c>
      <c r="O78" s="74">
        <v>108.427719191365</v>
      </c>
      <c r="P78" s="20">
        <v>141.38597021611301</v>
      </c>
      <c r="Q78" s="20">
        <v>143.82788736872001</v>
      </c>
      <c r="R78" s="77">
        <v>198.94465401300801</v>
      </c>
      <c r="S78" s="74">
        <v>191.12903871309999</v>
      </c>
      <c r="T78" s="20">
        <v>235.002191490364</v>
      </c>
      <c r="U78" s="20">
        <v>278.29624131647898</v>
      </c>
      <c r="V78" s="77">
        <v>412.40027492790199</v>
      </c>
      <c r="W78" s="74">
        <v>171.44454329198601</v>
      </c>
      <c r="X78" s="20">
        <v>222.29522543631501</v>
      </c>
      <c r="Y78" s="20">
        <v>195.922146033296</v>
      </c>
      <c r="Z78" s="77">
        <v>249.58450805698899</v>
      </c>
      <c r="AA78" s="74">
        <v>195.68191567797601</v>
      </c>
      <c r="AB78" s="20">
        <v>242.793844343464</v>
      </c>
      <c r="AC78" s="20">
        <v>229.76646097770899</v>
      </c>
      <c r="AD78" s="77">
        <v>318.80612886235798</v>
      </c>
    </row>
    <row r="79" spans="14:30" x14ac:dyDescent="0.3">
      <c r="N79" s="38">
        <v>43281</v>
      </c>
      <c r="O79" s="74">
        <v>111.978984394588</v>
      </c>
      <c r="P79" s="20">
        <v>144.89976312049299</v>
      </c>
      <c r="Q79" s="20">
        <v>144.25161509525799</v>
      </c>
      <c r="R79" s="77">
        <v>207.83913786954199</v>
      </c>
      <c r="S79" s="74">
        <v>192.82837615474699</v>
      </c>
      <c r="T79" s="20">
        <v>242.05408863967099</v>
      </c>
      <c r="U79" s="20">
        <v>266.99332891082901</v>
      </c>
      <c r="V79" s="77">
        <v>416.86591238449</v>
      </c>
      <c r="W79" s="74">
        <v>176.47814292982099</v>
      </c>
      <c r="X79" s="20">
        <v>228.40526740804199</v>
      </c>
      <c r="Y79" s="20">
        <v>203.559971951298</v>
      </c>
      <c r="Z79" s="77">
        <v>261.50044383032798</v>
      </c>
      <c r="AA79" s="74">
        <v>203.598644131605</v>
      </c>
      <c r="AB79" s="20">
        <v>250.72244873695001</v>
      </c>
      <c r="AC79" s="20">
        <v>231.624796564929</v>
      </c>
      <c r="AD79" s="77">
        <v>337.49160445861298</v>
      </c>
    </row>
    <row r="80" spans="14:30" x14ac:dyDescent="0.3">
      <c r="N80" s="38">
        <v>43373</v>
      </c>
      <c r="O80" s="74">
        <v>115.682929080306</v>
      </c>
      <c r="P80" s="20">
        <v>147.27352358510799</v>
      </c>
      <c r="Q80" s="20">
        <v>146.91450216087901</v>
      </c>
      <c r="R80" s="77">
        <v>214.26127196597201</v>
      </c>
      <c r="S80" s="74">
        <v>198.592160274105</v>
      </c>
      <c r="T80" s="20">
        <v>251.097020583931</v>
      </c>
      <c r="U80" s="20">
        <v>270.43264781063999</v>
      </c>
      <c r="V80" s="77">
        <v>418.65402736068597</v>
      </c>
      <c r="W80" s="74">
        <v>181.19820529668399</v>
      </c>
      <c r="X80" s="20">
        <v>234.160042172272</v>
      </c>
      <c r="Y80" s="20">
        <v>206.15516565915601</v>
      </c>
      <c r="Z80" s="77">
        <v>266.91728863031699</v>
      </c>
      <c r="AA80" s="74">
        <v>201.80703411765899</v>
      </c>
      <c r="AB80" s="20">
        <v>255.125052786531</v>
      </c>
      <c r="AC80" s="20">
        <v>232.19760544061</v>
      </c>
      <c r="AD80" s="77">
        <v>341.65876702310902</v>
      </c>
    </row>
    <row r="81" spans="14:30" x14ac:dyDescent="0.3">
      <c r="N81" s="38">
        <v>43465</v>
      </c>
      <c r="O81" s="74">
        <v>115.88046678520899</v>
      </c>
      <c r="P81" s="20">
        <v>149.17309399189199</v>
      </c>
      <c r="Q81" s="20">
        <v>149.74037514763799</v>
      </c>
      <c r="R81" s="77">
        <v>215.03801828288101</v>
      </c>
      <c r="S81" s="74">
        <v>203.76459946659401</v>
      </c>
      <c r="T81" s="20">
        <v>262.85147516756399</v>
      </c>
      <c r="U81" s="20">
        <v>283.74573361057202</v>
      </c>
      <c r="V81" s="77">
        <v>418.95368096260898</v>
      </c>
      <c r="W81" s="74">
        <v>184.68519235338101</v>
      </c>
      <c r="X81" s="20">
        <v>239.72968544761801</v>
      </c>
      <c r="Y81" s="20">
        <v>202.49749148876501</v>
      </c>
      <c r="Z81" s="77">
        <v>270.80520956346197</v>
      </c>
      <c r="AA81" s="74">
        <v>198.469540809184</v>
      </c>
      <c r="AB81" s="20">
        <v>257.98054791740901</v>
      </c>
      <c r="AC81" s="20">
        <v>232.22378511293201</v>
      </c>
      <c r="AD81" s="77">
        <v>336.95892955113499</v>
      </c>
    </row>
    <row r="82" spans="14:30" x14ac:dyDescent="0.3">
      <c r="N82" s="38">
        <v>43555</v>
      </c>
      <c r="O82" s="74">
        <v>114.978381624992</v>
      </c>
      <c r="P82" s="20">
        <v>150.06085655599401</v>
      </c>
      <c r="Q82" s="20">
        <v>148.69428228594401</v>
      </c>
      <c r="R82" s="77">
        <v>214.18228725456001</v>
      </c>
      <c r="S82" s="74">
        <v>203.360782800051</v>
      </c>
      <c r="T82" s="20">
        <v>270.10169278775601</v>
      </c>
      <c r="U82" s="20">
        <v>287.08335903528803</v>
      </c>
      <c r="V82" s="77">
        <v>430.849672781945</v>
      </c>
      <c r="W82" s="74">
        <v>184.92633336790601</v>
      </c>
      <c r="X82" s="20">
        <v>245.07633991825901</v>
      </c>
      <c r="Y82" s="20">
        <v>200.171955924569</v>
      </c>
      <c r="Z82" s="77">
        <v>278.33820179839103</v>
      </c>
      <c r="AA82" s="74">
        <v>202.69238543153301</v>
      </c>
      <c r="AB82" s="20">
        <v>265.05207968245298</v>
      </c>
      <c r="AC82" s="20">
        <v>236.455307653783</v>
      </c>
      <c r="AD82" s="77">
        <v>344.81906523569199</v>
      </c>
    </row>
    <row r="83" spans="14:30" x14ac:dyDescent="0.3">
      <c r="N83" s="38">
        <v>43646</v>
      </c>
      <c r="O83" s="74">
        <v>116.329270044919</v>
      </c>
      <c r="P83" s="20">
        <v>151.059140035849</v>
      </c>
      <c r="Q83" s="20">
        <v>149.59383741103099</v>
      </c>
      <c r="R83" s="77">
        <v>217.158848516337</v>
      </c>
      <c r="S83" s="74">
        <v>204.03756698473401</v>
      </c>
      <c r="T83" s="20">
        <v>275.51357474006602</v>
      </c>
      <c r="U83" s="20">
        <v>287.81999583408401</v>
      </c>
      <c r="V83" s="77">
        <v>445.10561656343901</v>
      </c>
      <c r="W83" s="74">
        <v>184.710393726837</v>
      </c>
      <c r="X83" s="20">
        <v>247.05634553677501</v>
      </c>
      <c r="Y83" s="20">
        <v>200.10531792896799</v>
      </c>
      <c r="Z83" s="77">
        <v>289.91950963513</v>
      </c>
      <c r="AA83" s="74">
        <v>211.12279375976499</v>
      </c>
      <c r="AB83" s="20">
        <v>273.83732822484802</v>
      </c>
      <c r="AC83" s="20">
        <v>241.97951877296299</v>
      </c>
      <c r="AD83" s="77">
        <v>362.69082421902402</v>
      </c>
    </row>
    <row r="84" spans="14:30" x14ac:dyDescent="0.3">
      <c r="N84" s="38">
        <v>43738</v>
      </c>
      <c r="O84" s="74">
        <v>120.899452473293</v>
      </c>
      <c r="P84" s="20">
        <v>155.14569786309201</v>
      </c>
      <c r="Q84" s="20">
        <v>150.041202127986</v>
      </c>
      <c r="R84" s="77">
        <v>222.13321771768301</v>
      </c>
      <c r="S84" s="74">
        <v>205.795401362597</v>
      </c>
      <c r="T84" s="20">
        <v>278.45732420404198</v>
      </c>
      <c r="U84" s="20">
        <v>287.40206433225097</v>
      </c>
      <c r="V84" s="77">
        <v>441.60160959134799</v>
      </c>
      <c r="W84" s="74">
        <v>188.52841640017101</v>
      </c>
      <c r="X84" s="20">
        <v>251.90118181768599</v>
      </c>
      <c r="Y84" s="20">
        <v>201.849082725344</v>
      </c>
      <c r="Z84" s="77">
        <v>300.83702230275799</v>
      </c>
      <c r="AA84" s="74">
        <v>214.17316711532601</v>
      </c>
      <c r="AB84" s="20">
        <v>277.97489109865398</v>
      </c>
      <c r="AC84" s="20">
        <v>247.49621933747801</v>
      </c>
      <c r="AD84" s="77">
        <v>378.91776722181697</v>
      </c>
    </row>
    <row r="85" spans="14:30" x14ac:dyDescent="0.3">
      <c r="N85" s="38">
        <v>43830</v>
      </c>
      <c r="O85" s="74">
        <v>123.797922029243</v>
      </c>
      <c r="P85" s="20">
        <v>159.604203569508</v>
      </c>
      <c r="Q85" s="20">
        <v>147.81193494537999</v>
      </c>
      <c r="R85" s="77">
        <v>224.786843596159</v>
      </c>
      <c r="S85" s="74">
        <v>207.97729396009299</v>
      </c>
      <c r="T85" s="20">
        <v>280.87896382931501</v>
      </c>
      <c r="U85" s="20">
        <v>284.14913999696302</v>
      </c>
      <c r="V85" s="77">
        <v>436.861989190533</v>
      </c>
      <c r="W85" s="74">
        <v>193.79100012308501</v>
      </c>
      <c r="X85" s="20">
        <v>263.68387942923101</v>
      </c>
      <c r="Y85" s="20">
        <v>204.02725547662001</v>
      </c>
      <c r="Z85" s="77">
        <v>305.081614114952</v>
      </c>
      <c r="AA85" s="74">
        <v>211.21332218418399</v>
      </c>
      <c r="AB85" s="20">
        <v>276.98940216481498</v>
      </c>
      <c r="AC85" s="20">
        <v>251.65438987435201</v>
      </c>
      <c r="AD85" s="77">
        <v>384.28907593812602</v>
      </c>
    </row>
    <row r="86" spans="14:30" x14ac:dyDescent="0.3">
      <c r="N86" s="38">
        <v>43921</v>
      </c>
      <c r="O86" s="74">
        <v>121.47792015681399</v>
      </c>
      <c r="P86" s="20">
        <v>162.89251182217399</v>
      </c>
      <c r="Q86" s="20">
        <v>145.67854315827199</v>
      </c>
      <c r="R86" s="77">
        <v>225.74852151499601</v>
      </c>
      <c r="S86" s="74">
        <v>211.830180533375</v>
      </c>
      <c r="T86" s="20">
        <v>290.85203169448198</v>
      </c>
      <c r="U86" s="20">
        <v>282.35480226157</v>
      </c>
      <c r="V86" s="77">
        <v>455.99882218931498</v>
      </c>
      <c r="W86" s="74">
        <v>197.85928553465899</v>
      </c>
      <c r="X86" s="20">
        <v>272.62533998442802</v>
      </c>
      <c r="Y86" s="20">
        <v>204.68850597214501</v>
      </c>
      <c r="Z86" s="77">
        <v>307.15476293193802</v>
      </c>
      <c r="AA86" s="74">
        <v>211.33038684361301</v>
      </c>
      <c r="AB86" s="20">
        <v>277.41191133202602</v>
      </c>
      <c r="AC86" s="20">
        <v>247.952459239934</v>
      </c>
      <c r="AD86" s="77">
        <v>386.19548558864102</v>
      </c>
    </row>
    <row r="87" spans="14:30" x14ac:dyDescent="0.3">
      <c r="N87" s="38">
        <v>44012</v>
      </c>
      <c r="O87" s="74">
        <v>115.44114784544701</v>
      </c>
      <c r="P87" s="20">
        <v>166.82487240646299</v>
      </c>
      <c r="Q87" s="20">
        <v>144.298142373801</v>
      </c>
      <c r="R87" s="77">
        <v>227.16713498021201</v>
      </c>
      <c r="S87" s="74">
        <v>217.31670857454799</v>
      </c>
      <c r="T87" s="20">
        <v>303.69733207665001</v>
      </c>
      <c r="U87" s="20">
        <v>283.16961762159099</v>
      </c>
      <c r="V87" s="77">
        <v>468.15614175272901</v>
      </c>
      <c r="W87" s="74">
        <v>200.74066604431701</v>
      </c>
      <c r="X87" s="20">
        <v>271.33243864218201</v>
      </c>
      <c r="Y87" s="20">
        <v>203.345382720744</v>
      </c>
      <c r="Z87" s="77">
        <v>314.83777586087501</v>
      </c>
      <c r="AA87" s="74">
        <v>217.17515743668301</v>
      </c>
      <c r="AB87" s="20">
        <v>286.551998699553</v>
      </c>
      <c r="AC87" s="20">
        <v>238.46462364553801</v>
      </c>
      <c r="AD87" s="77">
        <v>394.03033629791997</v>
      </c>
    </row>
    <row r="88" spans="14:30" x14ac:dyDescent="0.3">
      <c r="N88" s="38">
        <v>44104</v>
      </c>
      <c r="O88" s="74">
        <v>117.785044203168</v>
      </c>
      <c r="P88" s="20">
        <v>166.47491154639999</v>
      </c>
      <c r="Q88" s="20">
        <v>148.42202462834601</v>
      </c>
      <c r="R88" s="77">
        <v>236.124305786354</v>
      </c>
      <c r="S88" s="74">
        <v>219.95066154721201</v>
      </c>
      <c r="T88" s="20">
        <v>313.266446004221</v>
      </c>
      <c r="U88" s="20">
        <v>284.71500623960202</v>
      </c>
      <c r="V88" s="77">
        <v>466.69409034397</v>
      </c>
      <c r="W88" s="74">
        <v>204.68662065540499</v>
      </c>
      <c r="X88" s="20">
        <v>278.40500424136701</v>
      </c>
      <c r="Y88" s="20">
        <v>206.02772166473699</v>
      </c>
      <c r="Z88" s="77">
        <v>329.04023818545102</v>
      </c>
      <c r="AA88" s="74">
        <v>225.43157638338599</v>
      </c>
      <c r="AB88" s="20">
        <v>297.13522807747199</v>
      </c>
      <c r="AC88" s="20">
        <v>242.809637793512</v>
      </c>
      <c r="AD88" s="77">
        <v>411.777178882491</v>
      </c>
    </row>
    <row r="89" spans="14:30" x14ac:dyDescent="0.3">
      <c r="N89" s="38">
        <v>44196</v>
      </c>
      <c r="O89" s="74">
        <v>126.460231060268</v>
      </c>
      <c r="P89" s="20">
        <v>167.23636223406601</v>
      </c>
      <c r="Q89" s="20">
        <v>154.03623810202501</v>
      </c>
      <c r="R89" s="77">
        <v>247.89189542607701</v>
      </c>
      <c r="S89" s="74">
        <v>215.35783801496399</v>
      </c>
      <c r="T89" s="20">
        <v>320.571606703062</v>
      </c>
      <c r="U89" s="20">
        <v>289.55236458695799</v>
      </c>
      <c r="V89" s="77">
        <v>471.27613850064898</v>
      </c>
      <c r="W89" s="74">
        <v>209.339731157844</v>
      </c>
      <c r="X89" s="20">
        <v>295.800252546845</v>
      </c>
      <c r="Y89" s="20">
        <v>213.93738880708401</v>
      </c>
      <c r="Z89" s="77">
        <v>341.29305180585902</v>
      </c>
      <c r="AA89" s="74">
        <v>227.387022944086</v>
      </c>
      <c r="AB89" s="20">
        <v>302.79238809889</v>
      </c>
      <c r="AC89" s="20">
        <v>256.012471600254</v>
      </c>
      <c r="AD89" s="77">
        <v>427.84371288019702</v>
      </c>
    </row>
    <row r="90" spans="14:30" x14ac:dyDescent="0.3">
      <c r="N90" s="38">
        <v>44286</v>
      </c>
      <c r="O90" s="74">
        <v>129.02955872386599</v>
      </c>
      <c r="P90" s="20">
        <v>180.789052106214</v>
      </c>
      <c r="Q90" s="20">
        <v>159.70986891433199</v>
      </c>
      <c r="R90" s="77">
        <v>258.81081729498499</v>
      </c>
      <c r="S90" s="74">
        <v>210.61980502507899</v>
      </c>
      <c r="T90" s="20">
        <v>324.49609240407801</v>
      </c>
      <c r="U90" s="20">
        <v>303.60238384814602</v>
      </c>
      <c r="V90" s="77">
        <v>481.06930595849701</v>
      </c>
      <c r="W90" s="74">
        <v>213.26940164059201</v>
      </c>
      <c r="X90" s="20">
        <v>308.49396036273998</v>
      </c>
      <c r="Y90" s="20">
        <v>224.904077884072</v>
      </c>
      <c r="Z90" s="77">
        <v>353.52042113135798</v>
      </c>
      <c r="AA90" s="74">
        <v>224.07359622227301</v>
      </c>
      <c r="AB90" s="20">
        <v>316.42571998989501</v>
      </c>
      <c r="AC90" s="20">
        <v>261.65057380993301</v>
      </c>
      <c r="AD90" s="77">
        <v>441.17358127469799</v>
      </c>
    </row>
    <row r="91" spans="14:30" x14ac:dyDescent="0.3">
      <c r="N91" s="38">
        <v>44377</v>
      </c>
      <c r="O91" s="74">
        <v>129.582828140825</v>
      </c>
      <c r="P91" s="20">
        <v>199.20272832062599</v>
      </c>
      <c r="Q91" s="20">
        <v>169.283739087079</v>
      </c>
      <c r="R91" s="77">
        <v>273.61410899699803</v>
      </c>
      <c r="S91" s="74">
        <v>217.42390603644799</v>
      </c>
      <c r="T91" s="20">
        <v>331.24918256708298</v>
      </c>
      <c r="U91" s="20">
        <v>323.45677392121598</v>
      </c>
      <c r="V91" s="77">
        <v>508.56622044742898</v>
      </c>
      <c r="W91" s="74">
        <v>221.12553032177399</v>
      </c>
      <c r="X91" s="20">
        <v>327.61974842779102</v>
      </c>
      <c r="Y91" s="20">
        <v>237.728469719202</v>
      </c>
      <c r="Z91" s="77">
        <v>375.69364907776901</v>
      </c>
      <c r="AA91" s="74">
        <v>226.03056386154501</v>
      </c>
      <c r="AB91" s="20">
        <v>341.70053257779801</v>
      </c>
      <c r="AC91" s="20">
        <v>269.40026462550298</v>
      </c>
      <c r="AD91" s="77">
        <v>467.915587123227</v>
      </c>
    </row>
    <row r="92" spans="14:30" x14ac:dyDescent="0.3">
      <c r="N92" s="38">
        <v>44469</v>
      </c>
      <c r="O92" s="74">
        <v>132.340282931183</v>
      </c>
      <c r="P92" s="20">
        <v>202.400217401639</v>
      </c>
      <c r="Q92" s="20">
        <v>171.137314084661</v>
      </c>
      <c r="R92" s="77">
        <v>284.02196044925103</v>
      </c>
      <c r="S92" s="74">
        <v>228.22554879623399</v>
      </c>
      <c r="T92" s="20">
        <v>349.23971815469997</v>
      </c>
      <c r="U92" s="20">
        <v>332.264314634963</v>
      </c>
      <c r="V92" s="77">
        <v>529.36634332447795</v>
      </c>
      <c r="W92" s="74">
        <v>228.44564006278799</v>
      </c>
      <c r="X92" s="20">
        <v>343.70732376378902</v>
      </c>
      <c r="Y92" s="20">
        <v>243.72840153916499</v>
      </c>
      <c r="Z92" s="77">
        <v>396.45826921433797</v>
      </c>
      <c r="AA92" s="74">
        <v>237.500526320993</v>
      </c>
      <c r="AB92" s="20">
        <v>358.134288397923</v>
      </c>
      <c r="AC92" s="20">
        <v>283.86329845701698</v>
      </c>
      <c r="AD92" s="77">
        <v>490.00276779481499</v>
      </c>
    </row>
    <row r="93" spans="14:30" x14ac:dyDescent="0.3">
      <c r="N93" s="38">
        <v>44561</v>
      </c>
      <c r="O93" s="74">
        <v>135.02213365900599</v>
      </c>
      <c r="P93" s="20">
        <v>199.763613892123</v>
      </c>
      <c r="Q93" s="20">
        <v>167.90009788341601</v>
      </c>
      <c r="R93" s="77">
        <v>289.16057504943802</v>
      </c>
      <c r="S93" s="74">
        <v>232.233054379761</v>
      </c>
      <c r="T93" s="20">
        <v>357.596098303867</v>
      </c>
      <c r="U93" s="20">
        <v>331.26747369911402</v>
      </c>
      <c r="V93" s="77">
        <v>529.75630142306704</v>
      </c>
      <c r="W93" s="74">
        <v>231.45445185487</v>
      </c>
      <c r="X93" s="20">
        <v>348.32247875426799</v>
      </c>
      <c r="Y93" s="20">
        <v>244.94672524439699</v>
      </c>
      <c r="Z93" s="77">
        <v>404.43099336430203</v>
      </c>
      <c r="AA93" s="74">
        <v>242.86292016310699</v>
      </c>
      <c r="AB93" s="20">
        <v>361.74332910421202</v>
      </c>
      <c r="AC93" s="20">
        <v>289.99747886801401</v>
      </c>
      <c r="AD93" s="77">
        <v>496.07471930842399</v>
      </c>
    </row>
    <row r="94" spans="14:30" ht="28.8" x14ac:dyDescent="0.3">
      <c r="N94" s="139" t="s">
        <v>0</v>
      </c>
      <c r="O94" s="131" t="s">
        <v>21</v>
      </c>
      <c r="P94" s="132" t="s">
        <v>22</v>
      </c>
      <c r="Q94" s="132" t="s">
        <v>23</v>
      </c>
      <c r="R94" s="133" t="s">
        <v>24</v>
      </c>
      <c r="S94" s="131" t="s">
        <v>25</v>
      </c>
      <c r="T94" s="132" t="s">
        <v>26</v>
      </c>
      <c r="U94" s="132" t="s">
        <v>27</v>
      </c>
      <c r="V94" s="133" t="s">
        <v>28</v>
      </c>
      <c r="W94" s="131" t="s">
        <v>29</v>
      </c>
      <c r="X94" s="132" t="s">
        <v>30</v>
      </c>
      <c r="Y94" s="132" t="s">
        <v>31</v>
      </c>
      <c r="Z94" s="133" t="s">
        <v>32</v>
      </c>
      <c r="AA94" s="131" t="s">
        <v>33</v>
      </c>
      <c r="AB94" s="132" t="s">
        <v>34</v>
      </c>
      <c r="AC94" s="132" t="s">
        <v>35</v>
      </c>
      <c r="AD94" s="133" t="s">
        <v>36</v>
      </c>
    </row>
    <row r="95" spans="14:30" x14ac:dyDescent="0.3">
      <c r="N95" s="120" t="s">
        <v>116</v>
      </c>
      <c r="O95" s="140">
        <f>O89/O88-1</f>
        <v>7.3652702817992077E-2</v>
      </c>
      <c r="P95" s="140">
        <f t="shared" ref="O95:AD99" si="0">P89/P88-1</f>
        <v>4.5739666151063396E-3</v>
      </c>
      <c r="Q95" s="140">
        <f t="shared" si="0"/>
        <v>3.7826013273550174E-2</v>
      </c>
      <c r="R95" s="140">
        <f t="shared" si="0"/>
        <v>4.9836418154979523E-2</v>
      </c>
      <c r="S95" s="140">
        <f t="shared" si="0"/>
        <v>-2.0881153527524954E-2</v>
      </c>
      <c r="T95" s="140">
        <f t="shared" si="0"/>
        <v>2.3319320635899032E-2</v>
      </c>
      <c r="U95" s="140">
        <f t="shared" si="0"/>
        <v>1.6990176988722183E-2</v>
      </c>
      <c r="V95" s="140">
        <f t="shared" si="0"/>
        <v>9.8180976607220583E-3</v>
      </c>
      <c r="W95" s="140">
        <f t="shared" si="0"/>
        <v>2.273285126081892E-2</v>
      </c>
      <c r="X95" s="140">
        <f t="shared" si="0"/>
        <v>6.2481809020921819E-2</v>
      </c>
      <c r="Y95" s="140">
        <f t="shared" si="0"/>
        <v>3.8391276078945324E-2</v>
      </c>
      <c r="Z95" s="140">
        <f t="shared" si="0"/>
        <v>3.7238040210456402E-2</v>
      </c>
      <c r="AA95" s="140">
        <f t="shared" si="0"/>
        <v>8.6742354024726964E-3</v>
      </c>
      <c r="AB95" s="140">
        <f t="shared" si="0"/>
        <v>1.9039008124418721E-2</v>
      </c>
      <c r="AC95" s="140">
        <f t="shared" si="0"/>
        <v>5.4375246084629625E-2</v>
      </c>
      <c r="AD95" s="141">
        <f t="shared" si="0"/>
        <v>3.901754352028064E-2</v>
      </c>
    </row>
    <row r="96" spans="14:30" x14ac:dyDescent="0.3">
      <c r="N96" s="120" t="s">
        <v>116</v>
      </c>
      <c r="O96" s="140">
        <f t="shared" si="0"/>
        <v>2.0317277946246159E-2</v>
      </c>
      <c r="P96" s="140">
        <f t="shared" si="0"/>
        <v>8.1039133422308618E-2</v>
      </c>
      <c r="Q96" s="140">
        <f t="shared" si="0"/>
        <v>3.6833091240186411E-2</v>
      </c>
      <c r="R96" s="140">
        <f t="shared" si="0"/>
        <v>4.4047111141493733E-2</v>
      </c>
      <c r="S96" s="140">
        <f t="shared" si="0"/>
        <v>-2.2000745519908937E-2</v>
      </c>
      <c r="T96" s="140">
        <f t="shared" si="0"/>
        <v>1.2242150018766829E-2</v>
      </c>
      <c r="U96" s="140">
        <f t="shared" si="0"/>
        <v>4.8523241318475074E-2</v>
      </c>
      <c r="V96" s="140">
        <f t="shared" si="0"/>
        <v>2.0780104609167571E-2</v>
      </c>
      <c r="W96" s="140">
        <f t="shared" si="0"/>
        <v>1.8771737505409281E-2</v>
      </c>
      <c r="X96" s="140">
        <f t="shared" si="0"/>
        <v>4.2913106755663399E-2</v>
      </c>
      <c r="Y96" s="140">
        <f t="shared" si="0"/>
        <v>5.126120842241888E-2</v>
      </c>
      <c r="Z96" s="140">
        <f t="shared" si="0"/>
        <v>3.5826599049705754E-2</v>
      </c>
      <c r="AA96" s="140">
        <f t="shared" si="0"/>
        <v>-1.4571749429288072E-2</v>
      </c>
      <c r="AB96" s="140">
        <f t="shared" si="0"/>
        <v>4.5025345506877423E-2</v>
      </c>
      <c r="AC96" s="140">
        <f t="shared" si="0"/>
        <v>2.2022763869420148E-2</v>
      </c>
      <c r="AD96" s="141">
        <f t="shared" si="0"/>
        <v>3.1155929123664716E-2</v>
      </c>
    </row>
    <row r="97" spans="14:30" x14ac:dyDescent="0.3">
      <c r="N97" s="120" t="s">
        <v>116</v>
      </c>
      <c r="O97" s="140">
        <f t="shared" si="0"/>
        <v>4.2879276844078884E-3</v>
      </c>
      <c r="P97" s="140">
        <f t="shared" si="0"/>
        <v>0.10185172166063405</v>
      </c>
      <c r="Q97" s="140">
        <f t="shared" si="0"/>
        <v>5.9945388709087277E-2</v>
      </c>
      <c r="R97" s="140">
        <f t="shared" si="0"/>
        <v>5.7197345368840136E-2</v>
      </c>
      <c r="S97" s="140">
        <f t="shared" si="0"/>
        <v>3.2305133938182129E-2</v>
      </c>
      <c r="T97" s="140">
        <f t="shared" si="0"/>
        <v>2.0811006114044961E-2</v>
      </c>
      <c r="U97" s="140">
        <f t="shared" si="0"/>
        <v>6.5396028257145078E-2</v>
      </c>
      <c r="V97" s="140">
        <f t="shared" si="0"/>
        <v>5.7157906664085045E-2</v>
      </c>
      <c r="W97" s="140">
        <f t="shared" si="0"/>
        <v>3.6836642391023133E-2</v>
      </c>
      <c r="X97" s="140">
        <f t="shared" si="0"/>
        <v>6.1997285271199853E-2</v>
      </c>
      <c r="Y97" s="140">
        <f t="shared" si="0"/>
        <v>5.7021606525695878E-2</v>
      </c>
      <c r="Z97" s="140">
        <f t="shared" si="0"/>
        <v>6.2721208227380254E-2</v>
      </c>
      <c r="AA97" s="140">
        <f t="shared" si="0"/>
        <v>8.733593213413382E-3</v>
      </c>
      <c r="AB97" s="140">
        <f t="shared" si="0"/>
        <v>7.9875974015987561E-2</v>
      </c>
      <c r="AC97" s="140">
        <f t="shared" si="0"/>
        <v>2.9618474374909942E-2</v>
      </c>
      <c r="AD97" s="141">
        <f t="shared" si="0"/>
        <v>6.061561023500639E-2</v>
      </c>
    </row>
    <row r="98" spans="14:30" x14ac:dyDescent="0.3">
      <c r="N98" s="120" t="s">
        <v>116</v>
      </c>
      <c r="O98" s="140">
        <f t="shared" si="0"/>
        <v>2.1279476840567968E-2</v>
      </c>
      <c r="P98" s="140">
        <f t="shared" si="0"/>
        <v>1.6051432166463542E-2</v>
      </c>
      <c r="Q98" s="140">
        <f t="shared" si="0"/>
        <v>1.0949515928570852E-2</v>
      </c>
      <c r="R98" s="140">
        <f t="shared" si="0"/>
        <v>3.8038431170108966E-2</v>
      </c>
      <c r="S98" s="140">
        <f t="shared" si="0"/>
        <v>4.9680106280379555E-2</v>
      </c>
      <c r="T98" s="140">
        <f t="shared" si="0"/>
        <v>5.431118485544828E-2</v>
      </c>
      <c r="U98" s="140">
        <f t="shared" si="0"/>
        <v>2.7229421127820563E-2</v>
      </c>
      <c r="V98" s="140">
        <f t="shared" si="0"/>
        <v>4.0899536856280561E-2</v>
      </c>
      <c r="W98" s="140">
        <f t="shared" si="0"/>
        <v>3.3103865168178537E-2</v>
      </c>
      <c r="X98" s="140">
        <f t="shared" si="0"/>
        <v>4.9104412701616473E-2</v>
      </c>
      <c r="Y98" s="140">
        <f t="shared" si="0"/>
        <v>2.5238591856709292E-2</v>
      </c>
      <c r="Z98" s="140">
        <f t="shared" si="0"/>
        <v>5.5270085580474193E-2</v>
      </c>
      <c r="AA98" s="140">
        <f t="shared" si="0"/>
        <v>5.0745183587091791E-2</v>
      </c>
      <c r="AB98" s="140">
        <f t="shared" si="0"/>
        <v>4.809403045452787E-2</v>
      </c>
      <c r="AC98" s="140">
        <f t="shared" si="0"/>
        <v>5.368604166599189E-2</v>
      </c>
      <c r="AD98" s="141">
        <f t="shared" si="0"/>
        <v>4.720334453353292E-2</v>
      </c>
    </row>
    <row r="99" spans="14:30" x14ac:dyDescent="0.3">
      <c r="N99" s="120" t="str">
        <f>"QTR "&amp;YEAR(N93)&amp;"Q"&amp;(MONTH(N93)/3)</f>
        <v>QTR 2021Q4</v>
      </c>
      <c r="O99" s="140">
        <f>O93/O92-1</f>
        <v>2.0264810293760371E-2</v>
      </c>
      <c r="P99" s="140">
        <f t="shared" si="0"/>
        <v>-1.3026683189198196E-2</v>
      </c>
      <c r="Q99" s="140">
        <f t="shared" si="0"/>
        <v>-1.8915899309039919E-2</v>
      </c>
      <c r="R99" s="140">
        <f t="shared" si="0"/>
        <v>1.8092314383222341E-2</v>
      </c>
      <c r="S99" s="140">
        <f t="shared" si="0"/>
        <v>1.7559408246203834E-2</v>
      </c>
      <c r="T99" s="140">
        <f t="shared" si="0"/>
        <v>2.3927347649116637E-2</v>
      </c>
      <c r="U99" s="140">
        <f t="shared" si="0"/>
        <v>-3.0001444390563847E-3</v>
      </c>
      <c r="V99" s="140">
        <f t="shared" si="0"/>
        <v>7.36650721200105E-4</v>
      </c>
      <c r="W99" s="140">
        <f t="shared" si="0"/>
        <v>1.317079980714464E-2</v>
      </c>
      <c r="X99" s="140">
        <f t="shared" si="0"/>
        <v>1.3427572447221703E-2</v>
      </c>
      <c r="Y99" s="140">
        <f t="shared" si="0"/>
        <v>4.9986940280171144E-3</v>
      </c>
      <c r="Z99" s="140">
        <f t="shared" si="0"/>
        <v>2.0109869736766095E-2</v>
      </c>
      <c r="AA99" s="140">
        <f t="shared" si="0"/>
        <v>2.2578450352006563E-2</v>
      </c>
      <c r="AB99" s="140">
        <f t="shared" si="0"/>
        <v>1.0077339208244274E-2</v>
      </c>
      <c r="AC99" s="140">
        <f t="shared" si="0"/>
        <v>2.1609628452640139E-2</v>
      </c>
      <c r="AD99" s="141">
        <f t="shared" si="0"/>
        <v>1.2391667787785998E-2</v>
      </c>
    </row>
    <row r="100" spans="14:30" x14ac:dyDescent="0.3">
      <c r="N100" s="120" t="s">
        <v>120</v>
      </c>
      <c r="O100" s="142">
        <f>RANK(O99,$O99:$AD99)</f>
        <v>4</v>
      </c>
      <c r="P100" s="142">
        <f t="shared" ref="P100:AD100" si="1">RANK(P99,$O99:$AD99)</f>
        <v>15</v>
      </c>
      <c r="Q100" s="142">
        <f t="shared" si="1"/>
        <v>16</v>
      </c>
      <c r="R100" s="142">
        <f t="shared" si="1"/>
        <v>6</v>
      </c>
      <c r="S100" s="142">
        <f t="shared" si="1"/>
        <v>7</v>
      </c>
      <c r="T100" s="142">
        <f t="shared" si="1"/>
        <v>1</v>
      </c>
      <c r="U100" s="142">
        <f t="shared" si="1"/>
        <v>14</v>
      </c>
      <c r="V100" s="142">
        <f t="shared" si="1"/>
        <v>13</v>
      </c>
      <c r="W100" s="142">
        <f t="shared" si="1"/>
        <v>9</v>
      </c>
      <c r="X100" s="142">
        <f t="shared" si="1"/>
        <v>8</v>
      </c>
      <c r="Y100" s="142">
        <f t="shared" si="1"/>
        <v>12</v>
      </c>
      <c r="Z100" s="142">
        <f t="shared" si="1"/>
        <v>5</v>
      </c>
      <c r="AA100" s="142">
        <f t="shared" si="1"/>
        <v>2</v>
      </c>
      <c r="AB100" s="142">
        <f t="shared" si="1"/>
        <v>11</v>
      </c>
      <c r="AC100" s="142">
        <f t="shared" si="1"/>
        <v>3</v>
      </c>
      <c r="AD100" s="143">
        <f t="shared" si="1"/>
        <v>10</v>
      </c>
    </row>
    <row r="101" spans="14:30" x14ac:dyDescent="0.3">
      <c r="N101" s="120">
        <v>42825</v>
      </c>
      <c r="O101" s="144" t="s">
        <v>75</v>
      </c>
      <c r="P101" s="145" t="s">
        <v>75</v>
      </c>
      <c r="Q101" s="145" t="s">
        <v>75</v>
      </c>
      <c r="R101" s="146" t="s">
        <v>75</v>
      </c>
      <c r="S101" s="136" t="s">
        <v>75</v>
      </c>
      <c r="T101" s="123" t="s">
        <v>75</v>
      </c>
      <c r="U101" s="123" t="s">
        <v>75</v>
      </c>
      <c r="V101" s="138" t="s">
        <v>75</v>
      </c>
      <c r="W101" s="136" t="s">
        <v>75</v>
      </c>
      <c r="X101" s="123" t="s">
        <v>75</v>
      </c>
      <c r="Y101" s="123" t="s">
        <v>75</v>
      </c>
      <c r="Z101" s="138" t="s">
        <v>75</v>
      </c>
      <c r="AA101" s="136" t="s">
        <v>75</v>
      </c>
      <c r="AB101" s="123" t="s">
        <v>75</v>
      </c>
      <c r="AC101" s="123" t="s">
        <v>75</v>
      </c>
      <c r="AD101" s="138" t="s">
        <v>75</v>
      </c>
    </row>
    <row r="102" spans="14:30" x14ac:dyDescent="0.3">
      <c r="N102" s="120" t="s">
        <v>118</v>
      </c>
      <c r="O102" s="140">
        <f t="shared" ref="O102:AD106" si="2">O89/O85-1</f>
        <v>2.1505280439167107E-2</v>
      </c>
      <c r="P102" s="140">
        <f t="shared" si="2"/>
        <v>4.7819283539322299E-2</v>
      </c>
      <c r="Q102" s="140">
        <f t="shared" si="2"/>
        <v>4.210961150698056E-2</v>
      </c>
      <c r="R102" s="140">
        <f t="shared" si="2"/>
        <v>0.10278649524269934</v>
      </c>
      <c r="S102" s="140">
        <f t="shared" si="2"/>
        <v>3.5487258798007071E-2</v>
      </c>
      <c r="T102" s="140">
        <f t="shared" si="2"/>
        <v>0.14131582633531603</v>
      </c>
      <c r="U102" s="140">
        <f t="shared" si="2"/>
        <v>1.9015452906360197E-2</v>
      </c>
      <c r="V102" s="140">
        <f t="shared" si="2"/>
        <v>7.8775792267673284E-2</v>
      </c>
      <c r="W102" s="140">
        <f t="shared" si="2"/>
        <v>8.0234536303973369E-2</v>
      </c>
      <c r="X102" s="140">
        <f t="shared" si="2"/>
        <v>0.12179877354327817</v>
      </c>
      <c r="Y102" s="140">
        <f t="shared" si="2"/>
        <v>4.8572595398165497E-2</v>
      </c>
      <c r="Z102" s="140">
        <f t="shared" si="2"/>
        <v>0.11869426414291517</v>
      </c>
      <c r="AA102" s="140">
        <f t="shared" si="2"/>
        <v>7.6575192287340998E-2</v>
      </c>
      <c r="AB102" s="140">
        <f t="shared" si="2"/>
        <v>9.3155137822643619E-2</v>
      </c>
      <c r="AC102" s="140">
        <f t="shared" si="2"/>
        <v>1.7317725822616925E-2</v>
      </c>
      <c r="AD102" s="141">
        <f t="shared" si="2"/>
        <v>0.11333821247909648</v>
      </c>
    </row>
    <row r="103" spans="14:30" x14ac:dyDescent="0.3">
      <c r="N103" s="120" t="s">
        <v>118</v>
      </c>
      <c r="O103" s="140">
        <f t="shared" si="2"/>
        <v>6.216470085513226E-2</v>
      </c>
      <c r="P103" s="140">
        <f t="shared" si="2"/>
        <v>0.10986717611413144</v>
      </c>
      <c r="Q103" s="140">
        <f t="shared" si="2"/>
        <v>9.6317037855160992E-2</v>
      </c>
      <c r="R103" s="140">
        <f t="shared" si="2"/>
        <v>0.14645631146599869</v>
      </c>
      <c r="S103" s="140">
        <f t="shared" si="2"/>
        <v>-5.7138954668705111E-3</v>
      </c>
      <c r="T103" s="140">
        <f t="shared" si="2"/>
        <v>0.115674147137939</v>
      </c>
      <c r="U103" s="140">
        <f t="shared" si="2"/>
        <v>7.5251355444957202E-2</v>
      </c>
      <c r="V103" s="140">
        <f t="shared" si="2"/>
        <v>5.4979273079730939E-2</v>
      </c>
      <c r="W103" s="140">
        <f t="shared" si="2"/>
        <v>7.7884219910587138E-2</v>
      </c>
      <c r="X103" s="140">
        <f t="shared" si="2"/>
        <v>0.13156744850042457</v>
      </c>
      <c r="Y103" s="140">
        <f t="shared" si="2"/>
        <v>9.8762614031087992E-2</v>
      </c>
      <c r="Z103" s="140">
        <f t="shared" si="2"/>
        <v>0.1509521055667109</v>
      </c>
      <c r="AA103" s="140">
        <f>AA90/AA86-1</f>
        <v>6.0299938730960179E-2</v>
      </c>
      <c r="AB103" s="140">
        <f t="shared" si="2"/>
        <v>0.14063494415412658</v>
      </c>
      <c r="AC103" s="140">
        <f t="shared" si="2"/>
        <v>5.5244923208218166E-2</v>
      </c>
      <c r="AD103" s="141">
        <f t="shared" si="2"/>
        <v>0.14235820390872544</v>
      </c>
    </row>
    <row r="104" spans="14:30" x14ac:dyDescent="0.3">
      <c r="N104" s="120" t="s">
        <v>118</v>
      </c>
      <c r="O104" s="140">
        <f t="shared" si="2"/>
        <v>0.12250121000452041</v>
      </c>
      <c r="P104" s="140">
        <f t="shared" si="2"/>
        <v>0.19408290530728234</v>
      </c>
      <c r="Q104" s="140">
        <f t="shared" si="2"/>
        <v>0.1731525874293891</v>
      </c>
      <c r="R104" s="140">
        <f t="shared" si="2"/>
        <v>0.2044616798148724</v>
      </c>
      <c r="S104" s="140">
        <f t="shared" si="2"/>
        <v>4.9327758828643375E-4</v>
      </c>
      <c r="T104" s="140">
        <f t="shared" si="2"/>
        <v>9.0721411024707876E-2</v>
      </c>
      <c r="U104" s="140">
        <f t="shared" si="2"/>
        <v>0.14227217113900292</v>
      </c>
      <c r="V104" s="140">
        <f t="shared" si="2"/>
        <v>8.6317523344687341E-2</v>
      </c>
      <c r="W104" s="140">
        <f t="shared" si="2"/>
        <v>0.10154825466682804</v>
      </c>
      <c r="X104" s="140">
        <f t="shared" si="2"/>
        <v>0.20744777169764639</v>
      </c>
      <c r="Y104" s="140">
        <f t="shared" si="2"/>
        <v>0.16908712919081426</v>
      </c>
      <c r="Z104" s="140">
        <f t="shared" si="2"/>
        <v>0.19329279356803064</v>
      </c>
      <c r="AA104" s="140">
        <f t="shared" si="2"/>
        <v>4.077541155895692E-2</v>
      </c>
      <c r="AB104" s="140">
        <f t="shared" si="2"/>
        <v>0.19245558966094567</v>
      </c>
      <c r="AC104" s="140">
        <f t="shared" si="2"/>
        <v>0.12972842892599767</v>
      </c>
      <c r="AD104" s="141">
        <f t="shared" si="2"/>
        <v>0.18751157974152433</v>
      </c>
    </row>
    <row r="105" spans="14:30" x14ac:dyDescent="0.3">
      <c r="N105" s="120" t="s">
        <v>118</v>
      </c>
      <c r="O105" s="140">
        <f t="shared" si="2"/>
        <v>0.12357459154923434</v>
      </c>
      <c r="P105" s="140">
        <f t="shared" si="2"/>
        <v>0.21580011979898761</v>
      </c>
      <c r="Q105" s="140">
        <f t="shared" si="2"/>
        <v>0.15304527419831992</v>
      </c>
      <c r="R105" s="140">
        <f t="shared" si="2"/>
        <v>0.2028493191473264</v>
      </c>
      <c r="S105" s="140">
        <f t="shared" si="2"/>
        <v>3.762156108471526E-2</v>
      </c>
      <c r="T105" s="140">
        <f t="shared" si="2"/>
        <v>0.1148328287607101</v>
      </c>
      <c r="U105" s="140">
        <f t="shared" si="2"/>
        <v>0.16700668160548537</v>
      </c>
      <c r="V105" s="140">
        <f t="shared" si="2"/>
        <v>0.13428979341546032</v>
      </c>
      <c r="W105" s="140">
        <f t="shared" si="2"/>
        <v>0.1160750972941309</v>
      </c>
      <c r="X105" s="140">
        <f t="shared" si="2"/>
        <v>0.23455871312502441</v>
      </c>
      <c r="Y105" s="140">
        <f t="shared" si="2"/>
        <v>0.18298838413491381</v>
      </c>
      <c r="Z105" s="140">
        <f t="shared" si="2"/>
        <v>0.20489296810832403</v>
      </c>
      <c r="AA105" s="140">
        <f t="shared" si="2"/>
        <v>5.3537087089705837E-2</v>
      </c>
      <c r="AB105" s="140">
        <f t="shared" si="2"/>
        <v>0.20529056993722317</v>
      </c>
      <c r="AC105" s="140">
        <f t="shared" si="2"/>
        <v>0.16907755819156356</v>
      </c>
      <c r="AD105" s="141">
        <f t="shared" si="2"/>
        <v>0.18997067570528792</v>
      </c>
    </row>
    <row r="106" spans="14:30" x14ac:dyDescent="0.3">
      <c r="N106" s="120" t="str">
        <f>"Y/Y "&amp;RIGHT(N99,4)</f>
        <v>Y/Y 21Q4</v>
      </c>
      <c r="O106" s="140">
        <f>O93/O89-1</f>
        <v>6.7704309306991339E-2</v>
      </c>
      <c r="P106" s="140">
        <f t="shared" si="2"/>
        <v>0.19449867973408486</v>
      </c>
      <c r="Q106" s="140">
        <f t="shared" si="2"/>
        <v>9.00038844898845E-2</v>
      </c>
      <c r="R106" s="140">
        <f t="shared" si="2"/>
        <v>0.16647853513899014</v>
      </c>
      <c r="S106" s="140">
        <f t="shared" si="2"/>
        <v>7.83589606969608E-2</v>
      </c>
      <c r="T106" s="140">
        <f t="shared" si="2"/>
        <v>0.11549523047778809</v>
      </c>
      <c r="U106" s="140">
        <f t="shared" si="2"/>
        <v>0.14406758228917238</v>
      </c>
      <c r="V106" s="140">
        <f t="shared" si="2"/>
        <v>0.12408895368322903</v>
      </c>
      <c r="W106" s="140">
        <f t="shared" si="2"/>
        <v>0.1056403415381828</v>
      </c>
      <c r="X106" s="140">
        <f t="shared" si="2"/>
        <v>0.17755977473043294</v>
      </c>
      <c r="Y106" s="140">
        <f t="shared" si="2"/>
        <v>0.14494584892440354</v>
      </c>
      <c r="Z106" s="140">
        <f t="shared" si="2"/>
        <v>0.18499626999250585</v>
      </c>
      <c r="AA106" s="140">
        <f t="shared" si="2"/>
        <v>6.805972046534281E-2</v>
      </c>
      <c r="AB106" s="140">
        <f t="shared" si="2"/>
        <v>0.19469096094340732</v>
      </c>
      <c r="AC106" s="140">
        <f t="shared" si="2"/>
        <v>0.13274746755628875</v>
      </c>
      <c r="AD106" s="141">
        <f t="shared" si="2"/>
        <v>0.15947647324043479</v>
      </c>
    </row>
    <row r="107" spans="14:30" x14ac:dyDescent="0.3">
      <c r="N107" s="120" t="s">
        <v>120</v>
      </c>
      <c r="O107" s="142">
        <f>RANK(O106,$O106:$AD106)</f>
        <v>16</v>
      </c>
      <c r="P107" s="142">
        <f t="shared" ref="P107:AD107" si="3">RANK(P106,$O106:$AD106)</f>
        <v>2</v>
      </c>
      <c r="Q107" s="142">
        <f t="shared" si="3"/>
        <v>13</v>
      </c>
      <c r="R107" s="142">
        <f t="shared" si="3"/>
        <v>5</v>
      </c>
      <c r="S107" s="142">
        <f t="shared" si="3"/>
        <v>14</v>
      </c>
      <c r="T107" s="142">
        <f t="shared" si="3"/>
        <v>11</v>
      </c>
      <c r="U107" s="142">
        <f t="shared" si="3"/>
        <v>8</v>
      </c>
      <c r="V107" s="142">
        <f t="shared" si="3"/>
        <v>10</v>
      </c>
      <c r="W107" s="142">
        <f t="shared" si="3"/>
        <v>12</v>
      </c>
      <c r="X107" s="142">
        <f t="shared" si="3"/>
        <v>4</v>
      </c>
      <c r="Y107" s="142">
        <f t="shared" si="3"/>
        <v>7</v>
      </c>
      <c r="Z107" s="142">
        <f t="shared" si="3"/>
        <v>3</v>
      </c>
      <c r="AA107" s="142">
        <f t="shared" si="3"/>
        <v>15</v>
      </c>
      <c r="AB107" s="142">
        <f t="shared" si="3"/>
        <v>1</v>
      </c>
      <c r="AC107" s="142">
        <f t="shared" si="3"/>
        <v>9</v>
      </c>
      <c r="AD107" s="143">
        <f t="shared" si="3"/>
        <v>6</v>
      </c>
    </row>
    <row r="108" spans="14:30" x14ac:dyDescent="0.3">
      <c r="N108" s="38">
        <v>45930</v>
      </c>
      <c r="O108" s="74" t="s">
        <v>75</v>
      </c>
      <c r="P108" s="20" t="s">
        <v>75</v>
      </c>
      <c r="Q108" s="20" t="s">
        <v>75</v>
      </c>
      <c r="R108" s="77" t="s">
        <v>75</v>
      </c>
      <c r="S108" s="74" t="s">
        <v>75</v>
      </c>
      <c r="T108" s="20" t="s">
        <v>75</v>
      </c>
      <c r="U108" s="20" t="s">
        <v>75</v>
      </c>
      <c r="V108" s="77" t="s">
        <v>75</v>
      </c>
      <c r="W108" s="74" t="s">
        <v>75</v>
      </c>
      <c r="X108" s="20" t="s">
        <v>75</v>
      </c>
      <c r="Y108" s="20" t="s">
        <v>75</v>
      </c>
      <c r="Z108" s="77" t="s">
        <v>75</v>
      </c>
      <c r="AA108" s="74" t="s">
        <v>75</v>
      </c>
      <c r="AB108" s="20" t="s">
        <v>75</v>
      </c>
      <c r="AC108" s="20" t="s">
        <v>75</v>
      </c>
      <c r="AD108" s="77" t="s">
        <v>75</v>
      </c>
    </row>
    <row r="109" spans="14:30" x14ac:dyDescent="0.3">
      <c r="N109" s="38">
        <v>46022</v>
      </c>
      <c r="O109" s="74" t="s">
        <v>75</v>
      </c>
      <c r="P109" s="20" t="s">
        <v>75</v>
      </c>
      <c r="Q109" s="20" t="s">
        <v>75</v>
      </c>
      <c r="R109" s="77" t="s">
        <v>75</v>
      </c>
      <c r="S109" s="74" t="s">
        <v>75</v>
      </c>
      <c r="T109" s="20" t="s">
        <v>75</v>
      </c>
      <c r="U109" s="20" t="s">
        <v>75</v>
      </c>
      <c r="V109" s="77" t="s">
        <v>75</v>
      </c>
      <c r="W109" s="74" t="s">
        <v>75</v>
      </c>
      <c r="X109" s="20" t="s">
        <v>75</v>
      </c>
      <c r="Y109" s="20" t="s">
        <v>75</v>
      </c>
      <c r="Z109" s="77" t="s">
        <v>75</v>
      </c>
      <c r="AA109" s="74" t="s">
        <v>75</v>
      </c>
      <c r="AB109" s="20" t="s">
        <v>75</v>
      </c>
      <c r="AC109" s="20" t="s">
        <v>75</v>
      </c>
      <c r="AD109" s="77" t="s">
        <v>75</v>
      </c>
    </row>
    <row r="110" spans="14:30" x14ac:dyDescent="0.3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3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3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3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3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3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3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3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3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3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3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3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3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3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3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3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3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3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3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3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3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3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3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3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3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3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3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3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3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3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3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3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3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3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3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3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3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3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3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3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3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3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3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3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3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3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3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3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3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3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3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3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3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3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3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3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3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3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3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3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3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3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3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3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3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3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3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3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3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3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3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3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3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3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3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3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3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3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3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3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3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3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3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3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3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3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3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3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3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3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3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3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3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3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3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3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3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3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3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3">
      <c r="N209" s="38"/>
    </row>
    <row r="210" spans="14:14" x14ac:dyDescent="0.3">
      <c r="N210" s="38"/>
    </row>
    <row r="211" spans="14:14" x14ac:dyDescent="0.3">
      <c r="N211" s="38"/>
    </row>
    <row r="212" spans="14:14" x14ac:dyDescent="0.3">
      <c r="N212" s="38"/>
    </row>
    <row r="213" spans="14:14" x14ac:dyDescent="0.3">
      <c r="N213" s="38"/>
    </row>
    <row r="214" spans="14:14" x14ac:dyDescent="0.3">
      <c r="N214" s="38"/>
    </row>
    <row r="215" spans="14:14" x14ac:dyDescent="0.3">
      <c r="N215" s="38"/>
    </row>
    <row r="216" spans="14:14" x14ac:dyDescent="0.3">
      <c r="N216" s="38"/>
    </row>
    <row r="217" spans="14:14" x14ac:dyDescent="0.3">
      <c r="N217" s="38"/>
    </row>
    <row r="218" spans="14:14" x14ac:dyDescent="0.3">
      <c r="N218" s="38"/>
    </row>
    <row r="219" spans="14:14" x14ac:dyDescent="0.3">
      <c r="N219" s="38"/>
    </row>
    <row r="220" spans="14:14" x14ac:dyDescent="0.3">
      <c r="N220" s="38"/>
    </row>
    <row r="221" spans="14:14" x14ac:dyDescent="0.3">
      <c r="N221" s="38"/>
    </row>
    <row r="222" spans="14:14" x14ac:dyDescent="0.3">
      <c r="N222" s="38"/>
    </row>
    <row r="223" spans="14:14" x14ac:dyDescent="0.3">
      <c r="N223" s="38"/>
    </row>
    <row r="224" spans="14:14" x14ac:dyDescent="0.3">
      <c r="N224" s="38"/>
    </row>
    <row r="225" spans="14:14" x14ac:dyDescent="0.3">
      <c r="N225" s="38"/>
    </row>
    <row r="226" spans="14:14" x14ac:dyDescent="0.3">
      <c r="N226" s="38"/>
    </row>
    <row r="227" spans="14:14" x14ac:dyDescent="0.3">
      <c r="N227" s="38"/>
    </row>
    <row r="228" spans="14:14" x14ac:dyDescent="0.3">
      <c r="N228" s="38"/>
    </row>
    <row r="229" spans="14:14" x14ac:dyDescent="0.3">
      <c r="N229" s="38"/>
    </row>
    <row r="230" spans="14:14" x14ac:dyDescent="0.3">
      <c r="N230" s="38"/>
    </row>
    <row r="231" spans="14:14" x14ac:dyDescent="0.3">
      <c r="N231" s="38"/>
    </row>
    <row r="232" spans="14:14" x14ac:dyDescent="0.3">
      <c r="N232" s="38"/>
    </row>
    <row r="233" spans="14:14" x14ac:dyDescent="0.3">
      <c r="N233" s="38"/>
    </row>
    <row r="234" spans="14:14" x14ac:dyDescent="0.3">
      <c r="N234" s="38"/>
    </row>
    <row r="235" spans="14:14" x14ac:dyDescent="0.3">
      <c r="N235" s="38"/>
    </row>
    <row r="236" spans="14:14" x14ac:dyDescent="0.3">
      <c r="N236" s="38"/>
    </row>
    <row r="237" spans="14:14" x14ac:dyDescent="0.3">
      <c r="N237" s="38"/>
    </row>
    <row r="238" spans="14:14" x14ac:dyDescent="0.3">
      <c r="N238" s="38"/>
    </row>
    <row r="239" spans="14:14" x14ac:dyDescent="0.3">
      <c r="N239" s="38"/>
    </row>
    <row r="240" spans="14:14" x14ac:dyDescent="0.3">
      <c r="N240" s="38"/>
    </row>
    <row r="241" spans="14:14" x14ac:dyDescent="0.3">
      <c r="N241" s="38"/>
    </row>
    <row r="242" spans="14:14" x14ac:dyDescent="0.3">
      <c r="N242" s="38"/>
    </row>
    <row r="243" spans="14:14" x14ac:dyDescent="0.3">
      <c r="N243" s="38"/>
    </row>
    <row r="244" spans="14:14" x14ac:dyDescent="0.3">
      <c r="N244" s="38"/>
    </row>
    <row r="245" spans="14:14" x14ac:dyDescent="0.3">
      <c r="N245" s="38"/>
    </row>
    <row r="246" spans="14:14" x14ac:dyDescent="0.3">
      <c r="N246" s="38"/>
    </row>
    <row r="247" spans="14:14" x14ac:dyDescent="0.3">
      <c r="N247" s="38"/>
    </row>
    <row r="248" spans="14:14" x14ac:dyDescent="0.3">
      <c r="N248" s="38"/>
    </row>
    <row r="249" spans="14:14" x14ac:dyDescent="0.3">
      <c r="N249" s="38"/>
    </row>
    <row r="250" spans="14:14" x14ac:dyDescent="0.3">
      <c r="N250" s="38"/>
    </row>
    <row r="251" spans="14:14" x14ac:dyDescent="0.3">
      <c r="N251" s="38"/>
    </row>
    <row r="252" spans="14:14" x14ac:dyDescent="0.3">
      <c r="N252" s="38"/>
    </row>
    <row r="253" spans="14:14" x14ac:dyDescent="0.3">
      <c r="N253" s="38"/>
    </row>
    <row r="254" spans="14:14" x14ac:dyDescent="0.3">
      <c r="N254" s="38"/>
    </row>
    <row r="255" spans="14:14" x14ac:dyDescent="0.3">
      <c r="N255" s="38"/>
    </row>
    <row r="256" spans="14:14" x14ac:dyDescent="0.3">
      <c r="N256" s="38"/>
    </row>
    <row r="257" spans="14:14" x14ac:dyDescent="0.3">
      <c r="N257" s="38"/>
    </row>
    <row r="258" spans="14:14" x14ac:dyDescent="0.3">
      <c r="N258" s="38"/>
    </row>
    <row r="259" spans="14:14" x14ac:dyDescent="0.3">
      <c r="N259" s="38"/>
    </row>
    <row r="260" spans="14:14" x14ac:dyDescent="0.3">
      <c r="N260" s="38"/>
    </row>
    <row r="261" spans="14:14" x14ac:dyDescent="0.3">
      <c r="N261" s="38"/>
    </row>
    <row r="262" spans="14:14" x14ac:dyDescent="0.3">
      <c r="N262" s="38"/>
    </row>
    <row r="263" spans="14:14" x14ac:dyDescent="0.3">
      <c r="N263" s="38"/>
    </row>
    <row r="264" spans="14:14" x14ac:dyDescent="0.3">
      <c r="N264" s="38"/>
    </row>
    <row r="265" spans="14:14" x14ac:dyDescent="0.3">
      <c r="N265" s="38"/>
    </row>
    <row r="266" spans="14:14" x14ac:dyDescent="0.3">
      <c r="N266" s="38"/>
    </row>
    <row r="267" spans="14:14" x14ac:dyDescent="0.3">
      <c r="N267" s="38"/>
    </row>
    <row r="268" spans="14:14" x14ac:dyDescent="0.3">
      <c r="N268" s="38"/>
    </row>
    <row r="269" spans="14:14" x14ac:dyDescent="0.3">
      <c r="N269" s="38"/>
    </row>
    <row r="270" spans="14:14" x14ac:dyDescent="0.3">
      <c r="N270" s="38"/>
    </row>
    <row r="271" spans="14:14" x14ac:dyDescent="0.3">
      <c r="N271" s="38"/>
    </row>
    <row r="272" spans="14:14" x14ac:dyDescent="0.3">
      <c r="N272" s="38"/>
    </row>
    <row r="273" spans="14:14" x14ac:dyDescent="0.3">
      <c r="N273" s="38"/>
    </row>
    <row r="274" spans="14:14" x14ac:dyDescent="0.3">
      <c r="N274" s="38"/>
    </row>
    <row r="275" spans="14:14" x14ac:dyDescent="0.3">
      <c r="N275" s="38"/>
    </row>
    <row r="276" spans="14:14" x14ac:dyDescent="0.3">
      <c r="N276" s="38"/>
    </row>
    <row r="277" spans="14:14" x14ac:dyDescent="0.3">
      <c r="N277" s="38"/>
    </row>
    <row r="278" spans="14:14" x14ac:dyDescent="0.3">
      <c r="N278" s="38"/>
    </row>
    <row r="279" spans="14:14" x14ac:dyDescent="0.3">
      <c r="N279" s="38"/>
    </row>
    <row r="280" spans="14:14" x14ac:dyDescent="0.3">
      <c r="N280" s="38"/>
    </row>
    <row r="281" spans="14:14" x14ac:dyDescent="0.3">
      <c r="N281" s="38"/>
    </row>
    <row r="282" spans="14:14" x14ac:dyDescent="0.3">
      <c r="N282" s="38"/>
    </row>
    <row r="283" spans="14:14" x14ac:dyDescent="0.3">
      <c r="N283" s="38"/>
    </row>
    <row r="284" spans="14:14" x14ac:dyDescent="0.3">
      <c r="N284" s="38"/>
    </row>
    <row r="285" spans="14:14" x14ac:dyDescent="0.3">
      <c r="N285" s="38"/>
    </row>
    <row r="286" spans="14:14" x14ac:dyDescent="0.3">
      <c r="N286" s="38"/>
    </row>
    <row r="287" spans="14:14" x14ac:dyDescent="0.3">
      <c r="N287" s="38"/>
    </row>
    <row r="288" spans="14:14" x14ac:dyDescent="0.3">
      <c r="N288" s="38"/>
    </row>
    <row r="289" spans="14:14" x14ac:dyDescent="0.3">
      <c r="N289" s="38"/>
    </row>
    <row r="290" spans="14:14" x14ac:dyDescent="0.3">
      <c r="N290" s="38"/>
    </row>
    <row r="291" spans="14:14" x14ac:dyDescent="0.3">
      <c r="N291" s="38"/>
    </row>
    <row r="292" spans="14:14" x14ac:dyDescent="0.3">
      <c r="N292" s="38"/>
    </row>
    <row r="293" spans="14:14" x14ac:dyDescent="0.3">
      <c r="N293" s="38"/>
    </row>
    <row r="294" spans="14:14" x14ac:dyDescent="0.3">
      <c r="N294" s="38"/>
    </row>
    <row r="295" spans="14:14" x14ac:dyDescent="0.3">
      <c r="N295" s="38"/>
    </row>
    <row r="296" spans="14:14" x14ac:dyDescent="0.3">
      <c r="N296" s="38"/>
    </row>
    <row r="297" spans="14:14" x14ac:dyDescent="0.3">
      <c r="N297" s="38"/>
    </row>
    <row r="298" spans="14:14" x14ac:dyDescent="0.3">
      <c r="N298" s="38"/>
    </row>
    <row r="299" spans="14:14" x14ac:dyDescent="0.3">
      <c r="N299" s="38"/>
    </row>
    <row r="300" spans="14:14" x14ac:dyDescent="0.3">
      <c r="N300" s="38"/>
    </row>
    <row r="301" spans="14:14" x14ac:dyDescent="0.3">
      <c r="N301" s="38"/>
    </row>
    <row r="302" spans="14:14" x14ac:dyDescent="0.3">
      <c r="N302" s="38"/>
    </row>
    <row r="303" spans="14:14" x14ac:dyDescent="0.3">
      <c r="N303" s="38"/>
    </row>
    <row r="304" spans="14:14" x14ac:dyDescent="0.3">
      <c r="N304" s="38"/>
    </row>
    <row r="305" spans="14:14" x14ac:dyDescent="0.3">
      <c r="N305" s="38"/>
    </row>
    <row r="306" spans="14:14" x14ac:dyDescent="0.3">
      <c r="N306" s="38"/>
    </row>
    <row r="307" spans="14:14" x14ac:dyDescent="0.3">
      <c r="N307" s="38"/>
    </row>
    <row r="308" spans="14:14" x14ac:dyDescent="0.3">
      <c r="N308" s="38"/>
    </row>
    <row r="309" spans="14:14" x14ac:dyDescent="0.3">
      <c r="N309" s="38"/>
    </row>
    <row r="310" spans="14:14" x14ac:dyDescent="0.3">
      <c r="N310" s="38"/>
    </row>
    <row r="311" spans="14:14" x14ac:dyDescent="0.3">
      <c r="N311" s="38"/>
    </row>
    <row r="312" spans="14:14" x14ac:dyDescent="0.3">
      <c r="N312" s="38"/>
    </row>
    <row r="313" spans="14:14" x14ac:dyDescent="0.3">
      <c r="N313" s="38"/>
    </row>
    <row r="314" spans="14:14" x14ac:dyDescent="0.3">
      <c r="N314" s="38"/>
    </row>
    <row r="315" spans="14:14" x14ac:dyDescent="0.3">
      <c r="N315" s="38"/>
    </row>
    <row r="316" spans="14:14" x14ac:dyDescent="0.3">
      <c r="N316" s="38"/>
    </row>
    <row r="317" spans="14:14" x14ac:dyDescent="0.3">
      <c r="N317" s="38"/>
    </row>
    <row r="318" spans="14:14" x14ac:dyDescent="0.3">
      <c r="N318" s="38"/>
    </row>
    <row r="319" spans="14:14" x14ac:dyDescent="0.3">
      <c r="N319" s="38"/>
    </row>
    <row r="320" spans="14:14" x14ac:dyDescent="0.3">
      <c r="N320" s="38"/>
    </row>
    <row r="321" spans="14:14" x14ac:dyDescent="0.3">
      <c r="N321" s="38"/>
    </row>
    <row r="322" spans="14:14" x14ac:dyDescent="0.3">
      <c r="N322" s="38"/>
    </row>
    <row r="323" spans="14:14" x14ac:dyDescent="0.3">
      <c r="N323" s="38"/>
    </row>
    <row r="324" spans="14:14" x14ac:dyDescent="0.3">
      <c r="N324" s="38"/>
    </row>
    <row r="325" spans="14:14" x14ac:dyDescent="0.3">
      <c r="N325" s="38"/>
    </row>
    <row r="326" spans="14:14" x14ac:dyDescent="0.3">
      <c r="N326" s="38"/>
    </row>
    <row r="327" spans="14:14" x14ac:dyDescent="0.3">
      <c r="N327" s="38"/>
    </row>
    <row r="328" spans="14:14" x14ac:dyDescent="0.3">
      <c r="N328" s="38"/>
    </row>
    <row r="329" spans="14:14" x14ac:dyDescent="0.3">
      <c r="N329" s="38"/>
    </row>
    <row r="330" spans="14:14" x14ac:dyDescent="0.3">
      <c r="N330" s="38"/>
    </row>
    <row r="331" spans="14:14" x14ac:dyDescent="0.3">
      <c r="N331" s="38"/>
    </row>
    <row r="332" spans="14:14" x14ac:dyDescent="0.3">
      <c r="N332" s="38"/>
    </row>
    <row r="333" spans="14:14" x14ac:dyDescent="0.3">
      <c r="N333" s="38"/>
    </row>
    <row r="334" spans="14:14" x14ac:dyDescent="0.3">
      <c r="N334" s="38"/>
    </row>
    <row r="335" spans="14:14" x14ac:dyDescent="0.3">
      <c r="N335" s="38"/>
    </row>
    <row r="336" spans="14:14" x14ac:dyDescent="0.3">
      <c r="N336" s="38"/>
    </row>
    <row r="337" spans="14:14" x14ac:dyDescent="0.3">
      <c r="N337" s="38"/>
    </row>
    <row r="338" spans="14:14" x14ac:dyDescent="0.3">
      <c r="N338" s="38"/>
    </row>
    <row r="339" spans="14:14" x14ac:dyDescent="0.3">
      <c r="N339" s="38"/>
    </row>
    <row r="340" spans="14:14" x14ac:dyDescent="0.3">
      <c r="N340" s="38"/>
    </row>
    <row r="341" spans="14:14" x14ac:dyDescent="0.3">
      <c r="N341" s="38"/>
    </row>
    <row r="342" spans="14:14" x14ac:dyDescent="0.3">
      <c r="N342" s="38"/>
    </row>
    <row r="343" spans="14:14" x14ac:dyDescent="0.3">
      <c r="N343" s="38"/>
    </row>
    <row r="344" spans="14:14" x14ac:dyDescent="0.3">
      <c r="N344" s="38"/>
    </row>
    <row r="345" spans="14:14" x14ac:dyDescent="0.3">
      <c r="N345" s="38"/>
    </row>
    <row r="346" spans="14:14" x14ac:dyDescent="0.3">
      <c r="N346" s="38"/>
    </row>
    <row r="347" spans="14:14" x14ac:dyDescent="0.3">
      <c r="N347" s="38"/>
    </row>
    <row r="348" spans="14:14" x14ac:dyDescent="0.3">
      <c r="N348" s="38"/>
    </row>
    <row r="349" spans="14:14" x14ac:dyDescent="0.3">
      <c r="N349" s="38"/>
    </row>
    <row r="350" spans="14:14" x14ac:dyDescent="0.3">
      <c r="N350" s="38"/>
    </row>
    <row r="351" spans="14:14" x14ac:dyDescent="0.3">
      <c r="N351" s="38"/>
    </row>
    <row r="352" spans="14:14" x14ac:dyDescent="0.3">
      <c r="N352" s="38"/>
    </row>
    <row r="353" spans="14:14" x14ac:dyDescent="0.3">
      <c r="N353" s="38"/>
    </row>
    <row r="354" spans="14:14" x14ac:dyDescent="0.3">
      <c r="N354" s="38"/>
    </row>
    <row r="355" spans="14:14" x14ac:dyDescent="0.3">
      <c r="N355" s="38"/>
    </row>
    <row r="356" spans="14:14" x14ac:dyDescent="0.3">
      <c r="N356" s="38"/>
    </row>
    <row r="357" spans="14:14" x14ac:dyDescent="0.3">
      <c r="N357" s="38"/>
    </row>
    <row r="358" spans="14:14" x14ac:dyDescent="0.3">
      <c r="N358" s="38"/>
    </row>
    <row r="359" spans="14:14" x14ac:dyDescent="0.3">
      <c r="N359" s="38"/>
    </row>
    <row r="360" spans="14:14" x14ac:dyDescent="0.3">
      <c r="N360" s="38"/>
    </row>
    <row r="361" spans="14:14" x14ac:dyDescent="0.3">
      <c r="N361" s="38"/>
    </row>
    <row r="362" spans="14:14" x14ac:dyDescent="0.3">
      <c r="N362" s="38"/>
    </row>
    <row r="363" spans="14:14" x14ac:dyDescent="0.3">
      <c r="N363" s="38"/>
    </row>
    <row r="364" spans="14:14" x14ac:dyDescent="0.3">
      <c r="N364" s="38"/>
    </row>
    <row r="365" spans="14:14" x14ac:dyDescent="0.3">
      <c r="N365" s="38"/>
    </row>
    <row r="366" spans="14:14" x14ac:dyDescent="0.3">
      <c r="N366" s="38"/>
    </row>
    <row r="367" spans="14:14" x14ac:dyDescent="0.3">
      <c r="N367" s="38"/>
    </row>
    <row r="368" spans="14:14" x14ac:dyDescent="0.3">
      <c r="N368" s="38"/>
    </row>
    <row r="369" spans="14:14" x14ac:dyDescent="0.3">
      <c r="N369" s="38"/>
    </row>
    <row r="370" spans="14:14" x14ac:dyDescent="0.3">
      <c r="N370" s="38"/>
    </row>
    <row r="371" spans="14:14" x14ac:dyDescent="0.3">
      <c r="N371" s="38"/>
    </row>
    <row r="372" spans="14:14" x14ac:dyDescent="0.3">
      <c r="N372" s="38"/>
    </row>
    <row r="373" spans="14:14" x14ac:dyDescent="0.3">
      <c r="N373" s="38"/>
    </row>
    <row r="374" spans="14:14" x14ac:dyDescent="0.3">
      <c r="N374" s="38"/>
    </row>
    <row r="375" spans="14:14" x14ac:dyDescent="0.3">
      <c r="N375" s="38"/>
    </row>
    <row r="376" spans="14:14" x14ac:dyDescent="0.3">
      <c r="N376" s="38"/>
    </row>
    <row r="377" spans="14:14" x14ac:dyDescent="0.3">
      <c r="N377" s="38"/>
    </row>
    <row r="378" spans="14:14" x14ac:dyDescent="0.3">
      <c r="N378" s="38"/>
    </row>
    <row r="379" spans="14:14" x14ac:dyDescent="0.3">
      <c r="N379" s="38"/>
    </row>
    <row r="380" spans="14:14" x14ac:dyDescent="0.3">
      <c r="N380" s="38"/>
    </row>
    <row r="381" spans="14:14" x14ac:dyDescent="0.3">
      <c r="N381" s="38"/>
    </row>
    <row r="382" spans="14:14" x14ac:dyDescent="0.3">
      <c r="N382" s="38"/>
    </row>
    <row r="383" spans="14:14" x14ac:dyDescent="0.3">
      <c r="N383" s="38"/>
    </row>
    <row r="384" spans="14:14" x14ac:dyDescent="0.3">
      <c r="N384" s="38"/>
    </row>
    <row r="385" spans="14:14" x14ac:dyDescent="0.3">
      <c r="N385" s="38"/>
    </row>
    <row r="386" spans="14:14" x14ac:dyDescent="0.3">
      <c r="N386" s="38"/>
    </row>
    <row r="387" spans="14:14" x14ac:dyDescent="0.3">
      <c r="N387" s="38"/>
    </row>
    <row r="388" spans="14:14" x14ac:dyDescent="0.3">
      <c r="N388" s="38"/>
    </row>
    <row r="389" spans="14:14" x14ac:dyDescent="0.3">
      <c r="N389" s="38"/>
    </row>
    <row r="390" spans="14:14" x14ac:dyDescent="0.3">
      <c r="N390" s="38"/>
    </row>
    <row r="391" spans="14:14" x14ac:dyDescent="0.3">
      <c r="N391" s="38"/>
    </row>
    <row r="392" spans="14:14" x14ac:dyDescent="0.3">
      <c r="N392" s="38"/>
    </row>
    <row r="393" spans="14:14" x14ac:dyDescent="0.3">
      <c r="N393" s="38"/>
    </row>
    <row r="394" spans="14:14" x14ac:dyDescent="0.3">
      <c r="N394" s="38"/>
    </row>
    <row r="395" spans="14:14" x14ac:dyDescent="0.3">
      <c r="N395" s="38"/>
    </row>
    <row r="396" spans="14:14" x14ac:dyDescent="0.3">
      <c r="N396" s="38"/>
    </row>
    <row r="397" spans="14:14" x14ac:dyDescent="0.3">
      <c r="N397" s="38"/>
    </row>
    <row r="398" spans="14:14" x14ac:dyDescent="0.3">
      <c r="N398" s="38"/>
    </row>
    <row r="399" spans="14:14" x14ac:dyDescent="0.3">
      <c r="N399" s="38"/>
    </row>
    <row r="400" spans="14:14" x14ac:dyDescent="0.3">
      <c r="N400" s="38"/>
    </row>
    <row r="401" spans="14:14" x14ac:dyDescent="0.3">
      <c r="N401" s="38"/>
    </row>
    <row r="402" spans="14:14" x14ac:dyDescent="0.3">
      <c r="N402" s="38"/>
    </row>
    <row r="403" spans="14:14" x14ac:dyDescent="0.3">
      <c r="N403" s="38"/>
    </row>
    <row r="404" spans="14:14" x14ac:dyDescent="0.3">
      <c r="N404" s="38"/>
    </row>
    <row r="405" spans="14:14" x14ac:dyDescent="0.3">
      <c r="N405" s="38"/>
    </row>
    <row r="406" spans="14:14" x14ac:dyDescent="0.3">
      <c r="N406" s="38"/>
    </row>
    <row r="407" spans="14:14" x14ac:dyDescent="0.3">
      <c r="N407" s="38"/>
    </row>
    <row r="408" spans="14:14" x14ac:dyDescent="0.3">
      <c r="N408" s="38"/>
    </row>
    <row r="409" spans="14:14" x14ac:dyDescent="0.3">
      <c r="N409" s="38"/>
    </row>
    <row r="410" spans="14:14" x14ac:dyDescent="0.3">
      <c r="N410" s="38"/>
    </row>
    <row r="411" spans="14:14" x14ac:dyDescent="0.3">
      <c r="N411" s="38"/>
    </row>
    <row r="412" spans="14:14" x14ac:dyDescent="0.3">
      <c r="N412" s="38"/>
    </row>
    <row r="413" spans="14:14" x14ac:dyDescent="0.3">
      <c r="N413" s="38"/>
    </row>
    <row r="414" spans="14:14" x14ac:dyDescent="0.3">
      <c r="N414" s="38"/>
    </row>
    <row r="415" spans="14:14" x14ac:dyDescent="0.3">
      <c r="N415" s="38"/>
    </row>
    <row r="416" spans="14:14" x14ac:dyDescent="0.3">
      <c r="N416" s="38"/>
    </row>
    <row r="417" spans="14:14" x14ac:dyDescent="0.3">
      <c r="N417" s="38"/>
    </row>
    <row r="418" spans="14:14" x14ac:dyDescent="0.3">
      <c r="N418" s="38"/>
    </row>
    <row r="419" spans="14:14" x14ac:dyDescent="0.3">
      <c r="N419" s="38"/>
    </row>
    <row r="420" spans="14:14" x14ac:dyDescent="0.3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3 N108:N208">
    <cfRule type="expression" dxfId="17" priority="5">
      <formula>$O6=""</formula>
    </cfRule>
  </conditionalFormatting>
  <conditionalFormatting sqref="N100:N101 N107">
    <cfRule type="expression" dxfId="16" priority="4">
      <formula>$O100=""</formula>
    </cfRule>
  </conditionalFormatting>
  <conditionalFormatting sqref="N95:N98">
    <cfRule type="expression" dxfId="15" priority="3">
      <formula>$O95=""</formula>
    </cfRule>
  </conditionalFormatting>
  <conditionalFormatting sqref="N102:N106">
    <cfRule type="expression" dxfId="14" priority="2">
      <formula>$O102=""</formula>
    </cfRule>
  </conditionalFormatting>
  <conditionalFormatting sqref="N99">
    <cfRule type="expression" dxfId="13" priority="1">
      <formula>$O99=""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0E22-3764-45D2-8417-73EF19D34256}">
  <sheetPr codeName="Sheet6"/>
  <dimension ref="A1:V167"/>
  <sheetViews>
    <sheetView topLeftCell="H93" workbookViewId="0">
      <selection activeCell="N111" sqref="N111:V131"/>
    </sheetView>
  </sheetViews>
  <sheetFormatPr defaultColWidth="9.109375" defaultRowHeight="14.4" x14ac:dyDescent="0.3"/>
  <cols>
    <col min="1" max="13" width="13.6640625" style="37" customWidth="1"/>
    <col min="14" max="14" width="23.88671875" style="42" bestFit="1" customWidth="1"/>
    <col min="15" max="15" width="13.6640625" style="16" customWidth="1"/>
    <col min="16" max="16" width="20" style="16" customWidth="1"/>
    <col min="17" max="17" width="18.6640625" style="16" customWidth="1"/>
    <col min="18" max="18" width="20.44140625" style="16" customWidth="1"/>
    <col min="19" max="22" width="16.6640625" style="16" customWidth="1"/>
    <col min="23" max="16384" width="9.109375" style="37"/>
  </cols>
  <sheetData>
    <row r="1" spans="1:22" s="2" customFormat="1" ht="15.9" customHeight="1" x14ac:dyDescent="0.3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" customHeight="1" x14ac:dyDescent="0.3">
      <c r="O2" s="60"/>
      <c r="P2" s="61"/>
      <c r="Q2" s="61"/>
      <c r="R2" s="62"/>
      <c r="S2" s="60"/>
      <c r="T2" s="61"/>
      <c r="U2" s="61"/>
      <c r="V2" s="62"/>
    </row>
    <row r="3" spans="1:22" s="5" customFormat="1" ht="15.9" customHeight="1" x14ac:dyDescent="0.3">
      <c r="O3" s="60"/>
      <c r="P3" s="61"/>
      <c r="Q3" s="61"/>
      <c r="R3" s="62"/>
      <c r="S3" s="61"/>
      <c r="T3" s="61"/>
      <c r="U3" s="61"/>
      <c r="V3" s="61"/>
    </row>
    <row r="4" spans="1:22" s="66" customFormat="1" ht="15.9" customHeight="1" x14ac:dyDescent="0.3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58.265044495716097</v>
      </c>
      <c r="T6" s="20">
        <v>68.064045110238595</v>
      </c>
      <c r="U6" s="20">
        <v>68.8019414503094</v>
      </c>
      <c r="V6" s="77">
        <v>62.422172158125697</v>
      </c>
    </row>
    <row r="7" spans="1:22" x14ac:dyDescent="0.3">
      <c r="A7" s="179" t="s">
        <v>87</v>
      </c>
      <c r="B7" s="179"/>
      <c r="C7" s="179"/>
      <c r="D7" s="179"/>
      <c r="E7" s="179"/>
      <c r="F7" s="179"/>
      <c r="G7" s="89"/>
      <c r="H7" s="179" t="s">
        <v>88</v>
      </c>
      <c r="I7" s="179"/>
      <c r="J7" s="179"/>
      <c r="K7" s="179"/>
      <c r="L7" s="179"/>
      <c r="M7" s="17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61.775931671097702</v>
      </c>
      <c r="T7" s="20">
        <v>70.217690715622297</v>
      </c>
      <c r="U7" s="20">
        <v>67.198622311152107</v>
      </c>
      <c r="V7" s="77">
        <v>63.111200428462297</v>
      </c>
    </row>
    <row r="8" spans="1:22" x14ac:dyDescent="0.3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65.405379420364298</v>
      </c>
      <c r="T8" s="20">
        <v>71.571615232543905</v>
      </c>
      <c r="U8" s="20">
        <v>69.184986251804006</v>
      </c>
      <c r="V8" s="77">
        <v>64.218074306662302</v>
      </c>
    </row>
    <row r="9" spans="1:22" x14ac:dyDescent="0.3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65.358278147487795</v>
      </c>
      <c r="T9" s="20">
        <v>70.363240977263501</v>
      </c>
      <c r="U9" s="20">
        <v>74.142922267149999</v>
      </c>
      <c r="V9" s="77">
        <v>65.302140092882297</v>
      </c>
    </row>
    <row r="10" spans="1:22" x14ac:dyDescent="0.3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65.802466589736795</v>
      </c>
      <c r="T10" s="20">
        <v>70.522870747498999</v>
      </c>
      <c r="U10" s="20">
        <v>76.189046484748999</v>
      </c>
      <c r="V10" s="77">
        <v>67.854397900798304</v>
      </c>
    </row>
    <row r="11" spans="1:22" x14ac:dyDescent="0.3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69.484099548949899</v>
      </c>
      <c r="T11" s="20">
        <v>73.721942971079997</v>
      </c>
      <c r="U11" s="20">
        <v>76.597740162970396</v>
      </c>
      <c r="V11" s="77">
        <v>71.2439090574033</v>
      </c>
    </row>
    <row r="12" spans="1:22" x14ac:dyDescent="0.3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74.608989755032695</v>
      </c>
      <c r="T12" s="20">
        <v>77.852431968330293</v>
      </c>
      <c r="U12" s="20">
        <v>78.990376591031605</v>
      </c>
      <c r="V12" s="77">
        <v>72.8491159972383</v>
      </c>
    </row>
    <row r="13" spans="1:22" x14ac:dyDescent="0.3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77.457013878669201</v>
      </c>
      <c r="T13" s="20">
        <v>79.507861396816594</v>
      </c>
      <c r="U13" s="20">
        <v>82.104585667921995</v>
      </c>
      <c r="V13" s="77">
        <v>73.487225444019998</v>
      </c>
    </row>
    <row r="14" spans="1:22" x14ac:dyDescent="0.3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78.004494654424505</v>
      </c>
      <c r="T14" s="20">
        <v>79.237067002505199</v>
      </c>
      <c r="U14" s="20">
        <v>83.616904959819294</v>
      </c>
      <c r="V14" s="77">
        <v>75.003280136847593</v>
      </c>
    </row>
    <row r="15" spans="1:22" x14ac:dyDescent="0.3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78.354218506219297</v>
      </c>
      <c r="T15" s="20">
        <v>79.321970714794702</v>
      </c>
      <c r="U15" s="20">
        <v>84.923803554935105</v>
      </c>
      <c r="V15" s="77">
        <v>77.460051503438805</v>
      </c>
    </row>
    <row r="16" spans="1:22" x14ac:dyDescent="0.3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79.798996021814901</v>
      </c>
      <c r="T16" s="20">
        <v>81.376831446136407</v>
      </c>
      <c r="U16" s="20">
        <v>85.2635855275133</v>
      </c>
      <c r="V16" s="77">
        <v>80.165050101970905</v>
      </c>
    </row>
    <row r="17" spans="1:22" x14ac:dyDescent="0.3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82.284903557019604</v>
      </c>
      <c r="T17" s="20">
        <v>84.486953574846794</v>
      </c>
      <c r="U17" s="20">
        <v>85.500521629769807</v>
      </c>
      <c r="V17" s="77">
        <v>82.550513175479395</v>
      </c>
    </row>
    <row r="18" spans="1:22" x14ac:dyDescent="0.3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85.364038400294206</v>
      </c>
      <c r="T18" s="20">
        <v>87.050306502242606</v>
      </c>
      <c r="U18" s="20">
        <v>87.640980509667898</v>
      </c>
      <c r="V18" s="77">
        <v>85.051684912723502</v>
      </c>
    </row>
    <row r="19" spans="1:22" x14ac:dyDescent="0.3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89.257422347343294</v>
      </c>
      <c r="T19" s="20">
        <v>87.478254017302206</v>
      </c>
      <c r="U19" s="20">
        <v>91.431950189373595</v>
      </c>
      <c r="V19" s="77">
        <v>87.104745135942906</v>
      </c>
    </row>
    <row r="20" spans="1:22" x14ac:dyDescent="0.3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90.514390152235904</v>
      </c>
      <c r="T20" s="20">
        <v>87.601077715287801</v>
      </c>
      <c r="U20" s="20">
        <v>94.2304344663888</v>
      </c>
      <c r="V20" s="77">
        <v>88.863650949379206</v>
      </c>
    </row>
    <row r="21" spans="1:22" x14ac:dyDescent="0.3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90.215074166999102</v>
      </c>
      <c r="T21" s="20">
        <v>90.491712060747702</v>
      </c>
      <c r="U21" s="20">
        <v>94.854203417218201</v>
      </c>
      <c r="V21" s="77">
        <v>91.502257123723297</v>
      </c>
    </row>
    <row r="22" spans="1:22" x14ac:dyDescent="0.3">
      <c r="N22" s="17">
        <v>36616</v>
      </c>
      <c r="O22" s="90">
        <v>84.9468711018596</v>
      </c>
      <c r="P22" s="75">
        <v>90.6767433337113</v>
      </c>
      <c r="Q22" s="75">
        <v>89.7308817321763</v>
      </c>
      <c r="R22" s="76">
        <v>92.724440987648606</v>
      </c>
      <c r="S22" s="74">
        <v>92.878421591376096</v>
      </c>
      <c r="T22" s="20">
        <v>94.646010066273604</v>
      </c>
      <c r="U22" s="20">
        <v>95.858570393982504</v>
      </c>
      <c r="V22" s="77">
        <v>96.069365538293098</v>
      </c>
    </row>
    <row r="23" spans="1:22" x14ac:dyDescent="0.3">
      <c r="N23" s="17">
        <v>36707</v>
      </c>
      <c r="O23" s="90">
        <v>93.101864618367401</v>
      </c>
      <c r="P23" s="75">
        <v>103.536339788337</v>
      </c>
      <c r="Q23" s="75">
        <v>98.859936398214899</v>
      </c>
      <c r="R23" s="76">
        <v>99.627350147646098</v>
      </c>
      <c r="S23" s="74">
        <v>98.158840723049494</v>
      </c>
      <c r="T23" s="20">
        <v>98.285270104088895</v>
      </c>
      <c r="U23" s="20">
        <v>98.094209074441196</v>
      </c>
      <c r="V23" s="77">
        <v>100.68866977195199</v>
      </c>
    </row>
    <row r="24" spans="1:22" x14ac:dyDescent="0.3">
      <c r="N24" s="17">
        <v>36799</v>
      </c>
      <c r="O24" s="90">
        <v>97.6867303795335</v>
      </c>
      <c r="P24" s="75">
        <v>96.547560627406497</v>
      </c>
      <c r="Q24" s="75">
        <v>99.293735023051298</v>
      </c>
      <c r="R24" s="76">
        <v>99.986247666454503</v>
      </c>
      <c r="S24" s="74">
        <v>100.865360814775</v>
      </c>
      <c r="T24" s="20">
        <v>99.703099806348305</v>
      </c>
      <c r="U24" s="20">
        <v>99.3774676450453</v>
      </c>
      <c r="V24" s="77">
        <v>100.549776016575</v>
      </c>
    </row>
    <row r="25" spans="1:22" x14ac:dyDescent="0.3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3">
      <c r="A26" s="179" t="s">
        <v>89</v>
      </c>
      <c r="B26" s="179"/>
      <c r="C26" s="179"/>
      <c r="D26" s="179"/>
      <c r="E26" s="179"/>
      <c r="F26" s="179"/>
      <c r="G26" s="89"/>
      <c r="H26" s="179" t="s">
        <v>90</v>
      </c>
      <c r="I26" s="179"/>
      <c r="J26" s="179"/>
      <c r="K26" s="179"/>
      <c r="L26" s="179"/>
      <c r="M26" s="179"/>
      <c r="N26" s="17">
        <v>36981</v>
      </c>
      <c r="O26" s="90">
        <v>94.748380419909196</v>
      </c>
      <c r="P26" s="75">
        <v>101.91635479918899</v>
      </c>
      <c r="Q26" s="75">
        <v>103.038045965683</v>
      </c>
      <c r="R26" s="76">
        <v>103.755316668399</v>
      </c>
      <c r="S26" s="74">
        <v>100.071527512413</v>
      </c>
      <c r="T26" s="20">
        <v>101.383381473124</v>
      </c>
      <c r="U26" s="20">
        <v>102.14946126446701</v>
      </c>
      <c r="V26" s="77">
        <v>104.51840259218</v>
      </c>
    </row>
    <row r="27" spans="1:22" x14ac:dyDescent="0.3">
      <c r="A27" s="179" t="s">
        <v>74</v>
      </c>
      <c r="B27" s="179"/>
      <c r="C27" s="179"/>
      <c r="D27" s="179"/>
      <c r="E27" s="179"/>
      <c r="F27" s="179"/>
      <c r="H27" s="179" t="s">
        <v>74</v>
      </c>
      <c r="I27" s="179"/>
      <c r="J27" s="179"/>
      <c r="K27" s="179"/>
      <c r="L27" s="179"/>
      <c r="M27" s="179"/>
      <c r="N27" s="17">
        <v>37072</v>
      </c>
      <c r="O27" s="90">
        <v>98.9346947014579</v>
      </c>
      <c r="P27" s="75">
        <v>108.7934137597</v>
      </c>
      <c r="Q27" s="75">
        <v>100.528043609679</v>
      </c>
      <c r="R27" s="76">
        <v>111.298406936082</v>
      </c>
      <c r="S27" s="74">
        <v>101.69308814449499</v>
      </c>
      <c r="T27" s="20">
        <v>102.55694998995899</v>
      </c>
      <c r="U27" s="20">
        <v>105.431260808715</v>
      </c>
      <c r="V27" s="77">
        <v>110.67965034161401</v>
      </c>
    </row>
    <row r="28" spans="1:22" x14ac:dyDescent="0.3">
      <c r="N28" s="17">
        <v>37164</v>
      </c>
      <c r="O28" s="90">
        <v>98.332831866219294</v>
      </c>
      <c r="P28" s="75">
        <v>103.21105057381099</v>
      </c>
      <c r="Q28" s="75">
        <v>104.919489284492</v>
      </c>
      <c r="R28" s="76">
        <v>113.66471942047799</v>
      </c>
      <c r="S28" s="74">
        <v>102.58529477342201</v>
      </c>
      <c r="T28" s="20">
        <v>102.487723735288</v>
      </c>
      <c r="U28" s="20">
        <v>107.567788776314</v>
      </c>
      <c r="V28" s="77">
        <v>113.11005390045101</v>
      </c>
    </row>
    <row r="29" spans="1:22" x14ac:dyDescent="0.3">
      <c r="N29" s="17">
        <v>37256</v>
      </c>
      <c r="O29" s="90">
        <v>97.370261890985105</v>
      </c>
      <c r="P29" s="75">
        <v>103.12599234039401</v>
      </c>
      <c r="Q29" s="75">
        <v>103.713307852258</v>
      </c>
      <c r="R29" s="76">
        <v>114.068183775246</v>
      </c>
      <c r="S29" s="74">
        <v>102.36852492750199</v>
      </c>
      <c r="T29" s="20">
        <v>102.635107763525</v>
      </c>
      <c r="U29" s="20">
        <v>108.457774257262</v>
      </c>
      <c r="V29" s="77">
        <v>113.80951293263</v>
      </c>
    </row>
    <row r="30" spans="1:22" x14ac:dyDescent="0.3">
      <c r="N30" s="17">
        <v>37346</v>
      </c>
      <c r="O30" s="90">
        <v>99.266140900359403</v>
      </c>
      <c r="P30" s="75">
        <v>107.08764092333</v>
      </c>
      <c r="Q30" s="75">
        <v>112.319890655731</v>
      </c>
      <c r="R30" s="76">
        <v>121.842254967843</v>
      </c>
      <c r="S30" s="74">
        <v>103.16514098720801</v>
      </c>
      <c r="T30" s="20">
        <v>103.768317817482</v>
      </c>
      <c r="U30" s="20">
        <v>109.98256466161099</v>
      </c>
      <c r="V30" s="77">
        <v>117.408246569797</v>
      </c>
    </row>
    <row r="31" spans="1:22" x14ac:dyDescent="0.3">
      <c r="N31" s="17">
        <v>37437</v>
      </c>
      <c r="O31" s="90">
        <v>100.758563958547</v>
      </c>
      <c r="P31" s="75">
        <v>107.044994125627</v>
      </c>
      <c r="Q31" s="75">
        <v>114.33408433235699</v>
      </c>
      <c r="R31" s="76">
        <v>127.84568568412401</v>
      </c>
      <c r="S31" s="74">
        <v>105.63328129926801</v>
      </c>
      <c r="T31" s="20">
        <v>106.79199699110799</v>
      </c>
      <c r="U31" s="20">
        <v>112.73295353771501</v>
      </c>
      <c r="V31" s="77">
        <v>122.84482700165501</v>
      </c>
    </row>
    <row r="32" spans="1:22" x14ac:dyDescent="0.3">
      <c r="N32" s="17">
        <v>37529</v>
      </c>
      <c r="O32" s="90">
        <v>104.688661295719</v>
      </c>
      <c r="P32" s="75">
        <v>110.260676235389</v>
      </c>
      <c r="Q32" s="75">
        <v>119.57218863153101</v>
      </c>
      <c r="R32" s="76">
        <v>131.82167064686499</v>
      </c>
      <c r="S32" s="74">
        <v>108.216010637567</v>
      </c>
      <c r="T32" s="20">
        <v>110.675512729056</v>
      </c>
      <c r="U32" s="20">
        <v>116.780183756688</v>
      </c>
      <c r="V32" s="77">
        <v>127.945307795121</v>
      </c>
    </row>
    <row r="33" spans="1:22" x14ac:dyDescent="0.3">
      <c r="N33" s="17">
        <v>37621</v>
      </c>
      <c r="O33" s="90">
        <v>110.221876911994</v>
      </c>
      <c r="P33" s="75">
        <v>118.234121989313</v>
      </c>
      <c r="Q33" s="75">
        <v>125.107540439244</v>
      </c>
      <c r="R33" s="76">
        <v>140.49817468259499</v>
      </c>
      <c r="S33" s="74">
        <v>109.920369128499</v>
      </c>
      <c r="T33" s="20">
        <v>112.09644994020999</v>
      </c>
      <c r="U33" s="20">
        <v>120.690973881998</v>
      </c>
      <c r="V33" s="77">
        <v>131.71352249867201</v>
      </c>
    </row>
    <row r="34" spans="1:22" x14ac:dyDescent="0.3">
      <c r="N34" s="17">
        <v>37711</v>
      </c>
      <c r="O34" s="90">
        <v>106.409793995245</v>
      </c>
      <c r="P34" s="75">
        <v>116.98678622362399</v>
      </c>
      <c r="Q34" s="75">
        <v>124.170161575742</v>
      </c>
      <c r="R34" s="76">
        <v>142.573437414658</v>
      </c>
      <c r="S34" s="74">
        <v>112.58470165485301</v>
      </c>
      <c r="T34" s="20">
        <v>112.157306307417</v>
      </c>
      <c r="U34" s="20">
        <v>124.814247294381</v>
      </c>
      <c r="V34" s="77">
        <v>136.030159547951</v>
      </c>
    </row>
    <row r="35" spans="1:22" x14ac:dyDescent="0.3">
      <c r="N35" s="17">
        <v>37802</v>
      </c>
      <c r="O35" s="90">
        <v>120.464984914621</v>
      </c>
      <c r="P35" s="75">
        <v>118.618465984813</v>
      </c>
      <c r="Q35" s="75">
        <v>135.59360363561501</v>
      </c>
      <c r="R35" s="76">
        <v>152.60787263813901</v>
      </c>
      <c r="S35" s="74">
        <v>115.82053058503099</v>
      </c>
      <c r="T35" s="20">
        <v>113.35364687532</v>
      </c>
      <c r="U35" s="20">
        <v>129.06227841729901</v>
      </c>
      <c r="V35" s="77">
        <v>141.015649139857</v>
      </c>
    </row>
    <row r="36" spans="1:22" x14ac:dyDescent="0.3">
      <c r="N36" s="17">
        <v>37894</v>
      </c>
      <c r="O36" s="90">
        <v>114.335144199246</v>
      </c>
      <c r="P36" s="75">
        <v>115.148649396721</v>
      </c>
      <c r="Q36" s="75">
        <v>145.09706493563201</v>
      </c>
      <c r="R36" s="76">
        <v>160.947414189131</v>
      </c>
      <c r="S36" s="74">
        <v>117.896659595719</v>
      </c>
      <c r="T36" s="20">
        <v>116.49530941963</v>
      </c>
      <c r="U36" s="20">
        <v>132.85717538064799</v>
      </c>
      <c r="V36" s="77">
        <v>144.11815736409801</v>
      </c>
    </row>
    <row r="37" spans="1:22" x14ac:dyDescent="0.3">
      <c r="N37" s="17">
        <v>37986</v>
      </c>
      <c r="O37" s="90">
        <v>121.847551749156</v>
      </c>
      <c r="P37" s="75">
        <v>126.03366731626301</v>
      </c>
      <c r="Q37" s="75">
        <v>146.057072751292</v>
      </c>
      <c r="R37" s="76">
        <v>161.682376576302</v>
      </c>
      <c r="S37" s="74">
        <v>120.339254077707</v>
      </c>
      <c r="T37" s="20">
        <v>120.717612330637</v>
      </c>
      <c r="U37" s="20">
        <v>137.87501426445601</v>
      </c>
      <c r="V37" s="77">
        <v>147.27250532757199</v>
      </c>
    </row>
    <row r="38" spans="1:22" x14ac:dyDescent="0.3">
      <c r="N38" s="17">
        <v>38077</v>
      </c>
      <c r="O38" s="90">
        <v>133.59896895558899</v>
      </c>
      <c r="P38" s="75">
        <v>129.28795715586401</v>
      </c>
      <c r="Q38" s="75">
        <v>153.61499564135701</v>
      </c>
      <c r="R38" s="76">
        <v>170.13364008199699</v>
      </c>
      <c r="S38" s="74">
        <v>124.786487154187</v>
      </c>
      <c r="T38" s="20">
        <v>127.012875177496</v>
      </c>
      <c r="U38" s="20">
        <v>145.03300122738901</v>
      </c>
      <c r="V38" s="77">
        <v>154.342124036813</v>
      </c>
    </row>
    <row r="39" spans="1:22" x14ac:dyDescent="0.3">
      <c r="A39" s="84"/>
      <c r="N39" s="17">
        <v>38168</v>
      </c>
      <c r="O39" s="90">
        <v>125.045999970952</v>
      </c>
      <c r="P39" s="75">
        <v>133.625728904781</v>
      </c>
      <c r="Q39" s="75">
        <v>162.80350270446601</v>
      </c>
      <c r="R39" s="76">
        <v>175.369396769758</v>
      </c>
      <c r="S39" s="74">
        <v>129.426385962284</v>
      </c>
      <c r="T39" s="20">
        <v>133.911489168316</v>
      </c>
      <c r="U39" s="20">
        <v>151.99569203825899</v>
      </c>
      <c r="V39" s="77">
        <v>163.12590378241501</v>
      </c>
    </row>
    <row r="40" spans="1:22" ht="15.6" x14ac:dyDescent="0.3">
      <c r="A40" s="91" t="s">
        <v>41</v>
      </c>
      <c r="N40" s="17">
        <v>38260</v>
      </c>
      <c r="O40" s="90">
        <v>136.59904292248501</v>
      </c>
      <c r="P40" s="75">
        <v>139.663838335826</v>
      </c>
      <c r="Q40" s="75">
        <v>167.845622912918</v>
      </c>
      <c r="R40" s="76">
        <v>184.222065508588</v>
      </c>
      <c r="S40" s="74">
        <v>133.611798384401</v>
      </c>
      <c r="T40" s="20">
        <v>135.04506256674799</v>
      </c>
      <c r="U40" s="20">
        <v>155.486000831149</v>
      </c>
      <c r="V40" s="77">
        <v>167.029442300851</v>
      </c>
    </row>
    <row r="41" spans="1:22" x14ac:dyDescent="0.3">
      <c r="N41" s="17">
        <v>38352</v>
      </c>
      <c r="O41" s="90">
        <v>138.707295381552</v>
      </c>
      <c r="P41" s="75">
        <v>139.43057455539099</v>
      </c>
      <c r="Q41" s="75">
        <v>171.56450807877701</v>
      </c>
      <c r="R41" s="76">
        <v>187.45697554632599</v>
      </c>
      <c r="S41" s="74">
        <v>138.20428233544399</v>
      </c>
      <c r="T41" s="20">
        <v>135.88807345395901</v>
      </c>
      <c r="U41" s="20">
        <v>159.35418190346101</v>
      </c>
      <c r="V41" s="77">
        <v>168.57582102464301</v>
      </c>
    </row>
    <row r="42" spans="1:22" x14ac:dyDescent="0.3">
      <c r="N42" s="17">
        <v>38442</v>
      </c>
      <c r="O42" s="90">
        <v>149.62961181089901</v>
      </c>
      <c r="P42" s="75">
        <v>148.30181274116899</v>
      </c>
      <c r="Q42" s="75">
        <v>188.29181577477701</v>
      </c>
      <c r="R42" s="76">
        <v>196.61879577744699</v>
      </c>
      <c r="S42" s="74">
        <v>144.12464026632901</v>
      </c>
      <c r="T42" s="20">
        <v>143.704559272761</v>
      </c>
      <c r="U42" s="20">
        <v>169.67598244017699</v>
      </c>
      <c r="V42" s="77">
        <v>174.683038337564</v>
      </c>
    </row>
    <row r="43" spans="1:22" x14ac:dyDescent="0.3">
      <c r="N43" s="17">
        <v>38533</v>
      </c>
      <c r="O43" s="90">
        <v>155.220732067124</v>
      </c>
      <c r="P43" s="75">
        <v>152.247986746219</v>
      </c>
      <c r="Q43" s="75">
        <v>199.726460288629</v>
      </c>
      <c r="R43" s="76">
        <v>201.21027372364199</v>
      </c>
      <c r="S43" s="74">
        <v>151.08303851209001</v>
      </c>
      <c r="T43" s="20">
        <v>152.85279403180201</v>
      </c>
      <c r="U43" s="20">
        <v>181.70850991415199</v>
      </c>
      <c r="V43" s="77">
        <v>184.529897312863</v>
      </c>
    </row>
    <row r="44" spans="1:22" x14ac:dyDescent="0.3">
      <c r="N44" s="17">
        <v>38625</v>
      </c>
      <c r="O44" s="90">
        <v>157.61092949785299</v>
      </c>
      <c r="P44" s="75">
        <v>153.57781271079</v>
      </c>
      <c r="Q44" s="75">
        <v>203.674518967034</v>
      </c>
      <c r="R44" s="76">
        <v>210.923773079732</v>
      </c>
      <c r="S44" s="74">
        <v>155.83303240981999</v>
      </c>
      <c r="T44" s="20">
        <v>156.11421363000301</v>
      </c>
      <c r="U44" s="20">
        <v>182.70266917285201</v>
      </c>
      <c r="V44" s="77">
        <v>190.63252275218699</v>
      </c>
    </row>
    <row r="45" spans="1:22" x14ac:dyDescent="0.3">
      <c r="N45" s="17">
        <v>38717</v>
      </c>
      <c r="O45" s="90">
        <v>166.30213905978499</v>
      </c>
      <c r="P45" s="75">
        <v>164.300487800453</v>
      </c>
      <c r="Q45" s="75">
        <v>199.22934551336201</v>
      </c>
      <c r="R45" s="76">
        <v>207.475024816505</v>
      </c>
      <c r="S45" s="74">
        <v>158.45122981163499</v>
      </c>
      <c r="T45" s="20">
        <v>158.06025426942799</v>
      </c>
      <c r="U45" s="20">
        <v>181.0435050936</v>
      </c>
      <c r="V45" s="77">
        <v>191.20909632014099</v>
      </c>
    </row>
    <row r="46" spans="1:22" x14ac:dyDescent="0.3">
      <c r="N46" s="17">
        <v>38807</v>
      </c>
      <c r="O46" s="90">
        <v>170.47668996884201</v>
      </c>
      <c r="P46" s="75">
        <v>172.919279126655</v>
      </c>
      <c r="Q46" s="75">
        <v>212.677195373827</v>
      </c>
      <c r="R46" s="76">
        <v>223.00069781470401</v>
      </c>
      <c r="S46" s="74">
        <v>161.518024370966</v>
      </c>
      <c r="T46" s="20">
        <v>163.372122368139</v>
      </c>
      <c r="U46" s="20">
        <v>187.89361279011999</v>
      </c>
      <c r="V46" s="77">
        <v>190.88098301994</v>
      </c>
    </row>
    <row r="47" spans="1:22" x14ac:dyDescent="0.3">
      <c r="N47" s="17">
        <v>38898</v>
      </c>
      <c r="O47" s="90">
        <v>183.63494810455501</v>
      </c>
      <c r="P47" s="75">
        <v>173.50811250682</v>
      </c>
      <c r="Q47" s="75">
        <v>222.682407063163</v>
      </c>
      <c r="R47" s="76">
        <v>213.70125314814601</v>
      </c>
      <c r="S47" s="74">
        <v>164.82686690759601</v>
      </c>
      <c r="T47" s="20">
        <v>168.72121602330699</v>
      </c>
      <c r="U47" s="20">
        <v>194.11045642931001</v>
      </c>
      <c r="V47" s="77">
        <v>189.81452672424601</v>
      </c>
    </row>
    <row r="48" spans="1:22" x14ac:dyDescent="0.3">
      <c r="N48" s="17">
        <v>38990</v>
      </c>
      <c r="O48" s="90">
        <v>173.248726081195</v>
      </c>
      <c r="P48" s="75">
        <v>182.51039929696501</v>
      </c>
      <c r="Q48" s="75">
        <v>217.25226697624501</v>
      </c>
      <c r="R48" s="76">
        <v>214.58585405862999</v>
      </c>
      <c r="S48" s="74">
        <v>165.030223349728</v>
      </c>
      <c r="T48" s="20">
        <v>171.53174368015399</v>
      </c>
      <c r="U48" s="20">
        <v>190.38435675369701</v>
      </c>
      <c r="V48" s="77">
        <v>187.566891018099</v>
      </c>
    </row>
    <row r="49" spans="14:22" x14ac:dyDescent="0.3">
      <c r="N49" s="17">
        <v>39082</v>
      </c>
      <c r="O49" s="90">
        <v>189.129960393273</v>
      </c>
      <c r="P49" s="75">
        <v>184.651750979448</v>
      </c>
      <c r="Q49" s="75">
        <v>218.42819268029299</v>
      </c>
      <c r="R49" s="76">
        <v>213.86902028264601</v>
      </c>
      <c r="S49" s="74">
        <v>164.16956905159299</v>
      </c>
      <c r="T49" s="20">
        <v>172.96162951088701</v>
      </c>
      <c r="U49" s="20">
        <v>187.69564586461499</v>
      </c>
      <c r="V49" s="77">
        <v>187.77147466878199</v>
      </c>
    </row>
    <row r="50" spans="14:22" x14ac:dyDescent="0.3">
      <c r="N50" s="17">
        <v>39172</v>
      </c>
      <c r="O50" s="90">
        <v>182.96584076363101</v>
      </c>
      <c r="P50" s="75">
        <v>191.31338251788</v>
      </c>
      <c r="Q50" s="75">
        <v>228.53171725034699</v>
      </c>
      <c r="R50" s="76">
        <v>217.348203005405</v>
      </c>
      <c r="S50" s="74">
        <v>168.06099559539899</v>
      </c>
      <c r="T50" s="20">
        <v>175.22983541861299</v>
      </c>
      <c r="U50" s="20">
        <v>194.18813285611901</v>
      </c>
      <c r="V50" s="77">
        <v>192.840548645106</v>
      </c>
    </row>
    <row r="51" spans="14:22" x14ac:dyDescent="0.3">
      <c r="N51" s="17">
        <v>39263</v>
      </c>
      <c r="O51" s="90">
        <v>200.84810374436501</v>
      </c>
      <c r="P51" s="75">
        <v>187.522054762409</v>
      </c>
      <c r="Q51" s="75">
        <v>234.12379657246899</v>
      </c>
      <c r="R51" s="76">
        <v>229.49163572628001</v>
      </c>
      <c r="S51" s="74">
        <v>174.413730493451</v>
      </c>
      <c r="T51" s="20">
        <v>178.51880687278401</v>
      </c>
      <c r="U51" s="20">
        <v>199.44631719210301</v>
      </c>
      <c r="V51" s="77">
        <v>197.41829637962499</v>
      </c>
    </row>
    <row r="52" spans="14:22" x14ac:dyDescent="0.3">
      <c r="N52" s="17">
        <v>39355</v>
      </c>
      <c r="O52" s="90">
        <v>192.63320900013699</v>
      </c>
      <c r="P52" s="75">
        <v>188.54972245130699</v>
      </c>
      <c r="Q52" s="75">
        <v>248.789362657006</v>
      </c>
      <c r="R52" s="76">
        <v>232.64510095193901</v>
      </c>
      <c r="S52" s="74">
        <v>171.66948813500699</v>
      </c>
      <c r="T52" s="20">
        <v>179.45256158499501</v>
      </c>
      <c r="U52" s="20">
        <v>194.54432186988799</v>
      </c>
      <c r="V52" s="77">
        <v>190.062117155321</v>
      </c>
    </row>
    <row r="53" spans="14:22" x14ac:dyDescent="0.3">
      <c r="N53" s="17">
        <v>39447</v>
      </c>
      <c r="O53" s="90">
        <v>190.75399481330999</v>
      </c>
      <c r="P53" s="75">
        <v>199.31188088962699</v>
      </c>
      <c r="Q53" s="75">
        <v>226.30746455292601</v>
      </c>
      <c r="R53" s="76">
        <v>218.530473212967</v>
      </c>
      <c r="S53" s="74">
        <v>164.84698348376199</v>
      </c>
      <c r="T53" s="20">
        <v>176.631500374805</v>
      </c>
      <c r="U53" s="20">
        <v>187.330739941682</v>
      </c>
      <c r="V53" s="77">
        <v>179.35912737304099</v>
      </c>
    </row>
    <row r="54" spans="14:22" x14ac:dyDescent="0.3">
      <c r="N54" s="17">
        <v>39538</v>
      </c>
      <c r="O54" s="90">
        <v>185.67264116824899</v>
      </c>
      <c r="P54" s="75">
        <v>193.071861743222</v>
      </c>
      <c r="Q54" s="75">
        <v>229.651472326224</v>
      </c>
      <c r="R54" s="76">
        <v>211.01816906991201</v>
      </c>
      <c r="S54" s="74">
        <v>163.62806363617901</v>
      </c>
      <c r="T54" s="20">
        <v>173.322514912017</v>
      </c>
      <c r="U54" s="20">
        <v>184.470002882708</v>
      </c>
      <c r="V54" s="77">
        <v>176.08700636003499</v>
      </c>
    </row>
    <row r="55" spans="14:22" x14ac:dyDescent="0.3">
      <c r="N55" s="17">
        <v>39629</v>
      </c>
      <c r="O55" s="90">
        <v>191.780330469597</v>
      </c>
      <c r="P55" s="75">
        <v>189.83350589365801</v>
      </c>
      <c r="Q55" s="75">
        <v>233.41673401723099</v>
      </c>
      <c r="R55" s="76">
        <v>209.196319057138</v>
      </c>
      <c r="S55" s="74">
        <v>163.238714725031</v>
      </c>
      <c r="T55" s="20">
        <v>171.958870365031</v>
      </c>
      <c r="U55" s="20">
        <v>181.49384717725999</v>
      </c>
      <c r="V55" s="77">
        <v>175.34343184967301</v>
      </c>
    </row>
    <row r="56" spans="14:22" x14ac:dyDescent="0.3">
      <c r="N56" s="17">
        <v>39721</v>
      </c>
      <c r="O56" s="90">
        <v>195.949856438213</v>
      </c>
      <c r="P56" s="75">
        <v>194.589557218599</v>
      </c>
      <c r="Q56" s="75">
        <v>209.16674149673901</v>
      </c>
      <c r="R56" s="76">
        <v>212.66328762060999</v>
      </c>
      <c r="S56" s="74">
        <v>154.28817045494199</v>
      </c>
      <c r="T56" s="20">
        <v>165.73752143345499</v>
      </c>
      <c r="U56" s="20">
        <v>169.86197571983101</v>
      </c>
      <c r="V56" s="77">
        <v>167.39062688773299</v>
      </c>
    </row>
    <row r="57" spans="14:22" x14ac:dyDescent="0.3">
      <c r="N57" s="17">
        <v>39813</v>
      </c>
      <c r="O57" s="90">
        <v>171.93030378457601</v>
      </c>
      <c r="P57" s="75">
        <v>171.52091619987601</v>
      </c>
      <c r="Q57" s="75">
        <v>225.67069372935501</v>
      </c>
      <c r="R57" s="76">
        <v>216.770078326581</v>
      </c>
      <c r="S57" s="74">
        <v>142.27609743766399</v>
      </c>
      <c r="T57" s="20">
        <v>154.321983029569</v>
      </c>
      <c r="U57" s="20">
        <v>157.56364409844701</v>
      </c>
      <c r="V57" s="77">
        <v>157.240414254558</v>
      </c>
    </row>
    <row r="58" spans="14:22" x14ac:dyDescent="0.3">
      <c r="N58" s="17">
        <v>39903</v>
      </c>
      <c r="O58" s="90">
        <v>156.54282262135601</v>
      </c>
      <c r="P58" s="75">
        <v>157.21819839190499</v>
      </c>
      <c r="Q58" s="75">
        <v>195.97155277300399</v>
      </c>
      <c r="R58" s="76">
        <v>198.261001294853</v>
      </c>
      <c r="S58" s="74">
        <v>131.816455476931</v>
      </c>
      <c r="T58" s="20">
        <v>142.443666509845</v>
      </c>
      <c r="U58" s="20">
        <v>152.362612627342</v>
      </c>
      <c r="V58" s="77">
        <v>149.49058038386499</v>
      </c>
    </row>
    <row r="59" spans="14:22" x14ac:dyDescent="0.3">
      <c r="N59" s="17">
        <v>39994</v>
      </c>
      <c r="O59" s="90">
        <v>143.76444264132101</v>
      </c>
      <c r="P59" s="75">
        <v>153.627201249433</v>
      </c>
      <c r="Q59" s="75">
        <v>199.22825345984199</v>
      </c>
      <c r="R59" s="76">
        <v>195.066435406106</v>
      </c>
      <c r="S59" s="74">
        <v>122.086276672534</v>
      </c>
      <c r="T59" s="20">
        <v>135.23204240988099</v>
      </c>
      <c r="U59" s="20">
        <v>149.79644868612701</v>
      </c>
      <c r="V59" s="77">
        <v>138.81320358426001</v>
      </c>
    </row>
    <row r="60" spans="14:22" x14ac:dyDescent="0.3">
      <c r="N60" s="17">
        <v>40086</v>
      </c>
      <c r="O60" s="90">
        <v>137.998354930446</v>
      </c>
      <c r="P60" s="75">
        <v>141.45801077925</v>
      </c>
      <c r="Q60" s="75">
        <v>182.69024833515101</v>
      </c>
      <c r="R60" s="76">
        <v>180.00775828790901</v>
      </c>
      <c r="S60" s="74">
        <v>120.50139586055499</v>
      </c>
      <c r="T60" s="20">
        <v>133.62434051526699</v>
      </c>
      <c r="U60" s="20">
        <v>146.60143105726701</v>
      </c>
      <c r="V60" s="77">
        <v>129.25215495617499</v>
      </c>
    </row>
    <row r="61" spans="14:22" x14ac:dyDescent="0.3">
      <c r="N61" s="17">
        <v>40178</v>
      </c>
      <c r="O61" s="90">
        <v>129.85039921061599</v>
      </c>
      <c r="P61" s="75">
        <v>138.21850504244301</v>
      </c>
      <c r="Q61" s="75">
        <v>175.91337077715301</v>
      </c>
      <c r="R61" s="76">
        <v>160.99280027683201</v>
      </c>
      <c r="S61" s="74">
        <v>121.965476812143</v>
      </c>
      <c r="T61" s="20">
        <v>130.88657131714899</v>
      </c>
      <c r="U61" s="20">
        <v>142.19136560997401</v>
      </c>
      <c r="V61" s="77">
        <v>125.757240446776</v>
      </c>
    </row>
    <row r="62" spans="14:22" x14ac:dyDescent="0.3">
      <c r="N62" s="17">
        <v>40268</v>
      </c>
      <c r="O62" s="90">
        <v>142.03535959099599</v>
      </c>
      <c r="P62" s="75">
        <v>130.877682009209</v>
      </c>
      <c r="Q62" s="75">
        <v>190.27640795029899</v>
      </c>
      <c r="R62" s="76">
        <v>176.90015698313201</v>
      </c>
      <c r="S62" s="74">
        <v>118.010860967993</v>
      </c>
      <c r="T62" s="20">
        <v>128.24122772782599</v>
      </c>
      <c r="U62" s="20">
        <v>137.470974179081</v>
      </c>
      <c r="V62" s="77">
        <v>126.65415229607299</v>
      </c>
    </row>
    <row r="63" spans="14:22" x14ac:dyDescent="0.3">
      <c r="N63" s="17">
        <v>40359</v>
      </c>
      <c r="O63" s="90">
        <v>134.89910984723201</v>
      </c>
      <c r="P63" s="75">
        <v>139.41803702233699</v>
      </c>
      <c r="Q63" s="75">
        <v>158.37679795093001</v>
      </c>
      <c r="R63" s="76">
        <v>163.862424895581</v>
      </c>
      <c r="S63" s="74">
        <v>112.624832217204</v>
      </c>
      <c r="T63" s="20">
        <v>129.009589719969</v>
      </c>
      <c r="U63" s="20">
        <v>132.22375191209801</v>
      </c>
      <c r="V63" s="77">
        <v>126.398613326369</v>
      </c>
    </row>
    <row r="64" spans="14:22" x14ac:dyDescent="0.3">
      <c r="N64" s="17">
        <v>40451</v>
      </c>
      <c r="O64" s="90">
        <v>130.63679768967799</v>
      </c>
      <c r="P64" s="75">
        <v>119.624724655149</v>
      </c>
      <c r="Q64" s="75">
        <v>168.13081993112701</v>
      </c>
      <c r="R64" s="76">
        <v>180.32863446901601</v>
      </c>
      <c r="S64" s="74">
        <v>110.236384044011</v>
      </c>
      <c r="T64" s="20">
        <v>125.676444219524</v>
      </c>
      <c r="U64" s="20">
        <v>132.20392452988401</v>
      </c>
      <c r="V64" s="77">
        <v>126.447779979678</v>
      </c>
    </row>
    <row r="65" spans="14:22" x14ac:dyDescent="0.3">
      <c r="N65" s="17">
        <v>40543</v>
      </c>
      <c r="O65" s="90">
        <v>137.98828879796801</v>
      </c>
      <c r="P65" s="75">
        <v>137.730446703219</v>
      </c>
      <c r="Q65" s="75">
        <v>175.53452803983899</v>
      </c>
      <c r="R65" s="76">
        <v>181.13854961485899</v>
      </c>
      <c r="S65" s="74">
        <v>108.46674898004601</v>
      </c>
      <c r="T65" s="20">
        <v>119.028616704976</v>
      </c>
      <c r="U65" s="20">
        <v>134.09734771720599</v>
      </c>
      <c r="V65" s="77">
        <v>128.651300612488</v>
      </c>
    </row>
    <row r="66" spans="14:22" x14ac:dyDescent="0.3">
      <c r="N66" s="17">
        <v>40633</v>
      </c>
      <c r="O66" s="90">
        <v>129.759483618883</v>
      </c>
      <c r="P66" s="75">
        <v>122.633822554066</v>
      </c>
      <c r="Q66" s="75">
        <v>178.20521462363001</v>
      </c>
      <c r="R66" s="76">
        <v>175.10919082602399</v>
      </c>
      <c r="S66" s="74">
        <v>106.614041446076</v>
      </c>
      <c r="T66" s="20">
        <v>118.546574902312</v>
      </c>
      <c r="U66" s="20">
        <v>132.185310479175</v>
      </c>
      <c r="V66" s="77">
        <v>132.507934547058</v>
      </c>
    </row>
    <row r="67" spans="14:22" x14ac:dyDescent="0.3">
      <c r="N67" s="17">
        <v>40724</v>
      </c>
      <c r="O67" s="90">
        <v>140.82022609068801</v>
      </c>
      <c r="P67" s="75">
        <v>133.82771339491501</v>
      </c>
      <c r="Q67" s="75">
        <v>166.913556696646</v>
      </c>
      <c r="R67" s="76">
        <v>184.33036248259501</v>
      </c>
      <c r="S67" s="74">
        <v>107.911488802825</v>
      </c>
      <c r="T67" s="20">
        <v>123.478125092433</v>
      </c>
      <c r="U67" s="20">
        <v>130.089983767577</v>
      </c>
      <c r="V67" s="77">
        <v>137.246654524159</v>
      </c>
    </row>
    <row r="68" spans="14:22" x14ac:dyDescent="0.3">
      <c r="N68" s="17">
        <v>40816</v>
      </c>
      <c r="O68" s="90">
        <v>135.31690637043801</v>
      </c>
      <c r="P68" s="75">
        <v>135.63335501888099</v>
      </c>
      <c r="Q68" s="75">
        <v>179.774203078825</v>
      </c>
      <c r="R68" s="76">
        <v>188.08697449083999</v>
      </c>
      <c r="S68" s="74">
        <v>109.394304454981</v>
      </c>
      <c r="T68" s="20">
        <v>123.594608986796</v>
      </c>
      <c r="U68" s="20">
        <v>130.473147849219</v>
      </c>
      <c r="V68" s="77">
        <v>141.54769976052799</v>
      </c>
    </row>
    <row r="69" spans="14:22" x14ac:dyDescent="0.3">
      <c r="N69" s="17">
        <v>40908</v>
      </c>
      <c r="O69" s="90">
        <v>143.70323946221799</v>
      </c>
      <c r="P69" s="75">
        <v>128.016347891518</v>
      </c>
      <c r="Q69" s="75">
        <v>180.65938392625199</v>
      </c>
      <c r="R69" s="76">
        <v>192.60759486008999</v>
      </c>
      <c r="S69" s="74">
        <v>108.153594162922</v>
      </c>
      <c r="T69" s="20">
        <v>119.301338901934</v>
      </c>
      <c r="U69" s="20">
        <v>131.314733108898</v>
      </c>
      <c r="V69" s="77">
        <v>144.24439052199099</v>
      </c>
    </row>
    <row r="70" spans="14:22" x14ac:dyDescent="0.3">
      <c r="N70" s="17">
        <v>40999</v>
      </c>
      <c r="O70" s="90">
        <v>126.51029699207901</v>
      </c>
      <c r="P70" s="75">
        <v>135.17075514118301</v>
      </c>
      <c r="Q70" s="75">
        <v>182.99990605905199</v>
      </c>
      <c r="R70" s="76">
        <v>194.67237761891701</v>
      </c>
      <c r="S70" s="74">
        <v>107.086472304361</v>
      </c>
      <c r="T70" s="20">
        <v>118.497701682442</v>
      </c>
      <c r="U70" s="20">
        <v>131.51902870823901</v>
      </c>
      <c r="V70" s="77">
        <v>146.431600410356</v>
      </c>
    </row>
    <row r="71" spans="14:22" x14ac:dyDescent="0.3">
      <c r="N71" s="17">
        <v>41090</v>
      </c>
      <c r="O71" s="90">
        <v>152.795358349352</v>
      </c>
      <c r="P71" s="75">
        <v>125.79571789511699</v>
      </c>
      <c r="Q71" s="75">
        <v>191.23984866057199</v>
      </c>
      <c r="R71" s="76">
        <v>203.14941050719401</v>
      </c>
      <c r="S71" s="74">
        <v>107.770063261609</v>
      </c>
      <c r="T71" s="20">
        <v>120.642517400128</v>
      </c>
      <c r="U71" s="20">
        <v>133.10860469813699</v>
      </c>
      <c r="V71" s="77">
        <v>150.76584244797101</v>
      </c>
    </row>
    <row r="72" spans="14:22" x14ac:dyDescent="0.3">
      <c r="N72" s="17">
        <v>41182</v>
      </c>
      <c r="O72" s="90">
        <v>144.41022895063799</v>
      </c>
      <c r="P72" s="75">
        <v>128.00271720915501</v>
      </c>
      <c r="Q72" s="75">
        <v>183.35496662179099</v>
      </c>
      <c r="R72" s="76">
        <v>199.524313192238</v>
      </c>
      <c r="S72" s="74">
        <v>110.278796064174</v>
      </c>
      <c r="T72" s="20">
        <v>124.319938246525</v>
      </c>
      <c r="U72" s="20">
        <v>136.15134338634201</v>
      </c>
      <c r="V72" s="77">
        <v>156.66670232147499</v>
      </c>
    </row>
    <row r="73" spans="14:22" x14ac:dyDescent="0.3">
      <c r="N73" s="17">
        <v>41274</v>
      </c>
      <c r="O73" s="90">
        <v>155.143822609984</v>
      </c>
      <c r="P73" s="75">
        <v>141.51177514671301</v>
      </c>
      <c r="Q73" s="75">
        <v>195.242132884439</v>
      </c>
      <c r="R73" s="76">
        <v>209.88858166640699</v>
      </c>
      <c r="S73" s="74">
        <v>112.618476924156</v>
      </c>
      <c r="T73" s="20">
        <v>125.514432724738</v>
      </c>
      <c r="U73" s="20">
        <v>138.23580275075099</v>
      </c>
      <c r="V73" s="77">
        <v>160.56395292645999</v>
      </c>
    </row>
    <row r="74" spans="14:22" x14ac:dyDescent="0.3">
      <c r="N74" s="17">
        <v>41364</v>
      </c>
      <c r="O74" s="90">
        <v>148.09193520316001</v>
      </c>
      <c r="P74" s="75">
        <v>123.464741921514</v>
      </c>
      <c r="Q74" s="75">
        <v>192.45313372131801</v>
      </c>
      <c r="R74" s="76">
        <v>213.67126285083901</v>
      </c>
      <c r="S74" s="74">
        <v>114.44626792808801</v>
      </c>
      <c r="T74" s="20">
        <v>125.36214029365</v>
      </c>
      <c r="U74" s="20">
        <v>141.416490967176</v>
      </c>
      <c r="V74" s="77">
        <v>164.09636098479001</v>
      </c>
    </row>
    <row r="75" spans="14:22" x14ac:dyDescent="0.3">
      <c r="N75" s="17">
        <v>41455</v>
      </c>
      <c r="O75" s="90">
        <v>162.22480352795901</v>
      </c>
      <c r="P75" s="75">
        <v>134.247928880226</v>
      </c>
      <c r="Q75" s="75">
        <v>204.65675664885501</v>
      </c>
      <c r="R75" s="76">
        <v>226.94765074072899</v>
      </c>
      <c r="S75" s="74">
        <v>116.80234910972101</v>
      </c>
      <c r="T75" s="20">
        <v>128.340482283337</v>
      </c>
      <c r="U75" s="20">
        <v>148.509255892738</v>
      </c>
      <c r="V75" s="77">
        <v>170.81536976028801</v>
      </c>
    </row>
    <row r="76" spans="14:22" x14ac:dyDescent="0.3">
      <c r="N76" s="17">
        <v>41547</v>
      </c>
      <c r="O76" s="90">
        <v>153.39287835588999</v>
      </c>
      <c r="P76" s="75">
        <v>141.222429309181</v>
      </c>
      <c r="Q76" s="75">
        <v>215.52383296509601</v>
      </c>
      <c r="R76" s="76">
        <v>232.23089143742399</v>
      </c>
      <c r="S76" s="74">
        <v>119.367501647477</v>
      </c>
      <c r="T76" s="20">
        <v>133.169350299245</v>
      </c>
      <c r="U76" s="20">
        <v>151.498929844515</v>
      </c>
      <c r="V76" s="77">
        <v>177.35327562876401</v>
      </c>
    </row>
    <row r="77" spans="14:22" x14ac:dyDescent="0.3">
      <c r="N77" s="17">
        <v>41639</v>
      </c>
      <c r="O77" s="90">
        <v>160.66895043056499</v>
      </c>
      <c r="P77" s="75">
        <v>146.03780886528199</v>
      </c>
      <c r="Q77" s="75">
        <v>222.09252835274</v>
      </c>
      <c r="R77" s="76">
        <v>244.08276008725699</v>
      </c>
      <c r="S77" s="74">
        <v>121.62719547313201</v>
      </c>
      <c r="T77" s="20">
        <v>136.25491678044301</v>
      </c>
      <c r="U77" s="20">
        <v>150.09367018977699</v>
      </c>
      <c r="V77" s="77">
        <v>181.28251767561099</v>
      </c>
    </row>
    <row r="78" spans="14:22" x14ac:dyDescent="0.3">
      <c r="N78" s="17">
        <v>41729</v>
      </c>
      <c r="O78" s="90">
        <v>166.40488249548801</v>
      </c>
      <c r="P78" s="75">
        <v>152.69597985974099</v>
      </c>
      <c r="Q78" s="75">
        <v>227.95465302671801</v>
      </c>
      <c r="R78" s="76">
        <v>252.19680699129401</v>
      </c>
      <c r="S78" s="74">
        <v>125.385139821762</v>
      </c>
      <c r="T78" s="20">
        <v>140.55766451867899</v>
      </c>
      <c r="U78" s="20">
        <v>152.94232604640601</v>
      </c>
      <c r="V78" s="77">
        <v>188.21620443630701</v>
      </c>
    </row>
    <row r="79" spans="14:22" x14ac:dyDescent="0.3">
      <c r="N79" s="17">
        <v>41820</v>
      </c>
      <c r="O79" s="90">
        <v>170.72122889226199</v>
      </c>
      <c r="P79" s="75">
        <v>150.06968955592001</v>
      </c>
      <c r="Q79" s="75">
        <v>229.41344265064001</v>
      </c>
      <c r="R79" s="76">
        <v>263.07690669664402</v>
      </c>
      <c r="S79" s="74">
        <v>131.100725186772</v>
      </c>
      <c r="T79" s="20">
        <v>147.47209694508501</v>
      </c>
      <c r="U79" s="20">
        <v>159.775068419587</v>
      </c>
      <c r="V79" s="77">
        <v>199.67748523291701</v>
      </c>
    </row>
    <row r="80" spans="14:22" x14ac:dyDescent="0.3">
      <c r="N80" s="17">
        <v>41912</v>
      </c>
      <c r="O80" s="90">
        <v>184.52721444065099</v>
      </c>
      <c r="P80" s="75">
        <v>166.972808390426</v>
      </c>
      <c r="Q80" s="75">
        <v>234.726172403731</v>
      </c>
      <c r="R80" s="76">
        <v>261.878596127018</v>
      </c>
      <c r="S80" s="74">
        <v>132.87132252153799</v>
      </c>
      <c r="T80" s="20">
        <v>151.04839851555201</v>
      </c>
      <c r="U80" s="20">
        <v>164.470235804113</v>
      </c>
      <c r="V80" s="77">
        <v>204.53197886064001</v>
      </c>
    </row>
    <row r="81" spans="14:22" x14ac:dyDescent="0.3">
      <c r="N81" s="17">
        <v>42004</v>
      </c>
      <c r="O81" s="90">
        <v>185.52807251130599</v>
      </c>
      <c r="P81" s="75">
        <v>163.070540357808</v>
      </c>
      <c r="Q81" s="75">
        <v>251.4981320041</v>
      </c>
      <c r="R81" s="76">
        <v>284.20829173929599</v>
      </c>
      <c r="S81" s="74">
        <v>132.81635946037699</v>
      </c>
      <c r="T81" s="20">
        <v>151.822428052455</v>
      </c>
      <c r="U81" s="20">
        <v>166.049232287351</v>
      </c>
      <c r="V81" s="77">
        <v>203.81965433207799</v>
      </c>
    </row>
    <row r="82" spans="14:22" x14ac:dyDescent="0.3">
      <c r="N82" s="17">
        <v>42094</v>
      </c>
      <c r="O82" s="90">
        <v>178.696452338352</v>
      </c>
      <c r="P82" s="75">
        <v>164.98963354018301</v>
      </c>
      <c r="Q82" s="75">
        <v>254.356381224106</v>
      </c>
      <c r="R82" s="76">
        <v>288.41328459969702</v>
      </c>
      <c r="S82" s="74">
        <v>137.66507013759301</v>
      </c>
      <c r="T82" s="20">
        <v>155.41928688385201</v>
      </c>
      <c r="U82" s="20">
        <v>169.27076374708099</v>
      </c>
      <c r="V82" s="77">
        <v>209.71564731810901</v>
      </c>
    </row>
    <row r="83" spans="14:22" x14ac:dyDescent="0.3">
      <c r="N83" s="17">
        <v>42185</v>
      </c>
      <c r="O83" s="90">
        <v>188.679879092357</v>
      </c>
      <c r="P83" s="75">
        <v>173.67487887250999</v>
      </c>
      <c r="Q83" s="75">
        <v>248.47169207621701</v>
      </c>
      <c r="R83" s="76">
        <v>292.46416193748001</v>
      </c>
      <c r="S83" s="74">
        <v>144.08558871813699</v>
      </c>
      <c r="T83" s="20">
        <v>162.16158185141501</v>
      </c>
      <c r="U83" s="20">
        <v>173.14629524074701</v>
      </c>
      <c r="V83" s="77">
        <v>221.97474054828399</v>
      </c>
    </row>
    <row r="84" spans="14:22" x14ac:dyDescent="0.3">
      <c r="N84" s="17">
        <v>42277</v>
      </c>
      <c r="O84" s="90">
        <v>195.27944031416601</v>
      </c>
      <c r="P84" s="75">
        <v>178.80119574893999</v>
      </c>
      <c r="Q84" s="75">
        <v>265.33582458886201</v>
      </c>
      <c r="R84" s="76">
        <v>307.227365335135</v>
      </c>
      <c r="S84" s="74">
        <v>144.04497434184</v>
      </c>
      <c r="T84" s="20">
        <v>164.97847349185099</v>
      </c>
      <c r="U84" s="20">
        <v>174.46226023608901</v>
      </c>
      <c r="V84" s="77">
        <v>227.47967404262599</v>
      </c>
    </row>
    <row r="85" spans="14:22" x14ac:dyDescent="0.3">
      <c r="N85" s="17">
        <v>42369</v>
      </c>
      <c r="O85" s="90">
        <v>189.12627857118099</v>
      </c>
      <c r="P85" s="75">
        <v>179.048767573074</v>
      </c>
      <c r="Q85" s="75">
        <v>268.81919339461302</v>
      </c>
      <c r="R85" s="76">
        <v>303.73094195242999</v>
      </c>
      <c r="S85" s="74">
        <v>141.919849303289</v>
      </c>
      <c r="T85" s="20">
        <v>164.60309938936999</v>
      </c>
      <c r="U85" s="20">
        <v>175.315936568513</v>
      </c>
      <c r="V85" s="77">
        <v>227.165356242445</v>
      </c>
    </row>
    <row r="86" spans="14:22" x14ac:dyDescent="0.3">
      <c r="N86" s="17">
        <v>42460</v>
      </c>
      <c r="O86" s="90">
        <v>200.06104152411299</v>
      </c>
      <c r="P86" s="75">
        <v>183.56424427393301</v>
      </c>
      <c r="Q86" s="75">
        <v>275.64291777398699</v>
      </c>
      <c r="R86" s="76">
        <v>311.20472257962803</v>
      </c>
      <c r="S86" s="74">
        <v>144.69629185828001</v>
      </c>
      <c r="T86" s="20">
        <v>170.50575685384101</v>
      </c>
      <c r="U86" s="20">
        <v>178.72447256147601</v>
      </c>
      <c r="V86" s="77">
        <v>235.14421376191001</v>
      </c>
    </row>
    <row r="87" spans="14:22" x14ac:dyDescent="0.3">
      <c r="N87" s="17">
        <v>42551</v>
      </c>
      <c r="O87" s="90">
        <v>207.062767221114</v>
      </c>
      <c r="P87" s="75">
        <v>189.445983163145</v>
      </c>
      <c r="Q87" s="75">
        <v>280.65398382433102</v>
      </c>
      <c r="R87" s="76">
        <v>345.88149760907999</v>
      </c>
      <c r="S87" s="74">
        <v>149.38350192569001</v>
      </c>
      <c r="T87" s="20">
        <v>180.81849790090899</v>
      </c>
      <c r="U87" s="20">
        <v>183.93713027650301</v>
      </c>
      <c r="V87" s="77">
        <v>250.262570610437</v>
      </c>
    </row>
    <row r="88" spans="14:22" x14ac:dyDescent="0.3">
      <c r="N88" s="17">
        <v>42643</v>
      </c>
      <c r="O88" s="90">
        <v>210.36923025367099</v>
      </c>
      <c r="P88" s="75">
        <v>194.789074057015</v>
      </c>
      <c r="Q88" s="75">
        <v>295.59096270142601</v>
      </c>
      <c r="R88" s="76">
        <v>325.73024288602699</v>
      </c>
      <c r="S88" s="74">
        <v>153.59807877322899</v>
      </c>
      <c r="T88" s="20">
        <v>182.997539028315</v>
      </c>
      <c r="U88" s="20">
        <v>189.735818353403</v>
      </c>
      <c r="V88" s="77">
        <v>257.26567019440699</v>
      </c>
    </row>
    <row r="89" spans="14:22" x14ac:dyDescent="0.3">
      <c r="N89" s="17">
        <v>42735</v>
      </c>
      <c r="O89" s="90">
        <v>207.88823302373399</v>
      </c>
      <c r="P89" s="75">
        <v>205.00059414392899</v>
      </c>
      <c r="Q89" s="75">
        <v>301.918430706864</v>
      </c>
      <c r="R89" s="76">
        <v>353.68179366400801</v>
      </c>
      <c r="S89" s="74">
        <v>157.11761641829699</v>
      </c>
      <c r="T89" s="20">
        <v>181.38989838661499</v>
      </c>
      <c r="U89" s="20">
        <v>194.391150958661</v>
      </c>
      <c r="V89" s="77">
        <v>256.82322260296303</v>
      </c>
    </row>
    <row r="90" spans="14:22" x14ac:dyDescent="0.3">
      <c r="N90" s="17">
        <v>42825</v>
      </c>
      <c r="O90" s="90">
        <v>222.11377705098201</v>
      </c>
      <c r="P90" s="75">
        <v>209.85589442144001</v>
      </c>
      <c r="Q90" s="75">
        <v>307.687371664144</v>
      </c>
      <c r="R90" s="76">
        <v>341.69808914063401</v>
      </c>
      <c r="S90" s="74">
        <v>163.61943162665401</v>
      </c>
      <c r="T90" s="20">
        <v>191.89326419197999</v>
      </c>
      <c r="U90" s="20">
        <v>199.60351879192399</v>
      </c>
      <c r="V90" s="77">
        <v>264.85636104938101</v>
      </c>
    </row>
    <row r="91" spans="14:22" x14ac:dyDescent="0.3">
      <c r="N91" s="17">
        <v>42916</v>
      </c>
      <c r="O91" s="90">
        <v>215.333432159247</v>
      </c>
      <c r="P91" s="75">
        <v>226.69364514186</v>
      </c>
      <c r="Q91" s="75">
        <v>304.55679767426801</v>
      </c>
      <c r="R91" s="76">
        <v>371.68359103971</v>
      </c>
      <c r="S91" s="74">
        <v>170.943992706888</v>
      </c>
      <c r="T91" s="20">
        <v>210.09248338299199</v>
      </c>
      <c r="U91" s="20">
        <v>206.96233381859199</v>
      </c>
      <c r="V91" s="77">
        <v>279.29563151782099</v>
      </c>
    </row>
    <row r="92" spans="14:22" x14ac:dyDescent="0.3">
      <c r="N92" s="17">
        <v>43008</v>
      </c>
      <c r="O92" s="90">
        <v>224.76932132258301</v>
      </c>
      <c r="P92" s="75">
        <v>228.671081344415</v>
      </c>
      <c r="Q92" s="75">
        <v>321.539810758339</v>
      </c>
      <c r="R92" s="76">
        <v>365.78741063565002</v>
      </c>
      <c r="S92" s="74">
        <v>169.745543919412</v>
      </c>
      <c r="T92" s="20">
        <v>213.77743233549</v>
      </c>
      <c r="U92" s="20">
        <v>210.25481752344501</v>
      </c>
      <c r="V92" s="77">
        <v>283.47450759268798</v>
      </c>
    </row>
    <row r="93" spans="14:22" x14ac:dyDescent="0.3">
      <c r="N93" s="17">
        <v>43100</v>
      </c>
      <c r="O93" s="90">
        <v>230.3161782128</v>
      </c>
      <c r="P93" s="75">
        <v>229.11896057335099</v>
      </c>
      <c r="Q93" s="75">
        <v>329.14831939803298</v>
      </c>
      <c r="R93" s="76">
        <v>376.36316858731101</v>
      </c>
      <c r="S93" s="74">
        <v>167.52110344573799</v>
      </c>
      <c r="T93" s="20">
        <v>208.78417942602101</v>
      </c>
      <c r="U93" s="20">
        <v>209.203751735982</v>
      </c>
      <c r="V93" s="77">
        <v>281.36724258582802</v>
      </c>
    </row>
    <row r="94" spans="14:22" x14ac:dyDescent="0.3">
      <c r="N94" s="17">
        <v>43190</v>
      </c>
      <c r="O94" s="90">
        <v>222.64040722453501</v>
      </c>
      <c r="P94" s="75">
        <v>239.990143757927</v>
      </c>
      <c r="Q94" s="75">
        <v>353.93097159866397</v>
      </c>
      <c r="R94" s="76">
        <v>384.27637883237702</v>
      </c>
      <c r="S94" s="74">
        <v>173.1104100796</v>
      </c>
      <c r="T94" s="20">
        <v>213.122596909371</v>
      </c>
      <c r="U94" s="20">
        <v>209.592141741435</v>
      </c>
      <c r="V94" s="77">
        <v>290.787280193615</v>
      </c>
    </row>
    <row r="95" spans="14:22" x14ac:dyDescent="0.3">
      <c r="N95" s="17">
        <v>43281</v>
      </c>
      <c r="O95" s="90">
        <v>238.37796251088301</v>
      </c>
      <c r="P95" s="75">
        <v>238.207732482821</v>
      </c>
      <c r="Q95" s="75">
        <v>333.40042923861301</v>
      </c>
      <c r="R95" s="76">
        <v>394.62382305974302</v>
      </c>
      <c r="S95" s="74">
        <v>180.756348407937</v>
      </c>
      <c r="T95" s="20">
        <v>220.51741964734001</v>
      </c>
      <c r="U95" s="20">
        <v>212.06072293309401</v>
      </c>
      <c r="V95" s="77">
        <v>307.93042369703898</v>
      </c>
    </row>
    <row r="96" spans="14:22" x14ac:dyDescent="0.3">
      <c r="N96" s="17">
        <v>43373</v>
      </c>
      <c r="O96" s="90">
        <v>239.05656288939801</v>
      </c>
      <c r="P96" s="75">
        <v>243.35758489185801</v>
      </c>
      <c r="Q96" s="75">
        <v>332.350293468796</v>
      </c>
      <c r="R96" s="76">
        <v>387.63958746429603</v>
      </c>
      <c r="S96" s="74">
        <v>183.08793479380699</v>
      </c>
      <c r="T96" s="20">
        <v>224.94702373730399</v>
      </c>
      <c r="U96" s="20">
        <v>214.68070402097899</v>
      </c>
      <c r="V96" s="77">
        <v>313.223052964543</v>
      </c>
    </row>
    <row r="97" spans="14:22" x14ac:dyDescent="0.3">
      <c r="N97" s="17">
        <v>43465</v>
      </c>
      <c r="O97" s="90">
        <v>234.97452826016001</v>
      </c>
      <c r="P97" s="75">
        <v>245.539496603099</v>
      </c>
      <c r="Q97" s="75">
        <v>345.66788221778899</v>
      </c>
      <c r="R97" s="76">
        <v>399.60502059429598</v>
      </c>
      <c r="S97" s="74">
        <v>182.21539585393899</v>
      </c>
      <c r="T97" s="20">
        <v>228.71503613755499</v>
      </c>
      <c r="U97" s="20">
        <v>215.522562061023</v>
      </c>
      <c r="V97" s="77">
        <v>310.38259284115099</v>
      </c>
    </row>
    <row r="98" spans="14:22" x14ac:dyDescent="0.3">
      <c r="N98" s="17">
        <v>43555</v>
      </c>
      <c r="O98" s="90">
        <v>243.43185579084101</v>
      </c>
      <c r="P98" s="75">
        <v>274.458479882571</v>
      </c>
      <c r="Q98" s="75">
        <v>353.04140089111399</v>
      </c>
      <c r="R98" s="76">
        <v>398.110103548827</v>
      </c>
      <c r="S98" s="74">
        <v>183.42392557877201</v>
      </c>
      <c r="T98" s="20">
        <v>234.44090625361301</v>
      </c>
      <c r="U98" s="20">
        <v>215.89864473979301</v>
      </c>
      <c r="V98" s="77">
        <v>316.83514479495199</v>
      </c>
    </row>
    <row r="99" spans="14:22" x14ac:dyDescent="0.3">
      <c r="N99" s="17">
        <v>43646</v>
      </c>
      <c r="O99" s="90">
        <v>247.98759024381201</v>
      </c>
      <c r="P99" s="75">
        <v>247.870735130909</v>
      </c>
      <c r="Q99" s="75">
        <v>357.22013329676298</v>
      </c>
      <c r="R99" s="76">
        <v>400.04810143131999</v>
      </c>
      <c r="S99" s="74">
        <v>186.94179800482499</v>
      </c>
      <c r="T99" s="20">
        <v>239.28121232233801</v>
      </c>
      <c r="U99" s="20">
        <v>218.13908576293801</v>
      </c>
      <c r="V99" s="77">
        <v>332.463767188818</v>
      </c>
    </row>
    <row r="100" spans="14:22" x14ac:dyDescent="0.3">
      <c r="N100" s="17">
        <v>43738</v>
      </c>
      <c r="O100" s="90">
        <v>264.11172656641099</v>
      </c>
      <c r="P100" s="75">
        <v>259.13237444263598</v>
      </c>
      <c r="Q100" s="75">
        <v>339.108534904355</v>
      </c>
      <c r="R100" s="76">
        <v>424.65490669069402</v>
      </c>
      <c r="S100" s="74">
        <v>190.670828131191</v>
      </c>
      <c r="T100" s="20">
        <v>242.57945403345099</v>
      </c>
      <c r="U100" s="20">
        <v>220.16390507735201</v>
      </c>
      <c r="V100" s="77">
        <v>345.35411663447599</v>
      </c>
    </row>
    <row r="101" spans="14:22" x14ac:dyDescent="0.3">
      <c r="N101" s="17">
        <v>43830</v>
      </c>
      <c r="O101" s="90">
        <v>244.825583536089</v>
      </c>
      <c r="P101" s="75">
        <v>278.12234024764803</v>
      </c>
      <c r="Q101" s="75">
        <v>344.01832418943297</v>
      </c>
      <c r="R101" s="76">
        <v>427.31479866957301</v>
      </c>
      <c r="S101" s="74">
        <v>192.43947197891001</v>
      </c>
      <c r="T101" s="20">
        <v>246.276928675433</v>
      </c>
      <c r="U101" s="20">
        <v>220.54620258365901</v>
      </c>
      <c r="V101" s="77">
        <v>347.95487893350702</v>
      </c>
    </row>
    <row r="102" spans="14:22" x14ac:dyDescent="0.3">
      <c r="N102" s="17">
        <v>43921</v>
      </c>
      <c r="O102" s="90">
        <v>257.96369177024502</v>
      </c>
      <c r="P102" s="75">
        <v>258.32882786292998</v>
      </c>
      <c r="Q102" s="75">
        <v>350.37132432040897</v>
      </c>
      <c r="R102" s="76">
        <v>426.41853170953902</v>
      </c>
      <c r="S102" s="74">
        <v>193.397625715929</v>
      </c>
      <c r="T102" s="20">
        <v>251.51391534995199</v>
      </c>
      <c r="U102" s="20">
        <v>218.931985337447</v>
      </c>
      <c r="V102" s="77">
        <v>348.67796186057802</v>
      </c>
    </row>
    <row r="103" spans="14:22" x14ac:dyDescent="0.3">
      <c r="N103" s="17">
        <v>44012</v>
      </c>
      <c r="O103" s="90">
        <v>233.770341507523</v>
      </c>
      <c r="P103" s="75">
        <v>280.40058194837701</v>
      </c>
      <c r="Q103" s="75">
        <v>334.510043824268</v>
      </c>
      <c r="R103" s="76">
        <v>371.79954237726997</v>
      </c>
      <c r="S103" s="74">
        <v>194.46845683270101</v>
      </c>
      <c r="T103" s="20">
        <v>257.52501969346798</v>
      </c>
      <c r="U103" s="20">
        <v>215.19803363828899</v>
      </c>
      <c r="V103" s="77">
        <v>355.11690752926103</v>
      </c>
    </row>
    <row r="104" spans="14:22" x14ac:dyDescent="0.3">
      <c r="N104" s="17">
        <v>44104</v>
      </c>
      <c r="O104" s="90">
        <v>279.05887449698298</v>
      </c>
      <c r="P104" s="75">
        <v>278.07549965125997</v>
      </c>
      <c r="Q104" s="75">
        <v>359.11479966262698</v>
      </c>
      <c r="R104" s="76">
        <v>424.89768291085397</v>
      </c>
      <c r="S104" s="74">
        <v>199.737013837803</v>
      </c>
      <c r="T104" s="20">
        <v>264.15785402362002</v>
      </c>
      <c r="U104" s="20">
        <v>218.941644094286</v>
      </c>
      <c r="V104" s="77">
        <v>371.07343344956797</v>
      </c>
    </row>
    <row r="105" spans="14:22" x14ac:dyDescent="0.3">
      <c r="N105" s="17">
        <v>44196</v>
      </c>
      <c r="O105" s="90">
        <v>288.32998411258399</v>
      </c>
      <c r="P105" s="75">
        <v>302.044143995345</v>
      </c>
      <c r="Q105" s="75">
        <v>359.42251454251601</v>
      </c>
      <c r="R105" s="76">
        <v>422.08510847684602</v>
      </c>
      <c r="S105" s="74">
        <v>204.558105078457</v>
      </c>
      <c r="T105" s="20">
        <v>271.71670105552698</v>
      </c>
      <c r="U105" s="20">
        <v>228.38547234561099</v>
      </c>
      <c r="V105" s="77">
        <v>385.500514728187</v>
      </c>
    </row>
    <row r="106" spans="14:22" x14ac:dyDescent="0.3">
      <c r="N106" s="17">
        <v>44286</v>
      </c>
      <c r="O106" s="90">
        <v>270.654532580612</v>
      </c>
      <c r="P106" s="75">
        <v>308.77656216266797</v>
      </c>
      <c r="Q106" s="75">
        <v>381.05040443784702</v>
      </c>
      <c r="R106" s="76">
        <v>432.99169910649601</v>
      </c>
      <c r="S106" s="74">
        <v>204.629488299607</v>
      </c>
      <c r="T106" s="20">
        <v>284.36026802971799</v>
      </c>
      <c r="U106" s="20">
        <v>237.66884979820199</v>
      </c>
      <c r="V106" s="77">
        <v>397.88336133603502</v>
      </c>
    </row>
    <row r="107" spans="14:22" x14ac:dyDescent="0.3">
      <c r="N107" s="17">
        <v>44377</v>
      </c>
      <c r="O107" s="90">
        <v>271.14514565013502</v>
      </c>
      <c r="P107" s="75">
        <v>322.07730413691797</v>
      </c>
      <c r="Q107" s="75">
        <v>385.40984745556301</v>
      </c>
      <c r="R107" s="76">
        <v>443.93370583216102</v>
      </c>
      <c r="S107" s="74">
        <v>208.916120695676</v>
      </c>
      <c r="T107" s="20">
        <v>304.96821297585302</v>
      </c>
      <c r="U107" s="20">
        <v>249.92508805281901</v>
      </c>
      <c r="V107" s="77">
        <v>422.47806478566702</v>
      </c>
    </row>
    <row r="108" spans="14:22" x14ac:dyDescent="0.3">
      <c r="N108" s="17">
        <v>44469</v>
      </c>
      <c r="O108" s="90">
        <v>280.90075927798</v>
      </c>
      <c r="P108" s="75">
        <v>335.04220524884698</v>
      </c>
      <c r="Q108" s="75">
        <v>379.93090050261401</v>
      </c>
      <c r="R108" s="76">
        <v>478.87662001904198</v>
      </c>
      <c r="S108" s="74">
        <v>217.90960133160499</v>
      </c>
      <c r="T108" s="20">
        <v>318.30204956668001</v>
      </c>
      <c r="U108" s="20">
        <v>257.100579830296</v>
      </c>
      <c r="V108" s="77">
        <v>443.68569247520202</v>
      </c>
    </row>
    <row r="109" spans="14:22" x14ac:dyDescent="0.3">
      <c r="N109" s="17">
        <v>44561</v>
      </c>
      <c r="O109" s="90">
        <v>286.13334827982601</v>
      </c>
      <c r="P109" s="75">
        <v>344.43749064427999</v>
      </c>
      <c r="Q109" s="75">
        <v>390.64381343751302</v>
      </c>
      <c r="R109" s="76">
        <v>471.46007823211602</v>
      </c>
      <c r="S109" s="74">
        <v>222.117465257443</v>
      </c>
      <c r="T109" s="20">
        <v>321.43258139184002</v>
      </c>
      <c r="U109" s="20">
        <v>258.42129236087197</v>
      </c>
      <c r="V109" s="77">
        <v>451.82758099781898</v>
      </c>
    </row>
    <row r="110" spans="14:22" x14ac:dyDescent="0.3">
      <c r="N110" s="17">
        <v>44651</v>
      </c>
      <c r="O110" s="90" t="s">
        <v>75</v>
      </c>
      <c r="P110" s="75" t="s">
        <v>75</v>
      </c>
      <c r="Q110" s="75" t="s">
        <v>75</v>
      </c>
      <c r="R110" s="76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</row>
    <row r="111" spans="14:22" ht="28.8" x14ac:dyDescent="0.3">
      <c r="N111" s="120"/>
      <c r="O111" s="131" t="s">
        <v>37</v>
      </c>
      <c r="P111" s="132" t="s">
        <v>38</v>
      </c>
      <c r="Q111" s="132" t="s">
        <v>39</v>
      </c>
      <c r="R111" s="133" t="s">
        <v>40</v>
      </c>
      <c r="S111" s="131" t="s">
        <v>9</v>
      </c>
      <c r="T111" s="132" t="s">
        <v>10</v>
      </c>
      <c r="U111" s="132" t="s">
        <v>11</v>
      </c>
      <c r="V111" s="133" t="s">
        <v>12</v>
      </c>
    </row>
    <row r="112" spans="14:22" x14ac:dyDescent="0.3">
      <c r="N112" s="120" t="s">
        <v>116</v>
      </c>
      <c r="O112" s="140">
        <f>O105/O104-1</f>
        <v>3.3222772908808595E-2</v>
      </c>
      <c r="P112" s="140">
        <f t="shared" ref="O112:V116" si="0">P105/P104-1</f>
        <v>8.6194736228630608E-2</v>
      </c>
      <c r="Q112" s="140">
        <f t="shared" si="0"/>
        <v>8.5687050541527476E-4</v>
      </c>
      <c r="R112" s="140">
        <f t="shared" si="0"/>
        <v>-6.6194157961507738E-3</v>
      </c>
      <c r="S112" s="140">
        <f t="shared" si="0"/>
        <v>2.4137194944593432E-2</v>
      </c>
      <c r="T112" s="140">
        <f t="shared" si="0"/>
        <v>2.8614886579261256E-2</v>
      </c>
      <c r="U112" s="140">
        <f t="shared" si="0"/>
        <v>4.3133997145184733E-2</v>
      </c>
      <c r="V112" s="141">
        <f t="shared" si="0"/>
        <v>3.8879316000884678E-2</v>
      </c>
    </row>
    <row r="113" spans="14:22" x14ac:dyDescent="0.3">
      <c r="N113" s="120" t="s">
        <v>116</v>
      </c>
      <c r="O113" s="140">
        <f t="shared" si="0"/>
        <v>-6.1302856122900762E-2</v>
      </c>
      <c r="P113" s="140">
        <f t="shared" si="0"/>
        <v>2.2289517281377069E-2</v>
      </c>
      <c r="Q113" s="140">
        <f t="shared" si="0"/>
        <v>6.017399862348527E-2</v>
      </c>
      <c r="R113" s="140">
        <f t="shared" si="0"/>
        <v>2.583979015276805E-2</v>
      </c>
      <c r="S113" s="140">
        <f t="shared" si="0"/>
        <v>3.4896305439779951E-4</v>
      </c>
      <c r="T113" s="140">
        <f t="shared" si="0"/>
        <v>4.6532167235488364E-2</v>
      </c>
      <c r="U113" s="140">
        <f t="shared" si="0"/>
        <v>4.0647845755016565E-2</v>
      </c>
      <c r="V113" s="141">
        <f t="shared" si="0"/>
        <v>3.2121478791225622E-2</v>
      </c>
    </row>
    <row r="114" spans="14:22" x14ac:dyDescent="0.3">
      <c r="N114" s="120" t="s">
        <v>116</v>
      </c>
      <c r="O114" s="140">
        <f t="shared" si="0"/>
        <v>1.8126911263784962E-3</v>
      </c>
      <c r="P114" s="140">
        <f t="shared" si="0"/>
        <v>4.3075620380937485E-2</v>
      </c>
      <c r="Q114" s="140">
        <f t="shared" si="0"/>
        <v>1.144059412336107E-2</v>
      </c>
      <c r="R114" s="140">
        <f t="shared" si="0"/>
        <v>2.527070784092289E-2</v>
      </c>
      <c r="S114" s="140">
        <f t="shared" si="0"/>
        <v>2.0948263281549862E-2</v>
      </c>
      <c r="T114" s="140">
        <f t="shared" si="0"/>
        <v>7.2471253065429453E-2</v>
      </c>
      <c r="U114" s="140">
        <f t="shared" si="0"/>
        <v>5.1568551221682801E-2</v>
      </c>
      <c r="V114" s="141">
        <f t="shared" si="0"/>
        <v>6.1813852600034691E-2</v>
      </c>
    </row>
    <row r="115" spans="14:22" x14ac:dyDescent="0.3">
      <c r="N115" s="120" t="s">
        <v>116</v>
      </c>
      <c r="O115" s="140">
        <f t="shared" si="0"/>
        <v>3.5979304016133362E-2</v>
      </c>
      <c r="P115" s="140">
        <f t="shared" si="0"/>
        <v>4.0254004071077043E-2</v>
      </c>
      <c r="Q115" s="140">
        <f t="shared" si="0"/>
        <v>-1.4215897671324362E-2</v>
      </c>
      <c r="R115" s="140">
        <f t="shared" si="0"/>
        <v>7.8712009761412238E-2</v>
      </c>
      <c r="S115" s="140">
        <f t="shared" si="0"/>
        <v>4.3048284670332393E-2</v>
      </c>
      <c r="T115" s="140">
        <f t="shared" si="0"/>
        <v>4.3722053720669951E-2</v>
      </c>
      <c r="U115" s="140">
        <f t="shared" si="0"/>
        <v>2.8710570168771987E-2</v>
      </c>
      <c r="V115" s="141">
        <f t="shared" si="0"/>
        <v>5.0198174668060203E-2</v>
      </c>
    </row>
    <row r="116" spans="14:22" x14ac:dyDescent="0.3">
      <c r="N116" s="120" t="str">
        <f>"QTR "&amp;YEAR(N109)&amp;"Q"&amp;(MONTH(N109)/3)</f>
        <v>QTR 2021Q4</v>
      </c>
      <c r="O116" s="140">
        <f>O109/O108-1</f>
        <v>1.8627891983260314E-2</v>
      </c>
      <c r="P116" s="140">
        <f t="shared" si="0"/>
        <v>2.804209513978928E-2</v>
      </c>
      <c r="Q116" s="140">
        <f t="shared" si="0"/>
        <v>2.8197003509656149E-2</v>
      </c>
      <c r="R116" s="140">
        <f t="shared" si="0"/>
        <v>-1.5487374987384173E-2</v>
      </c>
      <c r="S116" s="140">
        <f t="shared" si="0"/>
        <v>1.931013548794791E-2</v>
      </c>
      <c r="T116" s="140">
        <f t="shared" si="0"/>
        <v>9.835097918539093E-3</v>
      </c>
      <c r="U116" s="140">
        <f t="shared" si="0"/>
        <v>5.1369488604333657E-3</v>
      </c>
      <c r="V116" s="141">
        <f t="shared" si="0"/>
        <v>1.8350577133095181E-2</v>
      </c>
    </row>
    <row r="117" spans="14:22" x14ac:dyDescent="0.3">
      <c r="N117" s="120">
        <v>42825</v>
      </c>
      <c r="O117" s="144" t="s">
        <v>75</v>
      </c>
      <c r="P117" s="145" t="s">
        <v>75</v>
      </c>
      <c r="Q117" s="145" t="s">
        <v>75</v>
      </c>
      <c r="R117" s="146" t="s">
        <v>75</v>
      </c>
      <c r="S117" s="136" t="s">
        <v>75</v>
      </c>
      <c r="T117" s="123" t="s">
        <v>75</v>
      </c>
      <c r="U117" s="123" t="s">
        <v>75</v>
      </c>
      <c r="V117" s="138" t="s">
        <v>75</v>
      </c>
    </row>
    <row r="118" spans="14:22" x14ac:dyDescent="0.3">
      <c r="N118" s="120" t="s">
        <v>118</v>
      </c>
      <c r="O118" s="140">
        <f t="shared" ref="O118:V123" si="1">O104/O100-1</f>
        <v>5.6594033611807593E-2</v>
      </c>
      <c r="P118" s="140">
        <f t="shared" si="1"/>
        <v>7.3102117206962136E-2</v>
      </c>
      <c r="Q118" s="140">
        <f t="shared" si="1"/>
        <v>5.8996641779938352E-2</v>
      </c>
      <c r="R118" s="140">
        <f t="shared" si="1"/>
        <v>5.7170237841330795E-4</v>
      </c>
      <c r="S118" s="140">
        <f t="shared" si="1"/>
        <v>4.7548887239184934E-2</v>
      </c>
      <c r="T118" s="140">
        <f t="shared" si="1"/>
        <v>8.8953947382507614E-2</v>
      </c>
      <c r="U118" s="140">
        <f t="shared" si="1"/>
        <v>-5.5515956743071859E-3</v>
      </c>
      <c r="V118" s="141">
        <f t="shared" si="1"/>
        <v>7.4472304154733493E-2</v>
      </c>
    </row>
    <row r="119" spans="14:22" x14ac:dyDescent="0.3">
      <c r="N119" s="120" t="s">
        <v>118</v>
      </c>
      <c r="O119" s="140">
        <f t="shared" si="1"/>
        <v>0.17769548405909186</v>
      </c>
      <c r="P119" s="140">
        <f t="shared" si="1"/>
        <v>8.6011802311156682E-2</v>
      </c>
      <c r="Q119" s="140">
        <f t="shared" si="1"/>
        <v>4.4777237925851754E-2</v>
      </c>
      <c r="R119" s="140">
        <f t="shared" si="1"/>
        <v>-1.2238495387965509E-2</v>
      </c>
      <c r="S119" s="140">
        <f t="shared" si="1"/>
        <v>6.2973739092752723E-2</v>
      </c>
      <c r="T119" s="140">
        <f t="shared" si="1"/>
        <v>0.10329742423262434</v>
      </c>
      <c r="U119" s="140">
        <f t="shared" si="1"/>
        <v>3.5544795920838146E-2</v>
      </c>
      <c r="V119" s="141">
        <f t="shared" si="1"/>
        <v>0.10790374864050922</v>
      </c>
    </row>
    <row r="120" spans="14:22" x14ac:dyDescent="0.3">
      <c r="N120" s="120" t="s">
        <v>118</v>
      </c>
      <c r="O120" s="140">
        <f t="shared" si="1"/>
        <v>4.9196228830800104E-2</v>
      </c>
      <c r="P120" s="140">
        <f t="shared" si="1"/>
        <v>0.19528495800130252</v>
      </c>
      <c r="Q120" s="140">
        <f t="shared" si="1"/>
        <v>8.7561618168793265E-2</v>
      </c>
      <c r="R120" s="140">
        <f t="shared" si="1"/>
        <v>1.5414825829929812E-2</v>
      </c>
      <c r="S120" s="140">
        <f t="shared" si="1"/>
        <v>5.8076527786208976E-2</v>
      </c>
      <c r="T120" s="140">
        <f t="shared" si="1"/>
        <v>0.13059457419707443</v>
      </c>
      <c r="U120" s="140">
        <f t="shared" si="1"/>
        <v>8.5583038183640658E-2</v>
      </c>
      <c r="V120" s="141">
        <f t="shared" si="1"/>
        <v>0.14111990104821204</v>
      </c>
    </row>
    <row r="121" spans="14:22" x14ac:dyDescent="0.3">
      <c r="N121" s="120" t="s">
        <v>118</v>
      </c>
      <c r="O121" s="140">
        <f t="shared" si="1"/>
        <v>0.15987829722791957</v>
      </c>
      <c r="P121" s="140">
        <f t="shared" si="1"/>
        <v>0.14863279490701564</v>
      </c>
      <c r="Q121" s="140">
        <f t="shared" si="1"/>
        <v>0.15216225811753148</v>
      </c>
      <c r="R121" s="140">
        <f t="shared" si="1"/>
        <v>0.19401358859580187</v>
      </c>
      <c r="S121" s="140">
        <f t="shared" si="1"/>
        <v>7.4293096671220749E-2</v>
      </c>
      <c r="T121" s="140">
        <f t="shared" si="1"/>
        <v>0.18422751054968045</v>
      </c>
      <c r="U121" s="140">
        <f t="shared" si="1"/>
        <v>0.16137254521990774</v>
      </c>
      <c r="V121" s="141">
        <f t="shared" si="1"/>
        <v>0.18968727151031395</v>
      </c>
    </row>
    <row r="122" spans="14:22" x14ac:dyDescent="0.3">
      <c r="N122" s="120" t="s">
        <v>118</v>
      </c>
      <c r="O122" s="140">
        <f t="shared" si="1"/>
        <v>6.6003447635094581E-3</v>
      </c>
      <c r="P122" s="140">
        <f t="shared" si="1"/>
        <v>0.20486057084867282</v>
      </c>
      <c r="Q122" s="140">
        <f t="shared" si="1"/>
        <v>5.7965031960651281E-2</v>
      </c>
      <c r="R122" s="140">
        <f t="shared" si="1"/>
        <v>0.12703984813095137</v>
      </c>
      <c r="S122" s="140">
        <f t="shared" si="1"/>
        <v>9.0982573257849308E-2</v>
      </c>
      <c r="T122" s="140">
        <f t="shared" si="1"/>
        <v>0.20496909222399506</v>
      </c>
      <c r="U122" s="140">
        <f t="shared" si="1"/>
        <v>0.17428815743969239</v>
      </c>
      <c r="V122" s="141">
        <f t="shared" si="1"/>
        <v>0.19568164271588229</v>
      </c>
    </row>
    <row r="123" spans="14:22" x14ac:dyDescent="0.3">
      <c r="N123" s="120" t="str">
        <f>"Y/Y "&amp;RIGHT(N116,4)</f>
        <v>Y/Y 21Q4</v>
      </c>
      <c r="O123" s="140">
        <f>O109/O105-1</f>
        <v>-7.6184786660975501E-3</v>
      </c>
      <c r="P123" s="140">
        <f t="shared" si="1"/>
        <v>0.14035480406330381</v>
      </c>
      <c r="Q123" s="140">
        <f t="shared" si="1"/>
        <v>8.6865172969858184E-2</v>
      </c>
      <c r="R123" s="140">
        <f t="shared" si="1"/>
        <v>0.11697870586680148</v>
      </c>
      <c r="S123" s="140">
        <f t="shared" si="1"/>
        <v>8.5840451896302072E-2</v>
      </c>
      <c r="T123" s="140">
        <f t="shared" si="1"/>
        <v>0.1829695419647881</v>
      </c>
      <c r="U123" s="140">
        <f t="shared" si="1"/>
        <v>0.13151370665910123</v>
      </c>
      <c r="V123" s="141">
        <f>V109/V105-1</f>
        <v>0.17205441688294143</v>
      </c>
    </row>
    <row r="124" spans="14:22" x14ac:dyDescent="0.3">
      <c r="N124" s="120">
        <v>43465</v>
      </c>
      <c r="O124" s="144" t="s">
        <v>75</v>
      </c>
      <c r="P124" s="145" t="s">
        <v>75</v>
      </c>
      <c r="Q124" s="145" t="s">
        <v>75</v>
      </c>
      <c r="R124" s="146" t="s">
        <v>75</v>
      </c>
      <c r="S124" s="136" t="s">
        <v>75</v>
      </c>
      <c r="T124" s="123" t="s">
        <v>75</v>
      </c>
      <c r="U124" s="123" t="s">
        <v>75</v>
      </c>
      <c r="V124" s="138" t="s">
        <v>75</v>
      </c>
    </row>
    <row r="125" spans="14:22" x14ac:dyDescent="0.3">
      <c r="N125" s="120" t="s">
        <v>96</v>
      </c>
      <c r="O125" s="144" t="s">
        <v>75</v>
      </c>
      <c r="P125" s="145" t="s">
        <v>75</v>
      </c>
      <c r="Q125" s="145" t="s">
        <v>75</v>
      </c>
      <c r="R125" s="146" t="s">
        <v>75</v>
      </c>
      <c r="S125" s="136" t="s">
        <v>75</v>
      </c>
      <c r="T125" s="123" t="s">
        <v>75</v>
      </c>
      <c r="U125" s="123" t="s">
        <v>75</v>
      </c>
      <c r="V125" s="138" t="s">
        <v>75</v>
      </c>
    </row>
    <row r="126" spans="14:22" x14ac:dyDescent="0.3">
      <c r="N126" s="120" t="s">
        <v>96</v>
      </c>
      <c r="O126" s="144">
        <f>MAX($O$46:$O$57)</f>
        <v>200.84810374436501</v>
      </c>
      <c r="P126" s="144">
        <f>MAX($P$46:$P$57)</f>
        <v>199.31188088962699</v>
      </c>
      <c r="Q126" s="144">
        <f>MAX($Q$46:$Q$57)</f>
        <v>248.789362657006</v>
      </c>
      <c r="R126" s="144">
        <f>MAX($R$46:$R$57)</f>
        <v>232.64510095193901</v>
      </c>
      <c r="S126" s="144">
        <f>MAX($S$46:$S$57)</f>
        <v>174.413730493451</v>
      </c>
      <c r="T126" s="144">
        <f>MAX($T$46:$T$57)</f>
        <v>179.45256158499501</v>
      </c>
      <c r="U126" s="144">
        <f>MAX($U$46:$U$57)</f>
        <v>199.44631719210301</v>
      </c>
      <c r="V126" s="147">
        <f>MAX($V$46:$V$57)</f>
        <v>197.41829637962499</v>
      </c>
    </row>
    <row r="127" spans="14:22" x14ac:dyDescent="0.3">
      <c r="N127" s="120" t="s">
        <v>97</v>
      </c>
      <c r="O127" s="144">
        <f>MIN($O$58:$O$73)</f>
        <v>126.51029699207901</v>
      </c>
      <c r="P127" s="144">
        <f>MIN($P$58:$P$73)</f>
        <v>119.624724655149</v>
      </c>
      <c r="Q127" s="144">
        <f>MIN($Q$58:$Q$73)</f>
        <v>158.37679795093001</v>
      </c>
      <c r="R127" s="144">
        <f>MIN($R$58:$R$73)</f>
        <v>160.99280027683201</v>
      </c>
      <c r="S127" s="144">
        <f>MIN($S$58:$S$73)</f>
        <v>106.614041446076</v>
      </c>
      <c r="T127" s="144">
        <f>MIN($T$58:$T$73)</f>
        <v>118.497701682442</v>
      </c>
      <c r="U127" s="144">
        <f>MIN($U$58:$U$73)</f>
        <v>130.089983767577</v>
      </c>
      <c r="V127" s="147">
        <f>MIN($V$58:$V$73)</f>
        <v>125.757240446776</v>
      </c>
    </row>
    <row r="128" spans="14:22" x14ac:dyDescent="0.3">
      <c r="N128" s="120" t="s">
        <v>119</v>
      </c>
      <c r="O128" s="140">
        <f>O109/O126-1</f>
        <v>0.42462558991351074</v>
      </c>
      <c r="P128" s="140">
        <f t="shared" ref="P128:V128" si="2">P109/P126-1</f>
        <v>0.72813326083164731</v>
      </c>
      <c r="Q128" s="140">
        <f t="shared" si="2"/>
        <v>0.57017892270609249</v>
      </c>
      <c r="R128" s="140">
        <f t="shared" si="2"/>
        <v>1.0265205512731281</v>
      </c>
      <c r="S128" s="140">
        <f t="shared" si="2"/>
        <v>0.27350905590419217</v>
      </c>
      <c r="T128" s="140">
        <f t="shared" si="2"/>
        <v>0.79118413553321343</v>
      </c>
      <c r="U128" s="140">
        <f t="shared" si="2"/>
        <v>0.29569347781922373</v>
      </c>
      <c r="V128" s="141">
        <f t="shared" si="2"/>
        <v>1.2886813901431826</v>
      </c>
    </row>
    <row r="129" spans="14:22" x14ac:dyDescent="0.3">
      <c r="N129" s="120" t="s">
        <v>99</v>
      </c>
      <c r="O129" s="140">
        <f>O109/O127-1</f>
        <v>1.2617395981430763</v>
      </c>
      <c r="P129" s="140">
        <f t="shared" ref="P129:V129" si="3">P109/P127-1</f>
        <v>1.879316894038547</v>
      </c>
      <c r="Q129" s="140">
        <f t="shared" si="3"/>
        <v>1.4665469847328674</v>
      </c>
      <c r="R129" s="140">
        <f t="shared" si="3"/>
        <v>1.9284544241818646</v>
      </c>
      <c r="S129" s="140">
        <f t="shared" si="3"/>
        <v>1.0833790957055798</v>
      </c>
      <c r="T129" s="140">
        <f t="shared" si="3"/>
        <v>1.7125638457802022</v>
      </c>
      <c r="U129" s="140">
        <f t="shared" si="3"/>
        <v>0.98648108698803338</v>
      </c>
      <c r="V129" s="141">
        <f t="shared" si="3"/>
        <v>2.5928554045287369</v>
      </c>
    </row>
    <row r="130" spans="14:22" x14ac:dyDescent="0.3">
      <c r="N130" s="120">
        <v>44012</v>
      </c>
      <c r="O130" s="144" t="s">
        <v>75</v>
      </c>
      <c r="P130" s="145" t="s">
        <v>75</v>
      </c>
      <c r="Q130" s="145" t="s">
        <v>75</v>
      </c>
      <c r="R130" s="146" t="s">
        <v>75</v>
      </c>
      <c r="S130" s="136" t="s">
        <v>75</v>
      </c>
      <c r="T130" s="123" t="s">
        <v>75</v>
      </c>
      <c r="U130" s="123" t="s">
        <v>75</v>
      </c>
      <c r="V130" s="138" t="s">
        <v>75</v>
      </c>
    </row>
    <row r="131" spans="14:22" x14ac:dyDescent="0.3">
      <c r="N131" s="120" t="s">
        <v>107</v>
      </c>
      <c r="O131" s="140">
        <f>O127/O126-1</f>
        <v>-0.37011953494418603</v>
      </c>
      <c r="P131" s="140">
        <f t="shared" ref="P131:V131" si="4">P127/P126-1</f>
        <v>-0.39981137039495596</v>
      </c>
      <c r="Q131" s="140">
        <f t="shared" si="4"/>
        <v>-0.36341009012802317</v>
      </c>
      <c r="R131" s="140">
        <f t="shared" si="4"/>
        <v>-0.30798972504436828</v>
      </c>
      <c r="S131" s="140">
        <f t="shared" si="4"/>
        <v>-0.38872908030552555</v>
      </c>
      <c r="T131" s="140">
        <f t="shared" si="4"/>
        <v>-0.33967116080247572</v>
      </c>
      <c r="U131" s="140">
        <f t="shared" si="4"/>
        <v>-0.3477443675118016</v>
      </c>
      <c r="V131" s="141">
        <f t="shared" si="4"/>
        <v>-0.36299095497738754</v>
      </c>
    </row>
    <row r="132" spans="14:22" x14ac:dyDescent="0.3">
      <c r="N132" s="17">
        <v>46660</v>
      </c>
      <c r="O132" s="90" t="s">
        <v>75</v>
      </c>
      <c r="P132" s="75" t="s">
        <v>75</v>
      </c>
      <c r="Q132" s="75" t="s">
        <v>75</v>
      </c>
      <c r="R132" s="76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</row>
    <row r="133" spans="14:22" x14ac:dyDescent="0.3">
      <c r="N133" s="17">
        <v>46752</v>
      </c>
      <c r="O133" s="90" t="s">
        <v>75</v>
      </c>
      <c r="P133" s="75" t="s">
        <v>75</v>
      </c>
      <c r="Q133" s="75" t="s">
        <v>75</v>
      </c>
      <c r="R133" s="76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3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3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3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3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3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3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3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3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3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3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3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3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3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3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3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3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3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3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3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3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3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3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3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3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3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3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3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3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3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3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3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3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3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3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0 N132:N157">
    <cfRule type="expression" dxfId="12" priority="5">
      <formula>$O6=""</formula>
    </cfRule>
  </conditionalFormatting>
  <conditionalFormatting sqref="N111 N130:N131">
    <cfRule type="expression" dxfId="11" priority="4">
      <formula>$O111=""</formula>
    </cfRule>
  </conditionalFormatting>
  <conditionalFormatting sqref="N112:N115 N117:N122 N124:N129">
    <cfRule type="expression" dxfId="10" priority="3">
      <formula>$O112=""</formula>
    </cfRule>
  </conditionalFormatting>
  <conditionalFormatting sqref="N123">
    <cfRule type="expression" dxfId="9" priority="2">
      <formula>$O123=""</formula>
    </cfRule>
  </conditionalFormatting>
  <conditionalFormatting sqref="N116">
    <cfRule type="expression" dxfId="8" priority="1">
      <formula>$O116=""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7B9F-1237-4A96-9256-F60BC5FCA07D}">
  <sheetPr codeName="Sheet11"/>
  <dimension ref="A1:Z633"/>
  <sheetViews>
    <sheetView tabSelected="1" topLeftCell="L1" zoomScale="80" zoomScaleNormal="80" workbookViewId="0">
      <pane ySplit="1" topLeftCell="A252" activePane="bottomLeft" state="frozen"/>
      <selection activeCell="L1" sqref="L1"/>
      <selection pane="bottomLeft" activeCell="R256" sqref="R256"/>
    </sheetView>
  </sheetViews>
  <sheetFormatPr defaultColWidth="9.109375" defaultRowHeight="14.4" x14ac:dyDescent="0.3"/>
  <cols>
    <col min="1" max="1" width="13.6640625" style="97" customWidth="1"/>
    <col min="2" max="13" width="13.6640625" style="37" customWidth="1"/>
    <col min="14" max="14" width="11.88671875" style="37" bestFit="1" customWidth="1"/>
    <col min="15" max="23" width="22.33203125" style="37" customWidth="1"/>
    <col min="24" max="24" width="22.33203125" style="102" customWidth="1"/>
    <col min="25" max="25" width="16.88671875" style="37" customWidth="1"/>
    <col min="26" max="26" width="20.33203125" style="37" customWidth="1"/>
    <col min="27" max="16384" width="9.109375" style="37"/>
  </cols>
  <sheetData>
    <row r="1" spans="1:26" s="93" customFormat="1" ht="63.9" customHeight="1" x14ac:dyDescent="0.3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137</v>
      </c>
      <c r="X1" s="162" t="s">
        <v>138</v>
      </c>
      <c r="Y1" s="95" t="s">
        <v>51</v>
      </c>
      <c r="Z1" s="95" t="s">
        <v>52</v>
      </c>
    </row>
    <row r="2" spans="1:26" ht="15.6" x14ac:dyDescent="0.3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e">
        <f>V2+U2</f>
        <v>#VALUE!</v>
      </c>
      <c r="X2" s="163" t="e">
        <f>W2/O2</f>
        <v>#VALUE!</v>
      </c>
      <c r="Y2" s="101" t="s">
        <v>15</v>
      </c>
      <c r="Z2" s="101" t="s">
        <v>15</v>
      </c>
    </row>
    <row r="3" spans="1:26" ht="15.6" x14ac:dyDescent="0.3">
      <c r="N3" s="98">
        <v>36585</v>
      </c>
      <c r="O3" s="99">
        <v>153</v>
      </c>
      <c r="P3" s="99">
        <v>24</v>
      </c>
      <c r="Q3" s="99">
        <v>129</v>
      </c>
      <c r="R3" s="100">
        <v>563296598</v>
      </c>
      <c r="S3" s="100">
        <v>382350256</v>
      </c>
      <c r="T3" s="100">
        <v>180946342</v>
      </c>
      <c r="U3" s="101" t="s">
        <v>15</v>
      </c>
      <c r="V3" s="101" t="s">
        <v>15</v>
      </c>
      <c r="W3" s="101" t="e">
        <f t="shared" ref="W3:W66" si="0">V3+U3</f>
        <v>#VALUE!</v>
      </c>
      <c r="X3" s="163" t="e">
        <f t="shared" ref="X3:X66" si="1">W3/O3</f>
        <v>#VALUE!</v>
      </c>
      <c r="Y3" s="101" t="s">
        <v>15</v>
      </c>
      <c r="Z3" s="101" t="s">
        <v>15</v>
      </c>
    </row>
    <row r="4" spans="1:26" ht="15.6" x14ac:dyDescent="0.3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e">
        <f t="shared" si="0"/>
        <v>#VALUE!</v>
      </c>
      <c r="X4" s="163" t="e">
        <f t="shared" si="1"/>
        <v>#VALUE!</v>
      </c>
      <c r="Y4" s="101" t="s">
        <v>15</v>
      </c>
      <c r="Z4" s="101" t="s">
        <v>15</v>
      </c>
    </row>
    <row r="5" spans="1:26" ht="15.6" x14ac:dyDescent="0.3">
      <c r="N5" s="98">
        <v>36646</v>
      </c>
      <c r="O5" s="99">
        <v>183</v>
      </c>
      <c r="P5" s="99">
        <v>29</v>
      </c>
      <c r="Q5" s="99">
        <v>154</v>
      </c>
      <c r="R5" s="100">
        <v>492001242</v>
      </c>
      <c r="S5" s="100">
        <v>262563500</v>
      </c>
      <c r="T5" s="100">
        <v>229437742</v>
      </c>
      <c r="U5" s="101" t="s">
        <v>15</v>
      </c>
      <c r="V5" s="101" t="s">
        <v>15</v>
      </c>
      <c r="W5" s="101" t="e">
        <f t="shared" si="0"/>
        <v>#VALUE!</v>
      </c>
      <c r="X5" s="163" t="e">
        <f t="shared" si="1"/>
        <v>#VALUE!</v>
      </c>
      <c r="Y5" s="101" t="s">
        <v>15</v>
      </c>
      <c r="Z5" s="101" t="s">
        <v>15</v>
      </c>
    </row>
    <row r="6" spans="1:26" ht="15.6" x14ac:dyDescent="0.3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e">
        <f t="shared" si="0"/>
        <v>#VALUE!</v>
      </c>
      <c r="X6" s="163" t="e">
        <f t="shared" si="1"/>
        <v>#VALUE!</v>
      </c>
      <c r="Y6" s="101" t="s">
        <v>15</v>
      </c>
      <c r="Z6" s="101" t="s">
        <v>15</v>
      </c>
    </row>
    <row r="7" spans="1:26" ht="15.6" x14ac:dyDescent="0.3">
      <c r="A7" s="179" t="s">
        <v>91</v>
      </c>
      <c r="B7" s="179"/>
      <c r="C7" s="179"/>
      <c r="D7" s="179"/>
      <c r="E7" s="179"/>
      <c r="F7" s="179"/>
      <c r="G7" s="89"/>
      <c r="H7" s="179" t="s">
        <v>92</v>
      </c>
      <c r="I7" s="179"/>
      <c r="J7" s="179"/>
      <c r="K7" s="179"/>
      <c r="L7" s="179"/>
      <c r="M7" s="179"/>
      <c r="N7" s="98">
        <v>36707</v>
      </c>
      <c r="O7" s="99">
        <v>243</v>
      </c>
      <c r="P7" s="99">
        <v>44</v>
      </c>
      <c r="Q7" s="99">
        <v>199</v>
      </c>
      <c r="R7" s="100">
        <v>812109941</v>
      </c>
      <c r="S7" s="100">
        <v>498138017</v>
      </c>
      <c r="T7" s="100">
        <v>313971924</v>
      </c>
      <c r="U7" s="101" t="s">
        <v>15</v>
      </c>
      <c r="V7" s="101" t="s">
        <v>15</v>
      </c>
      <c r="W7" s="101" t="e">
        <f t="shared" si="0"/>
        <v>#VALUE!</v>
      </c>
      <c r="X7" s="163" t="e">
        <f t="shared" si="1"/>
        <v>#VALUE!</v>
      </c>
      <c r="Y7" s="101" t="s">
        <v>15</v>
      </c>
      <c r="Z7" s="101" t="s">
        <v>15</v>
      </c>
    </row>
    <row r="8" spans="1:26" ht="15.6" x14ac:dyDescent="0.3">
      <c r="N8" s="98">
        <v>36738</v>
      </c>
      <c r="O8" s="99">
        <v>206</v>
      </c>
      <c r="P8" s="99">
        <v>28</v>
      </c>
      <c r="Q8" s="99">
        <v>178</v>
      </c>
      <c r="R8" s="100">
        <v>731513959</v>
      </c>
      <c r="S8" s="100">
        <v>460727450</v>
      </c>
      <c r="T8" s="100">
        <v>270786509</v>
      </c>
      <c r="U8" s="101" t="s">
        <v>15</v>
      </c>
      <c r="V8" s="101" t="s">
        <v>15</v>
      </c>
      <c r="W8" s="101" t="e">
        <f t="shared" si="0"/>
        <v>#VALUE!</v>
      </c>
      <c r="X8" s="163" t="e">
        <f t="shared" si="1"/>
        <v>#VALUE!</v>
      </c>
      <c r="Y8" s="101" t="s">
        <v>15</v>
      </c>
      <c r="Z8" s="101" t="s">
        <v>15</v>
      </c>
    </row>
    <row r="9" spans="1:26" ht="15.6" x14ac:dyDescent="0.3">
      <c r="N9" s="98">
        <v>36769</v>
      </c>
      <c r="O9" s="99">
        <v>237</v>
      </c>
      <c r="P9" s="99">
        <v>40</v>
      </c>
      <c r="Q9" s="99">
        <v>197</v>
      </c>
      <c r="R9" s="100">
        <v>1037222538</v>
      </c>
      <c r="S9" s="100">
        <v>717263506</v>
      </c>
      <c r="T9" s="100">
        <v>319959032</v>
      </c>
      <c r="U9" s="101" t="s">
        <v>15</v>
      </c>
      <c r="V9" s="101" t="s">
        <v>15</v>
      </c>
      <c r="W9" s="101" t="e">
        <f t="shared" si="0"/>
        <v>#VALUE!</v>
      </c>
      <c r="X9" s="163" t="e">
        <f t="shared" si="1"/>
        <v>#VALUE!</v>
      </c>
      <c r="Y9" s="101" t="s">
        <v>15</v>
      </c>
      <c r="Z9" s="101" t="s">
        <v>15</v>
      </c>
    </row>
    <row r="10" spans="1:26" ht="15.6" x14ac:dyDescent="0.3">
      <c r="N10" s="98">
        <v>36799</v>
      </c>
      <c r="O10" s="99">
        <v>229</v>
      </c>
      <c r="P10" s="99">
        <v>47</v>
      </c>
      <c r="Q10" s="99">
        <v>182</v>
      </c>
      <c r="R10" s="100">
        <v>1247501097</v>
      </c>
      <c r="S10" s="100">
        <v>980362614</v>
      </c>
      <c r="T10" s="100">
        <v>267138483</v>
      </c>
      <c r="U10" s="101" t="s">
        <v>15</v>
      </c>
      <c r="V10" s="101" t="s">
        <v>15</v>
      </c>
      <c r="W10" s="101" t="e">
        <f t="shared" si="0"/>
        <v>#VALUE!</v>
      </c>
      <c r="X10" s="163" t="e">
        <f t="shared" si="1"/>
        <v>#VALUE!</v>
      </c>
      <c r="Y10" s="101" t="s">
        <v>15</v>
      </c>
      <c r="Z10" s="101" t="s">
        <v>15</v>
      </c>
    </row>
    <row r="11" spans="1:26" ht="15.6" x14ac:dyDescent="0.3">
      <c r="N11" s="98">
        <v>36830</v>
      </c>
      <c r="O11" s="99">
        <v>213</v>
      </c>
      <c r="P11" s="99">
        <v>43</v>
      </c>
      <c r="Q11" s="99">
        <v>170</v>
      </c>
      <c r="R11" s="100">
        <v>765253651</v>
      </c>
      <c r="S11" s="100">
        <v>516113420</v>
      </c>
      <c r="T11" s="100">
        <v>249140231</v>
      </c>
      <c r="U11" s="101" t="s">
        <v>15</v>
      </c>
      <c r="V11" s="101" t="s">
        <v>15</v>
      </c>
      <c r="W11" s="101" t="e">
        <f t="shared" si="0"/>
        <v>#VALUE!</v>
      </c>
      <c r="X11" s="163" t="e">
        <f t="shared" si="1"/>
        <v>#VALUE!</v>
      </c>
      <c r="Y11" s="101" t="s">
        <v>15</v>
      </c>
      <c r="Z11" s="101" t="s">
        <v>15</v>
      </c>
    </row>
    <row r="12" spans="1:26" ht="15.6" x14ac:dyDescent="0.3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e">
        <f t="shared" si="0"/>
        <v>#VALUE!</v>
      </c>
      <c r="X12" s="163" t="e">
        <f t="shared" si="1"/>
        <v>#VALUE!</v>
      </c>
      <c r="Y12" s="101" t="s">
        <v>15</v>
      </c>
      <c r="Z12" s="101" t="s">
        <v>15</v>
      </c>
    </row>
    <row r="13" spans="1:26" ht="15.6" x14ac:dyDescent="0.3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1712127089</v>
      </c>
      <c r="T13" s="100">
        <v>374699709</v>
      </c>
      <c r="U13" s="101" t="s">
        <v>15</v>
      </c>
      <c r="V13" s="101" t="s">
        <v>15</v>
      </c>
      <c r="W13" s="101" t="e">
        <f t="shared" si="0"/>
        <v>#VALUE!</v>
      </c>
      <c r="X13" s="163" t="e">
        <f t="shared" si="1"/>
        <v>#VALUE!</v>
      </c>
      <c r="Y13" s="101" t="s">
        <v>15</v>
      </c>
      <c r="Z13" s="101" t="s">
        <v>15</v>
      </c>
    </row>
    <row r="14" spans="1:26" ht="15.6" x14ac:dyDescent="0.3">
      <c r="N14" s="98">
        <v>36922</v>
      </c>
      <c r="O14" s="99">
        <v>248</v>
      </c>
      <c r="P14" s="99">
        <v>41</v>
      </c>
      <c r="Q14" s="99">
        <v>207</v>
      </c>
      <c r="R14" s="100">
        <v>1216105455</v>
      </c>
      <c r="S14" s="100">
        <v>816379465</v>
      </c>
      <c r="T14" s="100">
        <v>399725990</v>
      </c>
      <c r="U14" s="101" t="s">
        <v>15</v>
      </c>
      <c r="V14" s="101" t="s">
        <v>15</v>
      </c>
      <c r="W14" s="101" t="e">
        <f t="shared" si="0"/>
        <v>#VALUE!</v>
      </c>
      <c r="X14" s="163" t="e">
        <f t="shared" si="1"/>
        <v>#VALUE!</v>
      </c>
      <c r="Y14" s="101" t="s">
        <v>15</v>
      </c>
      <c r="Z14" s="101" t="s">
        <v>15</v>
      </c>
    </row>
    <row r="15" spans="1:26" ht="15.6" x14ac:dyDescent="0.3">
      <c r="N15" s="98">
        <v>36950</v>
      </c>
      <c r="O15" s="99">
        <v>221</v>
      </c>
      <c r="P15" s="99">
        <v>33</v>
      </c>
      <c r="Q15" s="99">
        <v>188</v>
      </c>
      <c r="R15" s="100">
        <v>781798056</v>
      </c>
      <c r="S15" s="100">
        <v>503227265</v>
      </c>
      <c r="T15" s="100">
        <v>278570791</v>
      </c>
      <c r="U15" s="101" t="s">
        <v>15</v>
      </c>
      <c r="V15" s="101" t="s">
        <v>15</v>
      </c>
      <c r="W15" s="101" t="e">
        <f t="shared" si="0"/>
        <v>#VALUE!</v>
      </c>
      <c r="X15" s="163" t="e">
        <f t="shared" si="1"/>
        <v>#VALUE!</v>
      </c>
      <c r="Y15" s="101" t="s">
        <v>15</v>
      </c>
      <c r="Z15" s="101" t="s">
        <v>15</v>
      </c>
    </row>
    <row r="16" spans="1:26" ht="15.6" x14ac:dyDescent="0.3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e">
        <f t="shared" si="0"/>
        <v>#VALUE!</v>
      </c>
      <c r="X16" s="163" t="e">
        <f t="shared" si="1"/>
        <v>#VALUE!</v>
      </c>
      <c r="Y16" s="101" t="s">
        <v>15</v>
      </c>
      <c r="Z16" s="101" t="s">
        <v>15</v>
      </c>
    </row>
    <row r="17" spans="1:26" ht="15.6" x14ac:dyDescent="0.3">
      <c r="N17" s="98">
        <v>37011</v>
      </c>
      <c r="O17" s="99">
        <v>251</v>
      </c>
      <c r="P17" s="99">
        <v>41</v>
      </c>
      <c r="Q17" s="99">
        <v>210</v>
      </c>
      <c r="R17" s="100">
        <v>1131012861</v>
      </c>
      <c r="S17" s="100">
        <v>845549604</v>
      </c>
      <c r="T17" s="100">
        <v>285463257</v>
      </c>
      <c r="U17" s="101" t="s">
        <v>15</v>
      </c>
      <c r="V17" s="101" t="s">
        <v>15</v>
      </c>
      <c r="W17" s="101" t="e">
        <f t="shared" si="0"/>
        <v>#VALUE!</v>
      </c>
      <c r="X17" s="163" t="e">
        <f t="shared" si="1"/>
        <v>#VALUE!</v>
      </c>
      <c r="Y17" s="101" t="s">
        <v>15</v>
      </c>
      <c r="Z17" s="101" t="s">
        <v>15</v>
      </c>
    </row>
    <row r="18" spans="1:26" ht="15.6" x14ac:dyDescent="0.3">
      <c r="N18" s="98">
        <v>37042</v>
      </c>
      <c r="O18" s="99">
        <v>323</v>
      </c>
      <c r="P18" s="99">
        <v>64</v>
      </c>
      <c r="Q18" s="99">
        <v>259</v>
      </c>
      <c r="R18" s="100">
        <v>1119466728</v>
      </c>
      <c r="S18" s="100">
        <v>677996265</v>
      </c>
      <c r="T18" s="100">
        <v>441470463</v>
      </c>
      <c r="U18" s="101" t="s">
        <v>15</v>
      </c>
      <c r="V18" s="101" t="s">
        <v>15</v>
      </c>
      <c r="W18" s="101" t="e">
        <f t="shared" si="0"/>
        <v>#VALUE!</v>
      </c>
      <c r="X18" s="163" t="e">
        <f t="shared" si="1"/>
        <v>#VALUE!</v>
      </c>
      <c r="Y18" s="101" t="s">
        <v>15</v>
      </c>
      <c r="Z18" s="101" t="s">
        <v>15</v>
      </c>
    </row>
    <row r="19" spans="1:26" ht="15.6" x14ac:dyDescent="0.3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e">
        <f t="shared" si="0"/>
        <v>#VALUE!</v>
      </c>
      <c r="X19" s="163" t="e">
        <f t="shared" si="1"/>
        <v>#VALUE!</v>
      </c>
      <c r="Y19" s="101" t="s">
        <v>15</v>
      </c>
      <c r="Z19" s="101" t="s">
        <v>15</v>
      </c>
    </row>
    <row r="20" spans="1:26" ht="15.6" x14ac:dyDescent="0.3">
      <c r="N20" s="98">
        <v>37103</v>
      </c>
      <c r="O20" s="99">
        <v>302</v>
      </c>
      <c r="P20" s="99">
        <v>42</v>
      </c>
      <c r="Q20" s="99">
        <v>260</v>
      </c>
      <c r="R20" s="100">
        <v>906301445</v>
      </c>
      <c r="S20" s="100">
        <v>513297992</v>
      </c>
      <c r="T20" s="100">
        <v>393003453</v>
      </c>
      <c r="U20" s="101" t="s">
        <v>15</v>
      </c>
      <c r="V20" s="101" t="s">
        <v>15</v>
      </c>
      <c r="W20" s="101" t="e">
        <f t="shared" si="0"/>
        <v>#VALUE!</v>
      </c>
      <c r="X20" s="163" t="e">
        <f t="shared" si="1"/>
        <v>#VALUE!</v>
      </c>
      <c r="Y20" s="101" t="s">
        <v>15</v>
      </c>
      <c r="Z20" s="101" t="s">
        <v>15</v>
      </c>
    </row>
    <row r="21" spans="1:26" ht="15.6" x14ac:dyDescent="0.3">
      <c r="N21" s="98">
        <v>37134</v>
      </c>
      <c r="O21" s="99">
        <v>392</v>
      </c>
      <c r="P21" s="99">
        <v>48</v>
      </c>
      <c r="Q21" s="99">
        <v>344</v>
      </c>
      <c r="R21" s="100">
        <v>1126665832</v>
      </c>
      <c r="S21" s="100">
        <v>610152241</v>
      </c>
      <c r="T21" s="100">
        <v>516513591</v>
      </c>
      <c r="U21" s="101" t="s">
        <v>15</v>
      </c>
      <c r="V21" s="101" t="s">
        <v>15</v>
      </c>
      <c r="W21" s="101" t="e">
        <f t="shared" si="0"/>
        <v>#VALUE!</v>
      </c>
      <c r="X21" s="163" t="e">
        <f t="shared" si="1"/>
        <v>#VALUE!</v>
      </c>
      <c r="Y21" s="101" t="s">
        <v>15</v>
      </c>
      <c r="Z21" s="101" t="s">
        <v>15</v>
      </c>
    </row>
    <row r="22" spans="1:26" ht="15.6" x14ac:dyDescent="0.3">
      <c r="N22" s="98">
        <v>37164</v>
      </c>
      <c r="O22" s="99">
        <v>291</v>
      </c>
      <c r="P22" s="99">
        <v>43</v>
      </c>
      <c r="Q22" s="99">
        <v>248</v>
      </c>
      <c r="R22" s="100">
        <v>910550459</v>
      </c>
      <c r="S22" s="100">
        <v>514047617</v>
      </c>
      <c r="T22" s="100">
        <v>396502842</v>
      </c>
      <c r="U22" s="101" t="s">
        <v>15</v>
      </c>
      <c r="V22" s="101" t="s">
        <v>15</v>
      </c>
      <c r="W22" s="101" t="e">
        <f t="shared" si="0"/>
        <v>#VALUE!</v>
      </c>
      <c r="X22" s="163" t="e">
        <f t="shared" si="1"/>
        <v>#VALUE!</v>
      </c>
      <c r="Y22" s="101" t="s">
        <v>15</v>
      </c>
      <c r="Z22" s="101" t="s">
        <v>15</v>
      </c>
    </row>
    <row r="23" spans="1:26" ht="15.6" x14ac:dyDescent="0.3">
      <c r="N23" s="98">
        <v>37195</v>
      </c>
      <c r="O23" s="99">
        <v>323</v>
      </c>
      <c r="P23" s="99">
        <v>43</v>
      </c>
      <c r="Q23" s="99">
        <v>280</v>
      </c>
      <c r="R23" s="100">
        <v>826129643</v>
      </c>
      <c r="S23" s="100">
        <v>429697500</v>
      </c>
      <c r="T23" s="100">
        <v>396432143</v>
      </c>
      <c r="U23" s="101" t="s">
        <v>15</v>
      </c>
      <c r="V23" s="101" t="s">
        <v>15</v>
      </c>
      <c r="W23" s="101" t="e">
        <f t="shared" si="0"/>
        <v>#VALUE!</v>
      </c>
      <c r="X23" s="163" t="e">
        <f t="shared" si="1"/>
        <v>#VALUE!</v>
      </c>
      <c r="Y23" s="101" t="s">
        <v>15</v>
      </c>
      <c r="Z23" s="101" t="s">
        <v>15</v>
      </c>
    </row>
    <row r="24" spans="1:26" ht="15.6" x14ac:dyDescent="0.3">
      <c r="N24" s="98">
        <v>37225</v>
      </c>
      <c r="O24" s="99">
        <v>310</v>
      </c>
      <c r="P24" s="99">
        <v>43</v>
      </c>
      <c r="Q24" s="99">
        <v>267</v>
      </c>
      <c r="R24" s="100">
        <v>880092477</v>
      </c>
      <c r="S24" s="100">
        <v>474838931</v>
      </c>
      <c r="T24" s="100">
        <v>405253546</v>
      </c>
      <c r="U24" s="101" t="s">
        <v>15</v>
      </c>
      <c r="V24" s="101" t="s">
        <v>15</v>
      </c>
      <c r="W24" s="101" t="e">
        <f t="shared" si="0"/>
        <v>#VALUE!</v>
      </c>
      <c r="X24" s="163" t="e">
        <f t="shared" si="1"/>
        <v>#VALUE!</v>
      </c>
      <c r="Y24" s="101" t="s">
        <v>15</v>
      </c>
      <c r="Z24" s="101" t="s">
        <v>15</v>
      </c>
    </row>
    <row r="25" spans="1:26" ht="15.6" x14ac:dyDescent="0.3">
      <c r="N25" s="98">
        <v>37256</v>
      </c>
      <c r="O25" s="99">
        <v>373</v>
      </c>
      <c r="P25" s="99">
        <v>59</v>
      </c>
      <c r="Q25" s="99">
        <v>314</v>
      </c>
      <c r="R25" s="100">
        <v>1577692980</v>
      </c>
      <c r="S25" s="100">
        <v>1114527874</v>
      </c>
      <c r="T25" s="100">
        <v>463165106</v>
      </c>
      <c r="U25" s="101" t="s">
        <v>15</v>
      </c>
      <c r="V25" s="101" t="s">
        <v>15</v>
      </c>
      <c r="W25" s="101" t="e">
        <f t="shared" si="0"/>
        <v>#VALUE!</v>
      </c>
      <c r="X25" s="163" t="e">
        <f t="shared" si="1"/>
        <v>#VALUE!</v>
      </c>
      <c r="Y25" s="101" t="s">
        <v>15</v>
      </c>
      <c r="Z25" s="101" t="s">
        <v>15</v>
      </c>
    </row>
    <row r="26" spans="1:26" ht="15.6" x14ac:dyDescent="0.3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e">
        <f t="shared" si="0"/>
        <v>#VALUE!</v>
      </c>
      <c r="X26" s="163" t="e">
        <f t="shared" si="1"/>
        <v>#VALUE!</v>
      </c>
      <c r="Y26" s="101" t="s">
        <v>15</v>
      </c>
      <c r="Z26" s="101" t="s">
        <v>15</v>
      </c>
    </row>
    <row r="27" spans="1:26" ht="15.6" x14ac:dyDescent="0.3">
      <c r="A27" s="179" t="s">
        <v>93</v>
      </c>
      <c r="B27" s="179"/>
      <c r="C27" s="179"/>
      <c r="D27" s="179"/>
      <c r="E27" s="179"/>
      <c r="F27" s="179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e">
        <f t="shared" si="0"/>
        <v>#VALUE!</v>
      </c>
      <c r="X27" s="163" t="e">
        <f t="shared" si="1"/>
        <v>#VALUE!</v>
      </c>
      <c r="Y27" s="101" t="s">
        <v>15</v>
      </c>
      <c r="Z27" s="101" t="s">
        <v>15</v>
      </c>
    </row>
    <row r="28" spans="1:26" ht="15.6" x14ac:dyDescent="0.3">
      <c r="N28" s="98">
        <v>37346</v>
      </c>
      <c r="O28" s="99">
        <v>365</v>
      </c>
      <c r="P28" s="99">
        <v>59</v>
      </c>
      <c r="Q28" s="99">
        <v>306</v>
      </c>
      <c r="R28" s="100">
        <v>1149129740</v>
      </c>
      <c r="S28" s="100">
        <v>667792256</v>
      </c>
      <c r="T28" s="100">
        <v>481337484</v>
      </c>
      <c r="U28" s="101" t="s">
        <v>15</v>
      </c>
      <c r="V28" s="101" t="s">
        <v>15</v>
      </c>
      <c r="W28" s="101" t="e">
        <f t="shared" si="0"/>
        <v>#VALUE!</v>
      </c>
      <c r="X28" s="163" t="e">
        <f t="shared" si="1"/>
        <v>#VALUE!</v>
      </c>
      <c r="Y28" s="101" t="s">
        <v>15</v>
      </c>
      <c r="Z28" s="101" t="s">
        <v>15</v>
      </c>
    </row>
    <row r="29" spans="1:26" ht="15.6" x14ac:dyDescent="0.3">
      <c r="N29" s="98">
        <v>37376</v>
      </c>
      <c r="O29" s="99">
        <v>365</v>
      </c>
      <c r="P29" s="99">
        <v>36</v>
      </c>
      <c r="Q29" s="99">
        <v>329</v>
      </c>
      <c r="R29" s="100">
        <v>884330792</v>
      </c>
      <c r="S29" s="100">
        <v>347824125</v>
      </c>
      <c r="T29" s="100">
        <v>536506667</v>
      </c>
      <c r="U29" s="101" t="s">
        <v>15</v>
      </c>
      <c r="V29" s="101" t="s">
        <v>15</v>
      </c>
      <c r="W29" s="101" t="e">
        <f t="shared" si="0"/>
        <v>#VALUE!</v>
      </c>
      <c r="X29" s="163" t="e">
        <f t="shared" si="1"/>
        <v>#VALUE!</v>
      </c>
      <c r="Y29" s="101" t="s">
        <v>15</v>
      </c>
      <c r="Z29" s="101" t="s">
        <v>15</v>
      </c>
    </row>
    <row r="30" spans="1:26" ht="15.6" x14ac:dyDescent="0.3">
      <c r="N30" s="98">
        <v>37407</v>
      </c>
      <c r="O30" s="99">
        <v>472</v>
      </c>
      <c r="P30" s="99">
        <v>60</v>
      </c>
      <c r="Q30" s="99">
        <v>412</v>
      </c>
      <c r="R30" s="100">
        <v>1423804346</v>
      </c>
      <c r="S30" s="100">
        <v>832738933</v>
      </c>
      <c r="T30" s="100">
        <v>591065413</v>
      </c>
      <c r="U30" s="101" t="s">
        <v>15</v>
      </c>
      <c r="V30" s="101" t="s">
        <v>15</v>
      </c>
      <c r="W30" s="101" t="e">
        <f t="shared" si="0"/>
        <v>#VALUE!</v>
      </c>
      <c r="X30" s="163" t="e">
        <f t="shared" si="1"/>
        <v>#VALUE!</v>
      </c>
      <c r="Y30" s="101" t="s">
        <v>15</v>
      </c>
      <c r="Z30" s="101" t="s">
        <v>15</v>
      </c>
    </row>
    <row r="31" spans="1:26" ht="15.6" x14ac:dyDescent="0.3">
      <c r="N31" s="98">
        <v>37437</v>
      </c>
      <c r="O31" s="99">
        <v>432</v>
      </c>
      <c r="P31" s="99">
        <v>70</v>
      </c>
      <c r="Q31" s="99">
        <v>362</v>
      </c>
      <c r="R31" s="100">
        <v>1677055112</v>
      </c>
      <c r="S31" s="100">
        <v>1057316117</v>
      </c>
      <c r="T31" s="100">
        <v>619738995</v>
      </c>
      <c r="U31" s="101" t="s">
        <v>15</v>
      </c>
      <c r="V31" s="101" t="s">
        <v>15</v>
      </c>
      <c r="W31" s="101" t="e">
        <f t="shared" si="0"/>
        <v>#VALUE!</v>
      </c>
      <c r="X31" s="163" t="e">
        <f t="shared" si="1"/>
        <v>#VALUE!</v>
      </c>
      <c r="Y31" s="101" t="s">
        <v>15</v>
      </c>
      <c r="Z31" s="101" t="s">
        <v>15</v>
      </c>
    </row>
    <row r="32" spans="1:26" ht="15.6" x14ac:dyDescent="0.3">
      <c r="N32" s="98">
        <v>37468</v>
      </c>
      <c r="O32" s="99">
        <v>433</v>
      </c>
      <c r="P32" s="99">
        <v>51</v>
      </c>
      <c r="Q32" s="99">
        <v>382</v>
      </c>
      <c r="R32" s="100">
        <v>1202652572</v>
      </c>
      <c r="S32" s="100">
        <v>593626455</v>
      </c>
      <c r="T32" s="100">
        <v>609026117</v>
      </c>
      <c r="U32" s="101" t="s">
        <v>15</v>
      </c>
      <c r="V32" s="101" t="s">
        <v>15</v>
      </c>
      <c r="W32" s="101" t="e">
        <f t="shared" si="0"/>
        <v>#VALUE!</v>
      </c>
      <c r="X32" s="163" t="e">
        <f t="shared" si="1"/>
        <v>#VALUE!</v>
      </c>
      <c r="Y32" s="101" t="s">
        <v>15</v>
      </c>
      <c r="Z32" s="101" t="s">
        <v>15</v>
      </c>
    </row>
    <row r="33" spans="14:26" ht="15.6" x14ac:dyDescent="0.3">
      <c r="N33" s="98">
        <v>37499</v>
      </c>
      <c r="O33" s="99">
        <v>494</v>
      </c>
      <c r="P33" s="99">
        <v>65</v>
      </c>
      <c r="Q33" s="99">
        <v>429</v>
      </c>
      <c r="R33" s="100">
        <v>1620495153</v>
      </c>
      <c r="S33" s="100">
        <v>941023493</v>
      </c>
      <c r="T33" s="100">
        <v>679471660</v>
      </c>
      <c r="U33" s="101" t="s">
        <v>15</v>
      </c>
      <c r="V33" s="101" t="s">
        <v>15</v>
      </c>
      <c r="W33" s="101" t="e">
        <f t="shared" si="0"/>
        <v>#VALUE!</v>
      </c>
      <c r="X33" s="163" t="e">
        <f t="shared" si="1"/>
        <v>#VALUE!</v>
      </c>
      <c r="Y33" s="101" t="s">
        <v>15</v>
      </c>
      <c r="Z33" s="101" t="s">
        <v>15</v>
      </c>
    </row>
    <row r="34" spans="14:26" ht="15.6" x14ac:dyDescent="0.3">
      <c r="N34" s="98">
        <v>37529</v>
      </c>
      <c r="O34" s="99">
        <v>434</v>
      </c>
      <c r="P34" s="99">
        <v>70</v>
      </c>
      <c r="Q34" s="99">
        <v>364</v>
      </c>
      <c r="R34" s="100">
        <v>1605756444</v>
      </c>
      <c r="S34" s="100">
        <v>1020674907</v>
      </c>
      <c r="T34" s="100">
        <v>585081537</v>
      </c>
      <c r="U34" s="101" t="s">
        <v>15</v>
      </c>
      <c r="V34" s="101" t="s">
        <v>15</v>
      </c>
      <c r="W34" s="101" t="e">
        <f t="shared" si="0"/>
        <v>#VALUE!</v>
      </c>
      <c r="X34" s="163" t="e">
        <f t="shared" si="1"/>
        <v>#VALUE!</v>
      </c>
      <c r="Y34" s="101" t="s">
        <v>15</v>
      </c>
      <c r="Z34" s="101" t="s">
        <v>15</v>
      </c>
    </row>
    <row r="35" spans="14:26" ht="15.6" x14ac:dyDescent="0.3">
      <c r="N35" s="98">
        <v>37560</v>
      </c>
      <c r="O35" s="99">
        <v>461</v>
      </c>
      <c r="P35" s="99">
        <v>68</v>
      </c>
      <c r="Q35" s="99">
        <v>393</v>
      </c>
      <c r="R35" s="100">
        <v>1474009991</v>
      </c>
      <c r="S35" s="100">
        <v>897814033</v>
      </c>
      <c r="T35" s="100">
        <v>576195958</v>
      </c>
      <c r="U35" s="101" t="s">
        <v>15</v>
      </c>
      <c r="V35" s="101" t="s">
        <v>15</v>
      </c>
      <c r="W35" s="101" t="e">
        <f t="shared" si="0"/>
        <v>#VALUE!</v>
      </c>
      <c r="X35" s="163" t="e">
        <f t="shared" si="1"/>
        <v>#VALUE!</v>
      </c>
      <c r="Y35" s="101" t="s">
        <v>15</v>
      </c>
      <c r="Z35" s="101" t="s">
        <v>15</v>
      </c>
    </row>
    <row r="36" spans="14:26" ht="15.6" x14ac:dyDescent="0.3">
      <c r="N36" s="98">
        <v>37590</v>
      </c>
      <c r="O36" s="99">
        <v>399</v>
      </c>
      <c r="P36" s="99">
        <v>70</v>
      </c>
      <c r="Q36" s="99">
        <v>329</v>
      </c>
      <c r="R36" s="100">
        <v>1429339151</v>
      </c>
      <c r="S36" s="100">
        <v>900727558</v>
      </c>
      <c r="T36" s="100">
        <v>528611593</v>
      </c>
      <c r="U36" s="101" t="s">
        <v>15</v>
      </c>
      <c r="V36" s="101" t="s">
        <v>15</v>
      </c>
      <c r="W36" s="101" t="e">
        <f t="shared" si="0"/>
        <v>#VALUE!</v>
      </c>
      <c r="X36" s="163" t="e">
        <f t="shared" si="1"/>
        <v>#VALUE!</v>
      </c>
      <c r="Y36" s="101" t="s">
        <v>15</v>
      </c>
      <c r="Z36" s="101" t="s">
        <v>15</v>
      </c>
    </row>
    <row r="37" spans="14:26" ht="15.6" x14ac:dyDescent="0.3">
      <c r="N37" s="98">
        <v>37621</v>
      </c>
      <c r="O37" s="99">
        <v>591</v>
      </c>
      <c r="P37" s="99">
        <v>111</v>
      </c>
      <c r="Q37" s="99">
        <v>480</v>
      </c>
      <c r="R37" s="100">
        <v>2633116238</v>
      </c>
      <c r="S37" s="100">
        <v>1819331076</v>
      </c>
      <c r="T37" s="100">
        <v>813785162</v>
      </c>
      <c r="U37" s="101" t="s">
        <v>15</v>
      </c>
      <c r="V37" s="101" t="s">
        <v>15</v>
      </c>
      <c r="W37" s="101" t="e">
        <f t="shared" si="0"/>
        <v>#VALUE!</v>
      </c>
      <c r="X37" s="163" t="e">
        <f t="shared" si="1"/>
        <v>#VALUE!</v>
      </c>
      <c r="Y37" s="101" t="s">
        <v>15</v>
      </c>
      <c r="Z37" s="101" t="s">
        <v>15</v>
      </c>
    </row>
    <row r="38" spans="14:26" ht="15.6" x14ac:dyDescent="0.3">
      <c r="N38" s="98">
        <v>37652</v>
      </c>
      <c r="O38" s="99">
        <v>448</v>
      </c>
      <c r="P38" s="99">
        <v>65</v>
      </c>
      <c r="Q38" s="99">
        <v>383</v>
      </c>
      <c r="R38" s="100">
        <v>1529685700</v>
      </c>
      <c r="S38" s="100">
        <v>829428626</v>
      </c>
      <c r="T38" s="100">
        <v>700257074</v>
      </c>
      <c r="U38" s="101" t="s">
        <v>15</v>
      </c>
      <c r="V38" s="101" t="s">
        <v>15</v>
      </c>
      <c r="W38" s="101" t="e">
        <f t="shared" si="0"/>
        <v>#VALUE!</v>
      </c>
      <c r="X38" s="163" t="e">
        <f t="shared" si="1"/>
        <v>#VALUE!</v>
      </c>
      <c r="Y38" s="101" t="s">
        <v>15</v>
      </c>
      <c r="Z38" s="101" t="s">
        <v>15</v>
      </c>
    </row>
    <row r="39" spans="14:26" ht="15.6" x14ac:dyDescent="0.3">
      <c r="N39" s="98">
        <v>37680</v>
      </c>
      <c r="O39" s="99">
        <v>427</v>
      </c>
      <c r="P39" s="99">
        <v>69</v>
      </c>
      <c r="Q39" s="99">
        <v>358</v>
      </c>
      <c r="R39" s="100">
        <v>1931870516</v>
      </c>
      <c r="S39" s="100">
        <v>1328252500</v>
      </c>
      <c r="T39" s="100">
        <v>603618016</v>
      </c>
      <c r="U39" s="101" t="s">
        <v>15</v>
      </c>
      <c r="V39" s="101" t="s">
        <v>15</v>
      </c>
      <c r="W39" s="101" t="e">
        <f t="shared" si="0"/>
        <v>#VALUE!</v>
      </c>
      <c r="X39" s="163" t="e">
        <f t="shared" si="1"/>
        <v>#VALUE!</v>
      </c>
      <c r="Y39" s="101" t="s">
        <v>15</v>
      </c>
      <c r="Z39" s="101" t="s">
        <v>15</v>
      </c>
    </row>
    <row r="40" spans="14:26" ht="15.6" x14ac:dyDescent="0.3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e">
        <f t="shared" si="0"/>
        <v>#VALUE!</v>
      </c>
      <c r="X40" s="163" t="e">
        <f t="shared" si="1"/>
        <v>#VALUE!</v>
      </c>
      <c r="Y40" s="101" t="s">
        <v>15</v>
      </c>
      <c r="Z40" s="101" t="s">
        <v>15</v>
      </c>
    </row>
    <row r="41" spans="14:26" ht="15.6" x14ac:dyDescent="0.3">
      <c r="N41" s="98">
        <v>37741</v>
      </c>
      <c r="O41" s="99">
        <v>541</v>
      </c>
      <c r="P41" s="99">
        <v>79</v>
      </c>
      <c r="Q41" s="99">
        <v>462</v>
      </c>
      <c r="R41" s="100">
        <v>2012676835</v>
      </c>
      <c r="S41" s="100">
        <v>1237123374</v>
      </c>
      <c r="T41" s="100">
        <v>775553461</v>
      </c>
      <c r="U41" s="101" t="s">
        <v>15</v>
      </c>
      <c r="V41" s="101" t="s">
        <v>15</v>
      </c>
      <c r="W41" s="101" t="e">
        <f t="shared" si="0"/>
        <v>#VALUE!</v>
      </c>
      <c r="X41" s="163" t="e">
        <f t="shared" si="1"/>
        <v>#VALUE!</v>
      </c>
      <c r="Y41" s="101" t="s">
        <v>15</v>
      </c>
      <c r="Z41" s="101" t="s">
        <v>15</v>
      </c>
    </row>
    <row r="42" spans="14:26" ht="15.6" x14ac:dyDescent="0.3">
      <c r="N42" s="98">
        <v>37772</v>
      </c>
      <c r="O42" s="99">
        <v>536</v>
      </c>
      <c r="P42" s="99">
        <v>81</v>
      </c>
      <c r="Q42" s="99">
        <v>455</v>
      </c>
      <c r="R42" s="100">
        <v>2222563762</v>
      </c>
      <c r="S42" s="100">
        <v>1496797046</v>
      </c>
      <c r="T42" s="100">
        <v>725766716</v>
      </c>
      <c r="U42" s="101" t="s">
        <v>15</v>
      </c>
      <c r="V42" s="101" t="s">
        <v>15</v>
      </c>
      <c r="W42" s="101" t="e">
        <f t="shared" si="0"/>
        <v>#VALUE!</v>
      </c>
      <c r="X42" s="163" t="e">
        <f t="shared" si="1"/>
        <v>#VALUE!</v>
      </c>
      <c r="Y42" s="101" t="s">
        <v>15</v>
      </c>
      <c r="Z42" s="101" t="s">
        <v>15</v>
      </c>
    </row>
    <row r="43" spans="14:26" ht="15.6" x14ac:dyDescent="0.3">
      <c r="N43" s="98">
        <v>37802</v>
      </c>
      <c r="O43" s="99">
        <v>559</v>
      </c>
      <c r="P43" s="99">
        <v>76</v>
      </c>
      <c r="Q43" s="99">
        <v>483</v>
      </c>
      <c r="R43" s="100">
        <v>2116339308</v>
      </c>
      <c r="S43" s="100">
        <v>1251258520</v>
      </c>
      <c r="T43" s="100">
        <v>865080788</v>
      </c>
      <c r="U43" s="101" t="s">
        <v>15</v>
      </c>
      <c r="V43" s="101" t="s">
        <v>15</v>
      </c>
      <c r="W43" s="101" t="e">
        <f t="shared" si="0"/>
        <v>#VALUE!</v>
      </c>
      <c r="X43" s="163" t="e">
        <f t="shared" si="1"/>
        <v>#VALUE!</v>
      </c>
      <c r="Y43" s="101" t="s">
        <v>15</v>
      </c>
      <c r="Z43" s="101" t="s">
        <v>15</v>
      </c>
    </row>
    <row r="44" spans="14:26" ht="15.6" x14ac:dyDescent="0.3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e">
        <f t="shared" si="0"/>
        <v>#VALUE!</v>
      </c>
      <c r="X44" s="163" t="e">
        <f t="shared" si="1"/>
        <v>#VALUE!</v>
      </c>
      <c r="Y44" s="101" t="s">
        <v>15</v>
      </c>
      <c r="Z44" s="101" t="s">
        <v>15</v>
      </c>
    </row>
    <row r="45" spans="14:26" ht="15.6" x14ac:dyDescent="0.3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e">
        <f t="shared" si="0"/>
        <v>#VALUE!</v>
      </c>
      <c r="X45" s="163" t="e">
        <f t="shared" si="1"/>
        <v>#VALUE!</v>
      </c>
      <c r="Y45" s="101" t="s">
        <v>15</v>
      </c>
      <c r="Z45" s="101" t="s">
        <v>15</v>
      </c>
    </row>
    <row r="46" spans="14:26" ht="15.6" x14ac:dyDescent="0.3">
      <c r="N46" s="98">
        <v>37894</v>
      </c>
      <c r="O46" s="99">
        <v>586</v>
      </c>
      <c r="P46" s="99">
        <v>105</v>
      </c>
      <c r="Q46" s="99">
        <v>481</v>
      </c>
      <c r="R46" s="100">
        <v>2361515655</v>
      </c>
      <c r="S46" s="100">
        <v>1528192929</v>
      </c>
      <c r="T46" s="100">
        <v>833322726</v>
      </c>
      <c r="U46" s="101" t="s">
        <v>15</v>
      </c>
      <c r="V46" s="101" t="s">
        <v>15</v>
      </c>
      <c r="W46" s="101" t="e">
        <f t="shared" si="0"/>
        <v>#VALUE!</v>
      </c>
      <c r="X46" s="163" t="e">
        <f t="shared" si="1"/>
        <v>#VALUE!</v>
      </c>
      <c r="Y46" s="101" t="s">
        <v>15</v>
      </c>
      <c r="Z46" s="101" t="s">
        <v>15</v>
      </c>
    </row>
    <row r="47" spans="14:26" ht="15.6" x14ac:dyDescent="0.3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e">
        <f t="shared" si="0"/>
        <v>#VALUE!</v>
      </c>
      <c r="X47" s="163" t="e">
        <f t="shared" si="1"/>
        <v>#VALUE!</v>
      </c>
      <c r="Y47" s="101" t="s">
        <v>15</v>
      </c>
      <c r="Z47" s="101" t="s">
        <v>15</v>
      </c>
    </row>
    <row r="48" spans="14:26" ht="15.6" x14ac:dyDescent="0.3">
      <c r="N48" s="98">
        <v>37955</v>
      </c>
      <c r="O48" s="99">
        <v>518</v>
      </c>
      <c r="P48" s="99">
        <v>74</v>
      </c>
      <c r="Q48" s="99">
        <v>444</v>
      </c>
      <c r="R48" s="100">
        <v>1790630651</v>
      </c>
      <c r="S48" s="100">
        <v>1006401043</v>
      </c>
      <c r="T48" s="100">
        <v>784229608</v>
      </c>
      <c r="U48" s="101" t="s">
        <v>15</v>
      </c>
      <c r="V48" s="101" t="s">
        <v>15</v>
      </c>
      <c r="W48" s="101" t="e">
        <f t="shared" si="0"/>
        <v>#VALUE!</v>
      </c>
      <c r="X48" s="163" t="e">
        <f t="shared" si="1"/>
        <v>#VALUE!</v>
      </c>
      <c r="Y48" s="101" t="s">
        <v>15</v>
      </c>
      <c r="Z48" s="101" t="s">
        <v>15</v>
      </c>
    </row>
    <row r="49" spans="14:26" ht="15.6" x14ac:dyDescent="0.3">
      <c r="N49" s="98">
        <v>37986</v>
      </c>
      <c r="O49" s="99">
        <v>804</v>
      </c>
      <c r="P49" s="99">
        <v>169</v>
      </c>
      <c r="Q49" s="99">
        <v>635</v>
      </c>
      <c r="R49" s="100">
        <v>5232097047</v>
      </c>
      <c r="S49" s="100">
        <v>4131462097</v>
      </c>
      <c r="T49" s="100">
        <v>1100634950</v>
      </c>
      <c r="U49" s="101" t="s">
        <v>15</v>
      </c>
      <c r="V49" s="101" t="s">
        <v>15</v>
      </c>
      <c r="W49" s="101" t="e">
        <f t="shared" si="0"/>
        <v>#VALUE!</v>
      </c>
      <c r="X49" s="163" t="e">
        <f t="shared" si="1"/>
        <v>#VALUE!</v>
      </c>
      <c r="Y49" s="101" t="s">
        <v>15</v>
      </c>
      <c r="Z49" s="101" t="s">
        <v>15</v>
      </c>
    </row>
    <row r="50" spans="14:26" ht="15.6" x14ac:dyDescent="0.3">
      <c r="N50" s="98">
        <v>38017</v>
      </c>
      <c r="O50" s="99">
        <v>630</v>
      </c>
      <c r="P50" s="99">
        <v>102</v>
      </c>
      <c r="Q50" s="99">
        <v>528</v>
      </c>
      <c r="R50" s="100">
        <v>2294004345</v>
      </c>
      <c r="S50" s="100">
        <v>1229444658</v>
      </c>
      <c r="T50" s="100">
        <v>1064559687</v>
      </c>
      <c r="U50" s="101" t="s">
        <v>15</v>
      </c>
      <c r="V50" s="101" t="s">
        <v>15</v>
      </c>
      <c r="W50" s="101" t="e">
        <f t="shared" si="0"/>
        <v>#VALUE!</v>
      </c>
      <c r="X50" s="163" t="e">
        <f t="shared" si="1"/>
        <v>#VALUE!</v>
      </c>
      <c r="Y50" s="101" t="s">
        <v>15</v>
      </c>
      <c r="Z50" s="101" t="s">
        <v>15</v>
      </c>
    </row>
    <row r="51" spans="14:26" ht="15.6" x14ac:dyDescent="0.3">
      <c r="N51" s="98">
        <v>38046</v>
      </c>
      <c r="O51" s="99">
        <v>522</v>
      </c>
      <c r="P51" s="99">
        <v>83</v>
      </c>
      <c r="Q51" s="99">
        <v>439</v>
      </c>
      <c r="R51" s="100">
        <v>2438372868</v>
      </c>
      <c r="S51" s="100">
        <v>1597437596</v>
      </c>
      <c r="T51" s="100">
        <v>840935272</v>
      </c>
      <c r="U51" s="101" t="s">
        <v>15</v>
      </c>
      <c r="V51" s="101" t="s">
        <v>15</v>
      </c>
      <c r="W51" s="101" t="e">
        <f t="shared" si="0"/>
        <v>#VALUE!</v>
      </c>
      <c r="X51" s="163" t="e">
        <f t="shared" si="1"/>
        <v>#VALUE!</v>
      </c>
      <c r="Y51" s="101" t="s">
        <v>15</v>
      </c>
      <c r="Z51" s="101" t="s">
        <v>15</v>
      </c>
    </row>
    <row r="52" spans="14:26" ht="15.6" x14ac:dyDescent="0.3">
      <c r="N52" s="98">
        <v>38077</v>
      </c>
      <c r="O52" s="99">
        <v>766</v>
      </c>
      <c r="P52" s="99">
        <v>135</v>
      </c>
      <c r="Q52" s="99">
        <v>631</v>
      </c>
      <c r="R52" s="100">
        <v>2974280739</v>
      </c>
      <c r="S52" s="100">
        <v>1774914414</v>
      </c>
      <c r="T52" s="100">
        <v>1199366325</v>
      </c>
      <c r="U52" s="101" t="s">
        <v>15</v>
      </c>
      <c r="V52" s="101" t="s">
        <v>15</v>
      </c>
      <c r="W52" s="101" t="e">
        <f t="shared" si="0"/>
        <v>#VALUE!</v>
      </c>
      <c r="X52" s="163" t="e">
        <f t="shared" si="1"/>
        <v>#VALUE!</v>
      </c>
      <c r="Y52" s="101" t="s">
        <v>15</v>
      </c>
      <c r="Z52" s="101" t="s">
        <v>15</v>
      </c>
    </row>
    <row r="53" spans="14:26" ht="15.6" x14ac:dyDescent="0.3">
      <c r="N53" s="98">
        <v>38107</v>
      </c>
      <c r="O53" s="99">
        <v>707</v>
      </c>
      <c r="P53" s="99">
        <v>103</v>
      </c>
      <c r="Q53" s="99">
        <v>604</v>
      </c>
      <c r="R53" s="100">
        <v>3827572341</v>
      </c>
      <c r="S53" s="100">
        <v>2754848185</v>
      </c>
      <c r="T53" s="100">
        <v>1072724156</v>
      </c>
      <c r="U53" s="101" t="s">
        <v>15</v>
      </c>
      <c r="V53" s="101" t="s">
        <v>15</v>
      </c>
      <c r="W53" s="101" t="e">
        <f t="shared" si="0"/>
        <v>#VALUE!</v>
      </c>
      <c r="X53" s="163" t="e">
        <f t="shared" si="1"/>
        <v>#VALUE!</v>
      </c>
      <c r="Y53" s="101" t="s">
        <v>15</v>
      </c>
      <c r="Z53" s="101" t="s">
        <v>15</v>
      </c>
    </row>
    <row r="54" spans="14:26" ht="15.6" x14ac:dyDescent="0.3">
      <c r="N54" s="98">
        <v>38138</v>
      </c>
      <c r="O54" s="99">
        <v>692</v>
      </c>
      <c r="P54" s="99">
        <v>117</v>
      </c>
      <c r="Q54" s="99">
        <v>575</v>
      </c>
      <c r="R54" s="100">
        <v>2706083236</v>
      </c>
      <c r="S54" s="100">
        <v>1662864977</v>
      </c>
      <c r="T54" s="100">
        <v>1043218259</v>
      </c>
      <c r="U54" s="101" t="s">
        <v>15</v>
      </c>
      <c r="V54" s="101" t="s">
        <v>15</v>
      </c>
      <c r="W54" s="101" t="e">
        <f t="shared" si="0"/>
        <v>#VALUE!</v>
      </c>
      <c r="X54" s="163" t="e">
        <f t="shared" si="1"/>
        <v>#VALUE!</v>
      </c>
      <c r="Y54" s="101" t="s">
        <v>15</v>
      </c>
      <c r="Z54" s="101" t="s">
        <v>15</v>
      </c>
    </row>
    <row r="55" spans="14:26" ht="15.6" x14ac:dyDescent="0.3">
      <c r="N55" s="98">
        <v>38168</v>
      </c>
      <c r="O55" s="99">
        <v>806</v>
      </c>
      <c r="P55" s="99">
        <v>129</v>
      </c>
      <c r="Q55" s="99">
        <v>677</v>
      </c>
      <c r="R55" s="100">
        <v>3553419423</v>
      </c>
      <c r="S55" s="100">
        <v>2231707197</v>
      </c>
      <c r="T55" s="100">
        <v>1321712226</v>
      </c>
      <c r="U55" s="101" t="s">
        <v>15</v>
      </c>
      <c r="V55" s="101" t="s">
        <v>15</v>
      </c>
      <c r="W55" s="101" t="e">
        <f t="shared" si="0"/>
        <v>#VALUE!</v>
      </c>
      <c r="X55" s="163" t="e">
        <f t="shared" si="1"/>
        <v>#VALUE!</v>
      </c>
      <c r="Y55" s="101" t="s">
        <v>15</v>
      </c>
      <c r="Z55" s="101" t="s">
        <v>15</v>
      </c>
    </row>
    <row r="56" spans="14:26" ht="15.6" x14ac:dyDescent="0.3">
      <c r="N56" s="98">
        <v>38199</v>
      </c>
      <c r="O56" s="99">
        <v>821</v>
      </c>
      <c r="P56" s="99">
        <v>142</v>
      </c>
      <c r="Q56" s="99">
        <v>679</v>
      </c>
      <c r="R56" s="100">
        <v>3672884633</v>
      </c>
      <c r="S56" s="100">
        <v>2326292221</v>
      </c>
      <c r="T56" s="100">
        <v>1346592412</v>
      </c>
      <c r="U56" s="101" t="s">
        <v>15</v>
      </c>
      <c r="V56" s="101" t="s">
        <v>15</v>
      </c>
      <c r="W56" s="101" t="e">
        <f t="shared" si="0"/>
        <v>#VALUE!</v>
      </c>
      <c r="X56" s="163" t="e">
        <f t="shared" si="1"/>
        <v>#VALUE!</v>
      </c>
      <c r="Y56" s="101" t="s">
        <v>15</v>
      </c>
      <c r="Z56" s="101" t="s">
        <v>15</v>
      </c>
    </row>
    <row r="57" spans="14:26" ht="15.6" x14ac:dyDescent="0.3">
      <c r="N57" s="98">
        <v>38230</v>
      </c>
      <c r="O57" s="99">
        <v>756</v>
      </c>
      <c r="P57" s="99">
        <v>122</v>
      </c>
      <c r="Q57" s="99">
        <v>634</v>
      </c>
      <c r="R57" s="100">
        <v>4697646405</v>
      </c>
      <c r="S57" s="100">
        <v>3377115540</v>
      </c>
      <c r="T57" s="100">
        <v>1320530865</v>
      </c>
      <c r="U57" s="101" t="s">
        <v>15</v>
      </c>
      <c r="V57" s="101" t="s">
        <v>15</v>
      </c>
      <c r="W57" s="101" t="e">
        <f t="shared" si="0"/>
        <v>#VALUE!</v>
      </c>
      <c r="X57" s="163" t="e">
        <f t="shared" si="1"/>
        <v>#VALUE!</v>
      </c>
      <c r="Y57" s="101" t="s">
        <v>15</v>
      </c>
      <c r="Z57" s="101" t="s">
        <v>15</v>
      </c>
    </row>
    <row r="58" spans="14:26" ht="15.6" x14ac:dyDescent="0.3">
      <c r="N58" s="98">
        <v>38260</v>
      </c>
      <c r="O58" s="99">
        <v>738</v>
      </c>
      <c r="P58" s="99">
        <v>131</v>
      </c>
      <c r="Q58" s="99">
        <v>607</v>
      </c>
      <c r="R58" s="100">
        <v>4152293004</v>
      </c>
      <c r="S58" s="100">
        <v>3030438248</v>
      </c>
      <c r="T58" s="100">
        <v>1121854756</v>
      </c>
      <c r="U58" s="101" t="s">
        <v>15</v>
      </c>
      <c r="V58" s="101" t="s">
        <v>15</v>
      </c>
      <c r="W58" s="101" t="e">
        <f t="shared" si="0"/>
        <v>#VALUE!</v>
      </c>
      <c r="X58" s="163" t="e">
        <f t="shared" si="1"/>
        <v>#VALUE!</v>
      </c>
      <c r="Y58" s="101" t="s">
        <v>15</v>
      </c>
      <c r="Z58" s="101" t="s">
        <v>15</v>
      </c>
    </row>
    <row r="59" spans="14:26" ht="15.6" x14ac:dyDescent="0.3">
      <c r="N59" s="98">
        <v>38291</v>
      </c>
      <c r="O59" s="99">
        <v>745</v>
      </c>
      <c r="P59" s="99">
        <v>155</v>
      </c>
      <c r="Q59" s="99">
        <v>590</v>
      </c>
      <c r="R59" s="100">
        <v>3883774599</v>
      </c>
      <c r="S59" s="100">
        <v>2703420178</v>
      </c>
      <c r="T59" s="100">
        <v>1180354421</v>
      </c>
      <c r="U59" s="101" t="s">
        <v>15</v>
      </c>
      <c r="V59" s="101" t="s">
        <v>15</v>
      </c>
      <c r="W59" s="101" t="e">
        <f t="shared" si="0"/>
        <v>#VALUE!</v>
      </c>
      <c r="X59" s="163" t="e">
        <f t="shared" si="1"/>
        <v>#VALUE!</v>
      </c>
      <c r="Y59" s="101" t="s">
        <v>15</v>
      </c>
      <c r="Z59" s="101" t="s">
        <v>15</v>
      </c>
    </row>
    <row r="60" spans="14:26" ht="15.6" x14ac:dyDescent="0.3">
      <c r="N60" s="98">
        <v>38321</v>
      </c>
      <c r="O60" s="99">
        <v>765</v>
      </c>
      <c r="P60" s="99">
        <v>146</v>
      </c>
      <c r="Q60" s="99">
        <v>619</v>
      </c>
      <c r="R60" s="100">
        <v>3964211342</v>
      </c>
      <c r="S60" s="100">
        <v>2599408020</v>
      </c>
      <c r="T60" s="100">
        <v>1364803322</v>
      </c>
      <c r="U60" s="101" t="s">
        <v>15</v>
      </c>
      <c r="V60" s="101" t="s">
        <v>15</v>
      </c>
      <c r="W60" s="101" t="e">
        <f t="shared" si="0"/>
        <v>#VALUE!</v>
      </c>
      <c r="X60" s="163" t="e">
        <f t="shared" si="1"/>
        <v>#VALUE!</v>
      </c>
      <c r="Y60" s="101" t="s">
        <v>15</v>
      </c>
      <c r="Z60" s="101" t="s">
        <v>15</v>
      </c>
    </row>
    <row r="61" spans="14:26" ht="15.6" x14ac:dyDescent="0.3">
      <c r="N61" s="98">
        <v>38352</v>
      </c>
      <c r="O61" s="99">
        <v>921</v>
      </c>
      <c r="P61" s="99">
        <v>210</v>
      </c>
      <c r="Q61" s="99">
        <v>711</v>
      </c>
      <c r="R61" s="100">
        <v>6005980888</v>
      </c>
      <c r="S61" s="100">
        <v>4667621767</v>
      </c>
      <c r="T61" s="100">
        <v>1338359121</v>
      </c>
      <c r="U61" s="101" t="s">
        <v>15</v>
      </c>
      <c r="V61" s="101" t="s">
        <v>15</v>
      </c>
      <c r="W61" s="101" t="e">
        <f t="shared" si="0"/>
        <v>#VALUE!</v>
      </c>
      <c r="X61" s="163" t="e">
        <f t="shared" si="1"/>
        <v>#VALUE!</v>
      </c>
      <c r="Y61" s="101" t="s">
        <v>15</v>
      </c>
      <c r="Z61" s="101" t="s">
        <v>15</v>
      </c>
    </row>
    <row r="62" spans="14:26" ht="15.6" x14ac:dyDescent="0.3">
      <c r="N62" s="98">
        <v>38383</v>
      </c>
      <c r="O62" s="99">
        <v>743</v>
      </c>
      <c r="P62" s="99">
        <v>122</v>
      </c>
      <c r="Q62" s="99">
        <v>621</v>
      </c>
      <c r="R62" s="100">
        <v>3799524518</v>
      </c>
      <c r="S62" s="100">
        <v>2424295902</v>
      </c>
      <c r="T62" s="100">
        <v>1375228616</v>
      </c>
      <c r="U62" s="101" t="s">
        <v>15</v>
      </c>
      <c r="V62" s="101" t="s">
        <v>15</v>
      </c>
      <c r="W62" s="101" t="e">
        <f t="shared" si="0"/>
        <v>#VALUE!</v>
      </c>
      <c r="X62" s="163" t="e">
        <f t="shared" si="1"/>
        <v>#VALUE!</v>
      </c>
      <c r="Y62" s="101" t="s">
        <v>15</v>
      </c>
      <c r="Z62" s="101" t="s">
        <v>15</v>
      </c>
    </row>
    <row r="63" spans="14:26" ht="15.6" x14ac:dyDescent="0.3">
      <c r="N63" s="98">
        <v>38411</v>
      </c>
      <c r="O63" s="99">
        <v>653</v>
      </c>
      <c r="P63" s="99">
        <v>128</v>
      </c>
      <c r="Q63" s="99">
        <v>525</v>
      </c>
      <c r="R63" s="100">
        <v>3339563538</v>
      </c>
      <c r="S63" s="100">
        <v>2152681619</v>
      </c>
      <c r="T63" s="100">
        <v>1186881919</v>
      </c>
      <c r="U63" s="101" t="s">
        <v>15</v>
      </c>
      <c r="V63" s="101" t="s">
        <v>15</v>
      </c>
      <c r="W63" s="101" t="e">
        <f t="shared" si="0"/>
        <v>#VALUE!</v>
      </c>
      <c r="X63" s="163" t="e">
        <f t="shared" si="1"/>
        <v>#VALUE!</v>
      </c>
      <c r="Y63" s="101" t="s">
        <v>15</v>
      </c>
      <c r="Z63" s="101" t="s">
        <v>15</v>
      </c>
    </row>
    <row r="64" spans="14:26" ht="15.6" x14ac:dyDescent="0.3">
      <c r="N64" s="98">
        <v>38442</v>
      </c>
      <c r="O64" s="99">
        <v>831</v>
      </c>
      <c r="P64" s="99">
        <v>141</v>
      </c>
      <c r="Q64" s="99">
        <v>690</v>
      </c>
      <c r="R64" s="100">
        <v>4682773312</v>
      </c>
      <c r="S64" s="100">
        <v>2999783046</v>
      </c>
      <c r="T64" s="100">
        <v>1682990266</v>
      </c>
      <c r="U64" s="101" t="s">
        <v>15</v>
      </c>
      <c r="V64" s="101" t="s">
        <v>15</v>
      </c>
      <c r="W64" s="101" t="e">
        <f t="shared" si="0"/>
        <v>#VALUE!</v>
      </c>
      <c r="X64" s="163" t="e">
        <f t="shared" si="1"/>
        <v>#VALUE!</v>
      </c>
      <c r="Y64" s="101" t="s">
        <v>15</v>
      </c>
      <c r="Z64" s="101" t="s">
        <v>15</v>
      </c>
    </row>
    <row r="65" spans="14:26" ht="15.6" x14ac:dyDescent="0.3">
      <c r="N65" s="98">
        <v>38472</v>
      </c>
      <c r="O65" s="99">
        <v>768</v>
      </c>
      <c r="P65" s="99">
        <v>154</v>
      </c>
      <c r="Q65" s="99">
        <v>614</v>
      </c>
      <c r="R65" s="100">
        <v>4946257863</v>
      </c>
      <c r="S65" s="100">
        <v>3558454423</v>
      </c>
      <c r="T65" s="100">
        <v>1387803440</v>
      </c>
      <c r="U65" s="101" t="s">
        <v>15</v>
      </c>
      <c r="V65" s="101" t="s">
        <v>15</v>
      </c>
      <c r="W65" s="101" t="e">
        <f t="shared" si="0"/>
        <v>#VALUE!</v>
      </c>
      <c r="X65" s="163" t="e">
        <f t="shared" si="1"/>
        <v>#VALUE!</v>
      </c>
      <c r="Y65" s="101" t="s">
        <v>15</v>
      </c>
      <c r="Z65" s="101" t="s">
        <v>15</v>
      </c>
    </row>
    <row r="66" spans="14:26" ht="15.6" x14ac:dyDescent="0.3">
      <c r="N66" s="98">
        <v>38503</v>
      </c>
      <c r="O66" s="99">
        <v>773</v>
      </c>
      <c r="P66" s="99">
        <v>172</v>
      </c>
      <c r="Q66" s="99">
        <v>601</v>
      </c>
      <c r="R66" s="100">
        <v>5207572392</v>
      </c>
      <c r="S66" s="100">
        <v>3799632545</v>
      </c>
      <c r="T66" s="100">
        <v>1407939847</v>
      </c>
      <c r="U66" s="101" t="s">
        <v>15</v>
      </c>
      <c r="V66" s="101" t="s">
        <v>15</v>
      </c>
      <c r="W66" s="101" t="e">
        <f t="shared" si="0"/>
        <v>#VALUE!</v>
      </c>
      <c r="X66" s="163" t="e">
        <f t="shared" si="1"/>
        <v>#VALUE!</v>
      </c>
      <c r="Y66" s="101" t="s">
        <v>15</v>
      </c>
      <c r="Z66" s="101" t="s">
        <v>15</v>
      </c>
    </row>
    <row r="67" spans="14:26" ht="15.6" x14ac:dyDescent="0.3">
      <c r="N67" s="98">
        <v>38533</v>
      </c>
      <c r="O67" s="99">
        <v>1023</v>
      </c>
      <c r="P67" s="99">
        <v>205</v>
      </c>
      <c r="Q67" s="99">
        <v>818</v>
      </c>
      <c r="R67" s="100">
        <v>5869796255</v>
      </c>
      <c r="S67" s="100">
        <v>3779253598</v>
      </c>
      <c r="T67" s="100">
        <v>2090542657</v>
      </c>
      <c r="U67" s="101" t="s">
        <v>15</v>
      </c>
      <c r="V67" s="101" t="s">
        <v>15</v>
      </c>
      <c r="W67" s="101" t="e">
        <f t="shared" ref="W67:W130" si="2">V67+U67</f>
        <v>#VALUE!</v>
      </c>
      <c r="X67" s="163" t="e">
        <f t="shared" ref="X67:X130" si="3">W67/O67</f>
        <v>#VALUE!</v>
      </c>
      <c r="Y67" s="101" t="s">
        <v>15</v>
      </c>
      <c r="Z67" s="101" t="s">
        <v>15</v>
      </c>
    </row>
    <row r="68" spans="14:26" ht="15.6" x14ac:dyDescent="0.3">
      <c r="N68" s="98">
        <v>38564</v>
      </c>
      <c r="O68" s="99">
        <v>762</v>
      </c>
      <c r="P68" s="99">
        <v>188</v>
      </c>
      <c r="Q68" s="99">
        <v>574</v>
      </c>
      <c r="R68" s="100">
        <v>5796273914</v>
      </c>
      <c r="S68" s="100">
        <v>4332950335</v>
      </c>
      <c r="T68" s="100">
        <v>1463323579</v>
      </c>
      <c r="U68" s="101" t="s">
        <v>15</v>
      </c>
      <c r="V68" s="101" t="s">
        <v>15</v>
      </c>
      <c r="W68" s="101" t="e">
        <f t="shared" si="2"/>
        <v>#VALUE!</v>
      </c>
      <c r="X68" s="163" t="e">
        <f t="shared" si="3"/>
        <v>#VALUE!</v>
      </c>
      <c r="Y68" s="101" t="s">
        <v>15</v>
      </c>
      <c r="Z68" s="101" t="s">
        <v>15</v>
      </c>
    </row>
    <row r="69" spans="14:26" ht="15.6" x14ac:dyDescent="0.3">
      <c r="N69" s="98">
        <v>38595</v>
      </c>
      <c r="O69" s="99">
        <v>819</v>
      </c>
      <c r="P69" s="99">
        <v>201</v>
      </c>
      <c r="Q69" s="99">
        <v>618</v>
      </c>
      <c r="R69" s="100">
        <v>5673998170</v>
      </c>
      <c r="S69" s="100">
        <v>4105051191</v>
      </c>
      <c r="T69" s="100">
        <v>1568946979</v>
      </c>
      <c r="U69" s="101" t="s">
        <v>15</v>
      </c>
      <c r="V69" s="101" t="s">
        <v>15</v>
      </c>
      <c r="W69" s="101" t="e">
        <f t="shared" si="2"/>
        <v>#VALUE!</v>
      </c>
      <c r="X69" s="163" t="e">
        <f t="shared" si="3"/>
        <v>#VALUE!</v>
      </c>
      <c r="Y69" s="101" t="s">
        <v>15</v>
      </c>
      <c r="Z69" s="101" t="s">
        <v>15</v>
      </c>
    </row>
    <row r="70" spans="14:26" ht="15.6" x14ac:dyDescent="0.3">
      <c r="N70" s="98">
        <v>38625</v>
      </c>
      <c r="O70" s="99">
        <v>953</v>
      </c>
      <c r="P70" s="99">
        <v>237</v>
      </c>
      <c r="Q70" s="99">
        <v>716</v>
      </c>
      <c r="R70" s="100">
        <v>8172933912</v>
      </c>
      <c r="S70" s="100">
        <v>6361091094</v>
      </c>
      <c r="T70" s="100">
        <v>1811842818</v>
      </c>
      <c r="U70" s="101" t="s">
        <v>15</v>
      </c>
      <c r="V70" s="101" t="s">
        <v>15</v>
      </c>
      <c r="W70" s="101" t="e">
        <f t="shared" si="2"/>
        <v>#VALUE!</v>
      </c>
      <c r="X70" s="163" t="e">
        <f t="shared" si="3"/>
        <v>#VALUE!</v>
      </c>
      <c r="Y70" s="101" t="s">
        <v>15</v>
      </c>
      <c r="Z70" s="101" t="s">
        <v>15</v>
      </c>
    </row>
    <row r="71" spans="14:26" ht="15.6" x14ac:dyDescent="0.3">
      <c r="N71" s="98">
        <v>38656</v>
      </c>
      <c r="O71" s="99">
        <v>757</v>
      </c>
      <c r="P71" s="99">
        <v>166</v>
      </c>
      <c r="Q71" s="99">
        <v>591</v>
      </c>
      <c r="R71" s="100">
        <v>5350042950</v>
      </c>
      <c r="S71" s="100">
        <v>3887937451</v>
      </c>
      <c r="T71" s="100">
        <v>1462105499</v>
      </c>
      <c r="U71" s="101" t="s">
        <v>15</v>
      </c>
      <c r="V71" s="101" t="s">
        <v>15</v>
      </c>
      <c r="W71" s="101" t="e">
        <f t="shared" si="2"/>
        <v>#VALUE!</v>
      </c>
      <c r="X71" s="163" t="e">
        <f t="shared" si="3"/>
        <v>#VALUE!</v>
      </c>
      <c r="Y71" s="101" t="s">
        <v>15</v>
      </c>
      <c r="Z71" s="101" t="s">
        <v>15</v>
      </c>
    </row>
    <row r="72" spans="14:26" ht="15.6" x14ac:dyDescent="0.3">
      <c r="N72" s="98">
        <v>38686</v>
      </c>
      <c r="O72" s="99">
        <v>778</v>
      </c>
      <c r="P72" s="99">
        <v>184</v>
      </c>
      <c r="Q72" s="99">
        <v>594</v>
      </c>
      <c r="R72" s="100">
        <v>7241653951</v>
      </c>
      <c r="S72" s="100">
        <v>5501105716</v>
      </c>
      <c r="T72" s="100">
        <v>1740548235</v>
      </c>
      <c r="U72" s="101" t="s">
        <v>15</v>
      </c>
      <c r="V72" s="101" t="s">
        <v>15</v>
      </c>
      <c r="W72" s="101" t="e">
        <f t="shared" si="2"/>
        <v>#VALUE!</v>
      </c>
      <c r="X72" s="163" t="e">
        <f t="shared" si="3"/>
        <v>#VALUE!</v>
      </c>
      <c r="Y72" s="101" t="s">
        <v>15</v>
      </c>
      <c r="Z72" s="101" t="s">
        <v>15</v>
      </c>
    </row>
    <row r="73" spans="14:26" ht="15.6" x14ac:dyDescent="0.3">
      <c r="N73" s="98">
        <v>38717</v>
      </c>
      <c r="O73" s="99">
        <v>888</v>
      </c>
      <c r="P73" s="99">
        <v>240</v>
      </c>
      <c r="Q73" s="99">
        <v>648</v>
      </c>
      <c r="R73" s="100">
        <v>7661840303</v>
      </c>
      <c r="S73" s="100">
        <v>5995132707</v>
      </c>
      <c r="T73" s="100">
        <v>1666707596</v>
      </c>
      <c r="U73" s="101" t="s">
        <v>15</v>
      </c>
      <c r="V73" s="101" t="s">
        <v>15</v>
      </c>
      <c r="W73" s="101" t="e">
        <f t="shared" si="2"/>
        <v>#VALUE!</v>
      </c>
      <c r="X73" s="163" t="e">
        <f t="shared" si="3"/>
        <v>#VALUE!</v>
      </c>
      <c r="Y73" s="101" t="s">
        <v>15</v>
      </c>
      <c r="Z73" s="101" t="s">
        <v>15</v>
      </c>
    </row>
    <row r="74" spans="14:26" ht="15.6" x14ac:dyDescent="0.3">
      <c r="N74" s="98">
        <v>38748</v>
      </c>
      <c r="O74" s="99">
        <v>779</v>
      </c>
      <c r="P74" s="99">
        <v>176</v>
      </c>
      <c r="Q74" s="99">
        <v>603</v>
      </c>
      <c r="R74" s="100">
        <v>5533058607</v>
      </c>
      <c r="S74" s="100">
        <v>3956111726</v>
      </c>
      <c r="T74" s="100">
        <v>1576946881</v>
      </c>
      <c r="U74" s="101" t="s">
        <v>15</v>
      </c>
      <c r="V74" s="101" t="s">
        <v>15</v>
      </c>
      <c r="W74" s="101" t="e">
        <f t="shared" si="2"/>
        <v>#VALUE!</v>
      </c>
      <c r="X74" s="163" t="e">
        <f t="shared" si="3"/>
        <v>#VALUE!</v>
      </c>
      <c r="Y74" s="101" t="s">
        <v>15</v>
      </c>
      <c r="Z74" s="101" t="s">
        <v>15</v>
      </c>
    </row>
    <row r="75" spans="14:26" ht="15.6" x14ac:dyDescent="0.3">
      <c r="N75" s="98">
        <v>38776</v>
      </c>
      <c r="O75" s="99">
        <v>658</v>
      </c>
      <c r="P75" s="99">
        <v>134</v>
      </c>
      <c r="Q75" s="99">
        <v>524</v>
      </c>
      <c r="R75" s="100">
        <v>4825274234</v>
      </c>
      <c r="S75" s="100">
        <v>3509585078</v>
      </c>
      <c r="T75" s="100">
        <v>1315689156</v>
      </c>
      <c r="U75" s="101" t="s">
        <v>15</v>
      </c>
      <c r="V75" s="101" t="s">
        <v>15</v>
      </c>
      <c r="W75" s="101" t="e">
        <f t="shared" si="2"/>
        <v>#VALUE!</v>
      </c>
      <c r="X75" s="163" t="e">
        <f t="shared" si="3"/>
        <v>#VALUE!</v>
      </c>
      <c r="Y75" s="101" t="s">
        <v>15</v>
      </c>
      <c r="Z75" s="101" t="s">
        <v>15</v>
      </c>
    </row>
    <row r="76" spans="14:26" ht="15.6" x14ac:dyDescent="0.3">
      <c r="N76" s="98">
        <v>38807</v>
      </c>
      <c r="O76" s="99">
        <v>873</v>
      </c>
      <c r="P76" s="99">
        <v>195</v>
      </c>
      <c r="Q76" s="99">
        <v>678</v>
      </c>
      <c r="R76" s="100">
        <v>6397537787</v>
      </c>
      <c r="S76" s="100">
        <v>4460633328</v>
      </c>
      <c r="T76" s="100">
        <v>1936904459</v>
      </c>
      <c r="U76" s="101" t="s">
        <v>15</v>
      </c>
      <c r="V76" s="101" t="s">
        <v>15</v>
      </c>
      <c r="W76" s="101" t="e">
        <f t="shared" si="2"/>
        <v>#VALUE!</v>
      </c>
      <c r="X76" s="163" t="e">
        <f t="shared" si="3"/>
        <v>#VALUE!</v>
      </c>
      <c r="Y76" s="101" t="s">
        <v>15</v>
      </c>
      <c r="Z76" s="101" t="s">
        <v>15</v>
      </c>
    </row>
    <row r="77" spans="14:26" ht="15.6" x14ac:dyDescent="0.3">
      <c r="N77" s="98">
        <v>38837</v>
      </c>
      <c r="O77" s="99">
        <v>707</v>
      </c>
      <c r="P77" s="99">
        <v>149</v>
      </c>
      <c r="Q77" s="99">
        <v>558</v>
      </c>
      <c r="R77" s="100">
        <v>6070393583</v>
      </c>
      <c r="S77" s="100">
        <v>4656250824</v>
      </c>
      <c r="T77" s="100">
        <v>1414142759</v>
      </c>
      <c r="U77" s="101" t="s">
        <v>15</v>
      </c>
      <c r="V77" s="101" t="s">
        <v>15</v>
      </c>
      <c r="W77" s="101" t="e">
        <f t="shared" si="2"/>
        <v>#VALUE!</v>
      </c>
      <c r="X77" s="163" t="e">
        <f t="shared" si="3"/>
        <v>#VALUE!</v>
      </c>
      <c r="Y77" s="101" t="s">
        <v>15</v>
      </c>
      <c r="Z77" s="101" t="s">
        <v>15</v>
      </c>
    </row>
    <row r="78" spans="14:26" ht="15.6" x14ac:dyDescent="0.3">
      <c r="N78" s="98">
        <v>38868</v>
      </c>
      <c r="O78" s="99">
        <v>833</v>
      </c>
      <c r="P78" s="99">
        <v>157</v>
      </c>
      <c r="Q78" s="99">
        <v>676</v>
      </c>
      <c r="R78" s="100">
        <v>5579952437</v>
      </c>
      <c r="S78" s="100">
        <v>3563857567</v>
      </c>
      <c r="T78" s="100">
        <v>2016094870</v>
      </c>
      <c r="U78" s="101" t="s">
        <v>15</v>
      </c>
      <c r="V78" s="101" t="s">
        <v>15</v>
      </c>
      <c r="W78" s="101" t="e">
        <f t="shared" si="2"/>
        <v>#VALUE!</v>
      </c>
      <c r="X78" s="163" t="e">
        <f t="shared" si="3"/>
        <v>#VALUE!</v>
      </c>
      <c r="Y78" s="101" t="s">
        <v>15</v>
      </c>
      <c r="Z78" s="101" t="s">
        <v>15</v>
      </c>
    </row>
    <row r="79" spans="14:26" ht="15.6" x14ac:dyDescent="0.3">
      <c r="N79" s="98">
        <v>38898</v>
      </c>
      <c r="O79" s="99">
        <v>941</v>
      </c>
      <c r="P79" s="99">
        <v>196</v>
      </c>
      <c r="Q79" s="99">
        <v>745</v>
      </c>
      <c r="R79" s="100">
        <v>7156769938</v>
      </c>
      <c r="S79" s="100">
        <v>5293843525</v>
      </c>
      <c r="T79" s="100">
        <v>1862926413</v>
      </c>
      <c r="U79" s="101" t="s">
        <v>15</v>
      </c>
      <c r="V79" s="101" t="s">
        <v>15</v>
      </c>
      <c r="W79" s="101" t="e">
        <f t="shared" si="2"/>
        <v>#VALUE!</v>
      </c>
      <c r="X79" s="163" t="e">
        <f t="shared" si="3"/>
        <v>#VALUE!</v>
      </c>
      <c r="Y79" s="101" t="s">
        <v>15</v>
      </c>
      <c r="Z79" s="101" t="s">
        <v>15</v>
      </c>
    </row>
    <row r="80" spans="14:26" ht="15.6" x14ac:dyDescent="0.3">
      <c r="N80" s="98">
        <v>38929</v>
      </c>
      <c r="O80" s="99">
        <v>770</v>
      </c>
      <c r="P80" s="99">
        <v>170</v>
      </c>
      <c r="Q80" s="99">
        <v>600</v>
      </c>
      <c r="R80" s="100">
        <v>5202523350</v>
      </c>
      <c r="S80" s="100">
        <v>3690558578</v>
      </c>
      <c r="T80" s="100">
        <v>1511964772</v>
      </c>
      <c r="U80" s="101" t="s">
        <v>15</v>
      </c>
      <c r="V80" s="101" t="s">
        <v>15</v>
      </c>
      <c r="W80" s="101" t="e">
        <f t="shared" si="2"/>
        <v>#VALUE!</v>
      </c>
      <c r="X80" s="163" t="e">
        <f t="shared" si="3"/>
        <v>#VALUE!</v>
      </c>
      <c r="Y80" s="101" t="s">
        <v>15</v>
      </c>
      <c r="Z80" s="101" t="s">
        <v>15</v>
      </c>
    </row>
    <row r="81" spans="14:26" ht="15.6" x14ac:dyDescent="0.3">
      <c r="N81" s="98">
        <v>38960</v>
      </c>
      <c r="O81" s="99">
        <v>778</v>
      </c>
      <c r="P81" s="99">
        <v>176</v>
      </c>
      <c r="Q81" s="99">
        <v>602</v>
      </c>
      <c r="R81" s="100">
        <v>6955751499</v>
      </c>
      <c r="S81" s="100">
        <v>5292313114</v>
      </c>
      <c r="T81" s="100">
        <v>1663438385</v>
      </c>
      <c r="U81" s="101" t="s">
        <v>15</v>
      </c>
      <c r="V81" s="101" t="s">
        <v>15</v>
      </c>
      <c r="W81" s="101" t="e">
        <f t="shared" si="2"/>
        <v>#VALUE!</v>
      </c>
      <c r="X81" s="163" t="e">
        <f t="shared" si="3"/>
        <v>#VALUE!</v>
      </c>
      <c r="Y81" s="101" t="s">
        <v>15</v>
      </c>
      <c r="Z81" s="101" t="s">
        <v>15</v>
      </c>
    </row>
    <row r="82" spans="14:26" ht="15.6" x14ac:dyDescent="0.3">
      <c r="N82" s="98">
        <v>38990</v>
      </c>
      <c r="O82" s="99">
        <v>746</v>
      </c>
      <c r="P82" s="99">
        <v>172</v>
      </c>
      <c r="Q82" s="99">
        <v>574</v>
      </c>
      <c r="R82" s="100">
        <v>7495092518</v>
      </c>
      <c r="S82" s="100">
        <v>6121373579</v>
      </c>
      <c r="T82" s="100">
        <v>1373718939</v>
      </c>
      <c r="U82" s="101" t="s">
        <v>15</v>
      </c>
      <c r="V82" s="101" t="s">
        <v>15</v>
      </c>
      <c r="W82" s="101" t="e">
        <f t="shared" si="2"/>
        <v>#VALUE!</v>
      </c>
      <c r="X82" s="163" t="e">
        <f t="shared" si="3"/>
        <v>#VALUE!</v>
      </c>
      <c r="Y82" s="101" t="s">
        <v>15</v>
      </c>
      <c r="Z82" s="101" t="s">
        <v>15</v>
      </c>
    </row>
    <row r="83" spans="14:26" ht="15.6" x14ac:dyDescent="0.3">
      <c r="N83" s="98">
        <v>39021</v>
      </c>
      <c r="O83" s="99">
        <v>752</v>
      </c>
      <c r="P83" s="99">
        <v>147</v>
      </c>
      <c r="Q83" s="99">
        <v>605</v>
      </c>
      <c r="R83" s="100">
        <v>4748950435</v>
      </c>
      <c r="S83" s="100">
        <v>3083585799</v>
      </c>
      <c r="T83" s="100">
        <v>1665364636</v>
      </c>
      <c r="U83" s="101" t="s">
        <v>15</v>
      </c>
      <c r="V83" s="101" t="s">
        <v>15</v>
      </c>
      <c r="W83" s="101" t="e">
        <f t="shared" si="2"/>
        <v>#VALUE!</v>
      </c>
      <c r="X83" s="163" t="e">
        <f t="shared" si="3"/>
        <v>#VALUE!</v>
      </c>
      <c r="Y83" s="101" t="s">
        <v>15</v>
      </c>
      <c r="Z83" s="101" t="s">
        <v>15</v>
      </c>
    </row>
    <row r="84" spans="14:26" ht="15.6" x14ac:dyDescent="0.3">
      <c r="N84" s="98">
        <v>39051</v>
      </c>
      <c r="O84" s="99">
        <v>742</v>
      </c>
      <c r="P84" s="99">
        <v>155</v>
      </c>
      <c r="Q84" s="99">
        <v>587</v>
      </c>
      <c r="R84" s="100">
        <v>5167879262</v>
      </c>
      <c r="S84" s="100">
        <v>3704100959</v>
      </c>
      <c r="T84" s="100">
        <v>1463778303</v>
      </c>
      <c r="U84" s="101" t="s">
        <v>15</v>
      </c>
      <c r="V84" s="101" t="s">
        <v>15</v>
      </c>
      <c r="W84" s="101" t="e">
        <f t="shared" si="2"/>
        <v>#VALUE!</v>
      </c>
      <c r="X84" s="163" t="e">
        <f t="shared" si="3"/>
        <v>#VALUE!</v>
      </c>
      <c r="Y84" s="101" t="s">
        <v>15</v>
      </c>
      <c r="Z84" s="101" t="s">
        <v>15</v>
      </c>
    </row>
    <row r="85" spans="14:26" ht="15.6" x14ac:dyDescent="0.3">
      <c r="N85" s="98">
        <v>39082</v>
      </c>
      <c r="O85" s="99">
        <v>961</v>
      </c>
      <c r="P85" s="99">
        <v>225</v>
      </c>
      <c r="Q85" s="99">
        <v>736</v>
      </c>
      <c r="R85" s="100">
        <v>9018111340</v>
      </c>
      <c r="S85" s="100">
        <v>7181906733</v>
      </c>
      <c r="T85" s="100">
        <v>1836204607</v>
      </c>
      <c r="U85" s="101" t="s">
        <v>15</v>
      </c>
      <c r="V85" s="101" t="s">
        <v>15</v>
      </c>
      <c r="W85" s="101" t="e">
        <f t="shared" si="2"/>
        <v>#VALUE!</v>
      </c>
      <c r="X85" s="163" t="e">
        <f t="shared" si="3"/>
        <v>#VALUE!</v>
      </c>
      <c r="Y85" s="101" t="s">
        <v>15</v>
      </c>
      <c r="Z85" s="101" t="s">
        <v>15</v>
      </c>
    </row>
    <row r="86" spans="14:26" ht="15.6" x14ac:dyDescent="0.3">
      <c r="N86" s="98">
        <v>39113</v>
      </c>
      <c r="O86" s="99">
        <v>824</v>
      </c>
      <c r="P86" s="99">
        <v>162</v>
      </c>
      <c r="Q86" s="99">
        <v>662</v>
      </c>
      <c r="R86" s="100">
        <v>7733259615</v>
      </c>
      <c r="S86" s="100">
        <v>6105147271</v>
      </c>
      <c r="T86" s="100">
        <v>1628112344</v>
      </c>
      <c r="U86" s="101" t="s">
        <v>15</v>
      </c>
      <c r="V86" s="101" t="s">
        <v>15</v>
      </c>
      <c r="W86" s="101" t="e">
        <f t="shared" si="2"/>
        <v>#VALUE!</v>
      </c>
      <c r="X86" s="163" t="e">
        <f t="shared" si="3"/>
        <v>#VALUE!</v>
      </c>
      <c r="Y86" s="101" t="s">
        <v>15</v>
      </c>
      <c r="Z86" s="101" t="s">
        <v>15</v>
      </c>
    </row>
    <row r="87" spans="14:26" ht="15.6" x14ac:dyDescent="0.3">
      <c r="N87" s="98">
        <v>39141</v>
      </c>
      <c r="O87" s="99">
        <v>730</v>
      </c>
      <c r="P87" s="99">
        <v>144</v>
      </c>
      <c r="Q87" s="99">
        <v>586</v>
      </c>
      <c r="R87" s="100">
        <v>5188119822</v>
      </c>
      <c r="S87" s="100">
        <v>3547977717</v>
      </c>
      <c r="T87" s="100">
        <v>1640142105</v>
      </c>
      <c r="U87" s="101" t="s">
        <v>15</v>
      </c>
      <c r="V87" s="101" t="s">
        <v>15</v>
      </c>
      <c r="W87" s="101" t="e">
        <f t="shared" si="2"/>
        <v>#VALUE!</v>
      </c>
      <c r="X87" s="163" t="e">
        <f t="shared" si="3"/>
        <v>#VALUE!</v>
      </c>
      <c r="Y87" s="101" t="s">
        <v>15</v>
      </c>
      <c r="Z87" s="101" t="s">
        <v>15</v>
      </c>
    </row>
    <row r="88" spans="14:26" ht="15.6" x14ac:dyDescent="0.3">
      <c r="N88" s="98">
        <v>39172</v>
      </c>
      <c r="O88" s="99">
        <v>910</v>
      </c>
      <c r="P88" s="99">
        <v>175</v>
      </c>
      <c r="Q88" s="99">
        <v>735</v>
      </c>
      <c r="R88" s="100">
        <v>6852520364</v>
      </c>
      <c r="S88" s="100">
        <v>5030984754</v>
      </c>
      <c r="T88" s="100">
        <v>1821535610</v>
      </c>
      <c r="U88" s="101" t="s">
        <v>15</v>
      </c>
      <c r="V88" s="101" t="s">
        <v>15</v>
      </c>
      <c r="W88" s="101" t="e">
        <f t="shared" si="2"/>
        <v>#VALUE!</v>
      </c>
      <c r="X88" s="163" t="e">
        <f t="shared" si="3"/>
        <v>#VALUE!</v>
      </c>
      <c r="Y88" s="101" t="s">
        <v>15</v>
      </c>
      <c r="Z88" s="101" t="s">
        <v>15</v>
      </c>
    </row>
    <row r="89" spans="14:26" ht="15.6" x14ac:dyDescent="0.3">
      <c r="N89" s="98">
        <v>39202</v>
      </c>
      <c r="O89" s="99">
        <v>880</v>
      </c>
      <c r="P89" s="99">
        <v>170</v>
      </c>
      <c r="Q89" s="99">
        <v>710</v>
      </c>
      <c r="R89" s="100">
        <v>6276321352</v>
      </c>
      <c r="S89" s="100">
        <v>4475905065</v>
      </c>
      <c r="T89" s="100">
        <v>1800416287</v>
      </c>
      <c r="U89" s="101" t="s">
        <v>15</v>
      </c>
      <c r="V89" s="101" t="s">
        <v>15</v>
      </c>
      <c r="W89" s="101" t="e">
        <f t="shared" si="2"/>
        <v>#VALUE!</v>
      </c>
      <c r="X89" s="163" t="e">
        <f t="shared" si="3"/>
        <v>#VALUE!</v>
      </c>
      <c r="Y89" s="101" t="s">
        <v>15</v>
      </c>
      <c r="Z89" s="101" t="s">
        <v>15</v>
      </c>
    </row>
    <row r="90" spans="14:26" ht="15.6" x14ac:dyDescent="0.3">
      <c r="N90" s="98">
        <v>39233</v>
      </c>
      <c r="O90" s="99">
        <v>1001</v>
      </c>
      <c r="P90" s="99">
        <v>190</v>
      </c>
      <c r="Q90" s="99">
        <v>811</v>
      </c>
      <c r="R90" s="100">
        <v>7600036241</v>
      </c>
      <c r="S90" s="100">
        <v>5307856967</v>
      </c>
      <c r="T90" s="100">
        <v>2292179274</v>
      </c>
      <c r="U90" s="101" t="s">
        <v>15</v>
      </c>
      <c r="V90" s="101" t="s">
        <v>15</v>
      </c>
      <c r="W90" s="101" t="e">
        <f t="shared" si="2"/>
        <v>#VALUE!</v>
      </c>
      <c r="X90" s="163" t="e">
        <f t="shared" si="3"/>
        <v>#VALUE!</v>
      </c>
      <c r="Y90" s="101" t="s">
        <v>15</v>
      </c>
      <c r="Z90" s="101" t="s">
        <v>15</v>
      </c>
    </row>
    <row r="91" spans="14:26" ht="15.6" x14ac:dyDescent="0.3">
      <c r="N91" s="98">
        <v>39263</v>
      </c>
      <c r="O91" s="99">
        <v>985</v>
      </c>
      <c r="P91" s="99">
        <v>207</v>
      </c>
      <c r="Q91" s="99">
        <v>778</v>
      </c>
      <c r="R91" s="100">
        <v>8228716994</v>
      </c>
      <c r="S91" s="100">
        <v>6166208752</v>
      </c>
      <c r="T91" s="100">
        <v>2062508242</v>
      </c>
      <c r="U91" s="101" t="s">
        <v>15</v>
      </c>
      <c r="V91" s="101" t="s">
        <v>15</v>
      </c>
      <c r="W91" s="101" t="e">
        <f t="shared" si="2"/>
        <v>#VALUE!</v>
      </c>
      <c r="X91" s="163" t="e">
        <f t="shared" si="3"/>
        <v>#VALUE!</v>
      </c>
      <c r="Y91" s="101" t="s">
        <v>15</v>
      </c>
      <c r="Z91" s="101" t="s">
        <v>15</v>
      </c>
    </row>
    <row r="92" spans="14:26" ht="15.6" x14ac:dyDescent="0.3">
      <c r="N92" s="98">
        <v>39294</v>
      </c>
      <c r="O92" s="99">
        <v>921</v>
      </c>
      <c r="P92" s="99">
        <v>185</v>
      </c>
      <c r="Q92" s="99">
        <v>736</v>
      </c>
      <c r="R92" s="100">
        <v>8191877973</v>
      </c>
      <c r="S92" s="100">
        <v>6279234341</v>
      </c>
      <c r="T92" s="100">
        <v>1912643632</v>
      </c>
      <c r="U92" s="101" t="s">
        <v>15</v>
      </c>
      <c r="V92" s="101" t="s">
        <v>15</v>
      </c>
      <c r="W92" s="101" t="e">
        <f t="shared" si="2"/>
        <v>#VALUE!</v>
      </c>
      <c r="X92" s="163" t="e">
        <f t="shared" si="3"/>
        <v>#VALUE!</v>
      </c>
      <c r="Y92" s="101" t="s">
        <v>15</v>
      </c>
      <c r="Z92" s="101" t="s">
        <v>15</v>
      </c>
    </row>
    <row r="93" spans="14:26" ht="15.6" x14ac:dyDescent="0.3">
      <c r="N93" s="98">
        <v>39325</v>
      </c>
      <c r="O93" s="99">
        <v>989</v>
      </c>
      <c r="P93" s="99">
        <v>196</v>
      </c>
      <c r="Q93" s="99">
        <v>793</v>
      </c>
      <c r="R93" s="100">
        <v>7188536282</v>
      </c>
      <c r="S93" s="100">
        <v>5159864880</v>
      </c>
      <c r="T93" s="100">
        <v>2028671402</v>
      </c>
      <c r="U93" s="101" t="s">
        <v>15</v>
      </c>
      <c r="V93" s="101" t="s">
        <v>15</v>
      </c>
      <c r="W93" s="101" t="e">
        <f t="shared" si="2"/>
        <v>#VALUE!</v>
      </c>
      <c r="X93" s="163" t="e">
        <f t="shared" si="3"/>
        <v>#VALUE!</v>
      </c>
      <c r="Y93" s="101" t="s">
        <v>15</v>
      </c>
      <c r="Z93" s="101" t="s">
        <v>15</v>
      </c>
    </row>
    <row r="94" spans="14:26" ht="15.6" x14ac:dyDescent="0.3">
      <c r="N94" s="98">
        <v>39355</v>
      </c>
      <c r="O94" s="99">
        <v>792</v>
      </c>
      <c r="P94" s="99">
        <v>151</v>
      </c>
      <c r="Q94" s="99">
        <v>641</v>
      </c>
      <c r="R94" s="100">
        <v>5361807819</v>
      </c>
      <c r="S94" s="100">
        <v>3825605947</v>
      </c>
      <c r="T94" s="100">
        <v>1536201872</v>
      </c>
      <c r="U94" s="101" t="s">
        <v>15</v>
      </c>
      <c r="V94" s="101" t="s">
        <v>15</v>
      </c>
      <c r="W94" s="101" t="e">
        <f t="shared" si="2"/>
        <v>#VALUE!</v>
      </c>
      <c r="X94" s="163" t="e">
        <f t="shared" si="3"/>
        <v>#VALUE!</v>
      </c>
      <c r="Y94" s="101" t="s">
        <v>15</v>
      </c>
      <c r="Z94" s="101" t="s">
        <v>15</v>
      </c>
    </row>
    <row r="95" spans="14:26" ht="15.6" x14ac:dyDescent="0.3">
      <c r="N95" s="98">
        <v>39386</v>
      </c>
      <c r="O95" s="99">
        <v>795</v>
      </c>
      <c r="P95" s="99">
        <v>123</v>
      </c>
      <c r="Q95" s="99">
        <v>672</v>
      </c>
      <c r="R95" s="100">
        <v>4917795944</v>
      </c>
      <c r="S95" s="100">
        <v>3202970775</v>
      </c>
      <c r="T95" s="100">
        <v>1714825169</v>
      </c>
      <c r="U95" s="101" t="s">
        <v>15</v>
      </c>
      <c r="V95" s="101" t="s">
        <v>15</v>
      </c>
      <c r="W95" s="101" t="e">
        <f t="shared" si="2"/>
        <v>#VALUE!</v>
      </c>
      <c r="X95" s="163" t="e">
        <f t="shared" si="3"/>
        <v>#VALUE!</v>
      </c>
      <c r="Y95" s="101" t="s">
        <v>15</v>
      </c>
      <c r="Z95" s="101" t="s">
        <v>15</v>
      </c>
    </row>
    <row r="96" spans="14:26" ht="15.6" x14ac:dyDescent="0.3">
      <c r="N96" s="98">
        <v>39416</v>
      </c>
      <c r="O96" s="99">
        <v>747</v>
      </c>
      <c r="P96" s="99">
        <v>128</v>
      </c>
      <c r="Q96" s="99">
        <v>619</v>
      </c>
      <c r="R96" s="100">
        <v>4725192017</v>
      </c>
      <c r="S96" s="100">
        <v>3123630980</v>
      </c>
      <c r="T96" s="100">
        <v>1601561037</v>
      </c>
      <c r="U96" s="101" t="s">
        <v>15</v>
      </c>
      <c r="V96" s="101" t="s">
        <v>15</v>
      </c>
      <c r="W96" s="101" t="e">
        <f t="shared" si="2"/>
        <v>#VALUE!</v>
      </c>
      <c r="X96" s="163" t="e">
        <f t="shared" si="3"/>
        <v>#VALUE!</v>
      </c>
      <c r="Y96" s="101" t="s">
        <v>15</v>
      </c>
      <c r="Z96" s="101" t="s">
        <v>15</v>
      </c>
    </row>
    <row r="97" spans="14:26" ht="15.6" x14ac:dyDescent="0.3">
      <c r="N97" s="98">
        <v>39447</v>
      </c>
      <c r="O97" s="99">
        <v>843</v>
      </c>
      <c r="P97" s="99">
        <v>152</v>
      </c>
      <c r="Q97" s="99">
        <v>691</v>
      </c>
      <c r="R97" s="100">
        <v>7241472424</v>
      </c>
      <c r="S97" s="100">
        <v>5650890063</v>
      </c>
      <c r="T97" s="100">
        <v>1590582361</v>
      </c>
      <c r="U97" s="101" t="s">
        <v>15</v>
      </c>
      <c r="V97" s="101" t="s">
        <v>15</v>
      </c>
      <c r="W97" s="101" t="e">
        <f t="shared" si="2"/>
        <v>#VALUE!</v>
      </c>
      <c r="X97" s="163" t="e">
        <f t="shared" si="3"/>
        <v>#VALUE!</v>
      </c>
      <c r="Y97" s="101" t="s">
        <v>15</v>
      </c>
      <c r="Z97" s="101" t="s">
        <v>15</v>
      </c>
    </row>
    <row r="98" spans="14:26" ht="15.6" x14ac:dyDescent="0.3">
      <c r="N98" s="98">
        <v>39478</v>
      </c>
      <c r="O98" s="99">
        <v>714</v>
      </c>
      <c r="P98" s="99">
        <v>110</v>
      </c>
      <c r="Q98" s="99">
        <v>604</v>
      </c>
      <c r="R98" s="100">
        <v>3624942994</v>
      </c>
      <c r="S98" s="100">
        <v>2033348538</v>
      </c>
      <c r="T98" s="100">
        <v>1591594456</v>
      </c>
      <c r="U98" s="101">
        <v>11</v>
      </c>
      <c r="V98" s="101">
        <v>2</v>
      </c>
      <c r="W98" s="101">
        <f t="shared" si="2"/>
        <v>13</v>
      </c>
      <c r="X98" s="163">
        <f t="shared" si="3"/>
        <v>1.8207282913165267E-2</v>
      </c>
      <c r="Y98" s="102">
        <v>1.5406162464985995E-2</v>
      </c>
      <c r="Z98" s="102">
        <v>2.8011204481792717E-3</v>
      </c>
    </row>
    <row r="99" spans="14:26" ht="15.6" x14ac:dyDescent="0.3">
      <c r="N99" s="98">
        <v>39507</v>
      </c>
      <c r="O99" s="99">
        <v>625</v>
      </c>
      <c r="P99" s="99">
        <v>87</v>
      </c>
      <c r="Q99" s="99">
        <v>538</v>
      </c>
      <c r="R99" s="100">
        <v>3422267885</v>
      </c>
      <c r="S99" s="100">
        <v>2080815923</v>
      </c>
      <c r="T99" s="100">
        <v>1341451962</v>
      </c>
      <c r="U99" s="101">
        <v>16</v>
      </c>
      <c r="V99" s="101">
        <v>3</v>
      </c>
      <c r="W99" s="101">
        <f t="shared" si="2"/>
        <v>19</v>
      </c>
      <c r="X99" s="163">
        <f t="shared" si="3"/>
        <v>3.04E-2</v>
      </c>
      <c r="Y99" s="102">
        <v>2.5600000000000001E-2</v>
      </c>
      <c r="Z99" s="102">
        <v>4.7999999999999996E-3</v>
      </c>
    </row>
    <row r="100" spans="14:26" ht="15.6" x14ac:dyDescent="0.3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1800861648</v>
      </c>
      <c r="T100" s="100">
        <v>1372288345</v>
      </c>
      <c r="U100" s="101">
        <v>20</v>
      </c>
      <c r="V100" s="101">
        <v>3</v>
      </c>
      <c r="W100" s="101">
        <f t="shared" si="2"/>
        <v>23</v>
      </c>
      <c r="X100" s="163">
        <f t="shared" si="3"/>
        <v>3.4795763993948563E-2</v>
      </c>
      <c r="Y100" s="102">
        <v>3.0257186081694403E-2</v>
      </c>
      <c r="Z100" s="102">
        <v>4.5385779122541605E-3</v>
      </c>
    </row>
    <row r="101" spans="14:26" ht="15.6" x14ac:dyDescent="0.3">
      <c r="N101" s="98">
        <v>39568</v>
      </c>
      <c r="O101" s="99">
        <v>634</v>
      </c>
      <c r="P101" s="99">
        <v>97</v>
      </c>
      <c r="Q101" s="99">
        <v>537</v>
      </c>
      <c r="R101" s="100">
        <v>3318803707</v>
      </c>
      <c r="S101" s="100">
        <v>2017014448</v>
      </c>
      <c r="T101" s="100">
        <v>1301789259</v>
      </c>
      <c r="U101" s="101">
        <v>13</v>
      </c>
      <c r="V101" s="101">
        <v>4</v>
      </c>
      <c r="W101" s="101">
        <f t="shared" si="2"/>
        <v>17</v>
      </c>
      <c r="X101" s="163">
        <f t="shared" si="3"/>
        <v>2.6813880126182965E-2</v>
      </c>
      <c r="Y101" s="102">
        <v>2.0504731861198739E-2</v>
      </c>
      <c r="Z101" s="102">
        <v>6.3091482649842269E-3</v>
      </c>
    </row>
    <row r="102" spans="14:26" ht="15.6" x14ac:dyDescent="0.3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1">
        <f t="shared" si="2"/>
        <v>19</v>
      </c>
      <c r="X102" s="163">
        <f t="shared" si="3"/>
        <v>2.7377521613832854E-2</v>
      </c>
      <c r="Y102" s="102">
        <v>1.8731988472622477E-2</v>
      </c>
      <c r="Z102" s="102">
        <v>8.6455331412103754E-3</v>
      </c>
    </row>
    <row r="103" spans="14:26" ht="15.6" x14ac:dyDescent="0.3">
      <c r="N103" s="98">
        <v>39629</v>
      </c>
      <c r="O103" s="99">
        <v>750</v>
      </c>
      <c r="P103" s="99">
        <v>96</v>
      </c>
      <c r="Q103" s="99">
        <v>654</v>
      </c>
      <c r="R103" s="100">
        <v>6624647506</v>
      </c>
      <c r="S103" s="100">
        <v>5201213315</v>
      </c>
      <c r="T103" s="100">
        <v>1423434191</v>
      </c>
      <c r="U103" s="101">
        <v>24</v>
      </c>
      <c r="V103" s="101">
        <v>2</v>
      </c>
      <c r="W103" s="101">
        <f t="shared" si="2"/>
        <v>26</v>
      </c>
      <c r="X103" s="163">
        <f t="shared" si="3"/>
        <v>3.4666666666666665E-2</v>
      </c>
      <c r="Y103" s="102">
        <v>3.2000000000000001E-2</v>
      </c>
      <c r="Z103" s="102">
        <v>2.6666666666666666E-3</v>
      </c>
    </row>
    <row r="104" spans="14:26" ht="15.6" x14ac:dyDescent="0.3">
      <c r="N104" s="98">
        <v>39660</v>
      </c>
      <c r="O104" s="99">
        <v>693</v>
      </c>
      <c r="P104" s="99">
        <v>100</v>
      </c>
      <c r="Q104" s="99">
        <v>593</v>
      </c>
      <c r="R104" s="100">
        <v>3046630624</v>
      </c>
      <c r="S104" s="100">
        <v>1794409667</v>
      </c>
      <c r="T104" s="100">
        <v>1252220957</v>
      </c>
      <c r="U104" s="101">
        <v>17</v>
      </c>
      <c r="V104" s="101">
        <v>4</v>
      </c>
      <c r="W104" s="101">
        <f t="shared" si="2"/>
        <v>21</v>
      </c>
      <c r="X104" s="163">
        <f t="shared" si="3"/>
        <v>3.0303030303030304E-2</v>
      </c>
      <c r="Y104" s="102">
        <v>2.4531024531024532E-2</v>
      </c>
      <c r="Z104" s="102">
        <v>5.772005772005772E-3</v>
      </c>
    </row>
    <row r="105" spans="14:26" ht="15.6" x14ac:dyDescent="0.3">
      <c r="N105" s="98">
        <v>39691</v>
      </c>
      <c r="O105" s="99">
        <v>630</v>
      </c>
      <c r="P105" s="99">
        <v>81</v>
      </c>
      <c r="Q105" s="99">
        <v>549</v>
      </c>
      <c r="R105" s="100">
        <v>2898911706</v>
      </c>
      <c r="S105" s="100">
        <v>1756431515</v>
      </c>
      <c r="T105" s="100">
        <v>1142480191</v>
      </c>
      <c r="U105" s="101">
        <v>29</v>
      </c>
      <c r="V105" s="101">
        <v>6</v>
      </c>
      <c r="W105" s="101">
        <f t="shared" si="2"/>
        <v>35</v>
      </c>
      <c r="X105" s="163">
        <f t="shared" si="3"/>
        <v>5.5555555555555552E-2</v>
      </c>
      <c r="Y105" s="102">
        <v>4.6031746031746035E-2</v>
      </c>
      <c r="Z105" s="102">
        <v>9.5238095238095247E-3</v>
      </c>
    </row>
    <row r="106" spans="14:26" ht="15.6" x14ac:dyDescent="0.3">
      <c r="N106" s="98">
        <v>39721</v>
      </c>
      <c r="O106" s="99">
        <v>607</v>
      </c>
      <c r="P106" s="99">
        <v>84</v>
      </c>
      <c r="Q106" s="99">
        <v>523</v>
      </c>
      <c r="R106" s="100">
        <v>3373615993</v>
      </c>
      <c r="S106" s="100">
        <v>2092620797</v>
      </c>
      <c r="T106" s="100">
        <v>1280995196</v>
      </c>
      <c r="U106" s="101">
        <v>38</v>
      </c>
      <c r="V106" s="101">
        <v>6</v>
      </c>
      <c r="W106" s="101">
        <f t="shared" si="2"/>
        <v>44</v>
      </c>
      <c r="X106" s="163">
        <f t="shared" si="3"/>
        <v>7.248764415156507E-2</v>
      </c>
      <c r="Y106" s="102">
        <v>6.260296540362438E-2</v>
      </c>
      <c r="Z106" s="102">
        <v>9.8846787479406912E-3</v>
      </c>
    </row>
    <row r="107" spans="14:26" ht="15.6" x14ac:dyDescent="0.3">
      <c r="N107" s="98">
        <v>39752</v>
      </c>
      <c r="O107" s="99">
        <v>570</v>
      </c>
      <c r="P107" s="99">
        <v>70</v>
      </c>
      <c r="Q107" s="99">
        <v>500</v>
      </c>
      <c r="R107" s="100">
        <v>2712721722</v>
      </c>
      <c r="S107" s="100">
        <v>1643859871</v>
      </c>
      <c r="T107" s="100">
        <v>1068861851</v>
      </c>
      <c r="U107" s="101">
        <v>38</v>
      </c>
      <c r="V107" s="101">
        <v>7</v>
      </c>
      <c r="W107" s="101">
        <f t="shared" si="2"/>
        <v>45</v>
      </c>
      <c r="X107" s="163">
        <f t="shared" si="3"/>
        <v>7.8947368421052627E-2</v>
      </c>
      <c r="Y107" s="102">
        <v>6.6666666666666666E-2</v>
      </c>
      <c r="Z107" s="102">
        <v>1.2280701754385965E-2</v>
      </c>
    </row>
    <row r="108" spans="14:26" ht="15.6" x14ac:dyDescent="0.3">
      <c r="N108" s="98">
        <v>39782</v>
      </c>
      <c r="O108" s="99">
        <v>423</v>
      </c>
      <c r="P108" s="99">
        <v>42</v>
      </c>
      <c r="Q108" s="99">
        <v>381</v>
      </c>
      <c r="R108" s="100">
        <v>1270708629</v>
      </c>
      <c r="S108" s="100">
        <v>454799996</v>
      </c>
      <c r="T108" s="100">
        <v>815908633</v>
      </c>
      <c r="U108" s="101">
        <v>27</v>
      </c>
      <c r="V108" s="101">
        <v>7</v>
      </c>
      <c r="W108" s="101">
        <f t="shared" si="2"/>
        <v>34</v>
      </c>
      <c r="X108" s="163">
        <f t="shared" si="3"/>
        <v>8.0378250591016553E-2</v>
      </c>
      <c r="Y108" s="102">
        <v>6.3829787234042548E-2</v>
      </c>
      <c r="Z108" s="102">
        <v>1.6548463356973995E-2</v>
      </c>
    </row>
    <row r="109" spans="14:26" ht="15.6" x14ac:dyDescent="0.3">
      <c r="N109" s="98">
        <v>39813</v>
      </c>
      <c r="O109" s="99">
        <v>663</v>
      </c>
      <c r="P109" s="99">
        <v>90</v>
      </c>
      <c r="Q109" s="99">
        <v>573</v>
      </c>
      <c r="R109" s="100">
        <v>2651856689</v>
      </c>
      <c r="S109" s="100">
        <v>1497605855</v>
      </c>
      <c r="T109" s="100">
        <v>1154250834</v>
      </c>
      <c r="U109" s="101">
        <v>44</v>
      </c>
      <c r="V109" s="101">
        <v>11</v>
      </c>
      <c r="W109" s="101">
        <f t="shared" si="2"/>
        <v>55</v>
      </c>
      <c r="X109" s="163">
        <f t="shared" si="3"/>
        <v>8.2956259426847659E-2</v>
      </c>
      <c r="Y109" s="102">
        <v>6.636500754147813E-2</v>
      </c>
      <c r="Z109" s="102">
        <v>1.6591251885369532E-2</v>
      </c>
    </row>
    <row r="110" spans="14:26" ht="15.6" x14ac:dyDescent="0.3">
      <c r="N110" s="98">
        <v>39844</v>
      </c>
      <c r="O110" s="99">
        <v>365</v>
      </c>
      <c r="P110" s="99">
        <v>46</v>
      </c>
      <c r="Q110" s="99">
        <v>319</v>
      </c>
      <c r="R110" s="100">
        <v>1198866105</v>
      </c>
      <c r="S110" s="100">
        <v>646230110</v>
      </c>
      <c r="T110" s="100">
        <v>552635995</v>
      </c>
      <c r="U110" s="101">
        <v>49</v>
      </c>
      <c r="V110" s="101">
        <v>9</v>
      </c>
      <c r="W110" s="101">
        <f t="shared" si="2"/>
        <v>58</v>
      </c>
      <c r="X110" s="163">
        <f t="shared" si="3"/>
        <v>0.15890410958904111</v>
      </c>
      <c r="Y110" s="102">
        <v>0.13424657534246576</v>
      </c>
      <c r="Z110" s="102">
        <v>2.4657534246575342E-2</v>
      </c>
    </row>
    <row r="111" spans="14:26" ht="15.6" x14ac:dyDescent="0.3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1">
        <f t="shared" si="2"/>
        <v>49</v>
      </c>
      <c r="X111" s="163">
        <f t="shared" si="3"/>
        <v>0.13424657534246576</v>
      </c>
      <c r="Y111" s="102">
        <v>0.12328767123287671</v>
      </c>
      <c r="Z111" s="102">
        <v>1.0958904109589041E-2</v>
      </c>
    </row>
    <row r="112" spans="14:26" ht="15.6" x14ac:dyDescent="0.3">
      <c r="N112" s="98">
        <v>39903</v>
      </c>
      <c r="O112" s="99">
        <v>422</v>
      </c>
      <c r="P112" s="99">
        <v>48</v>
      </c>
      <c r="Q112" s="99">
        <v>374</v>
      </c>
      <c r="R112" s="100">
        <v>1826147385</v>
      </c>
      <c r="S112" s="100">
        <v>785048045</v>
      </c>
      <c r="T112" s="100">
        <v>1041099340</v>
      </c>
      <c r="U112" s="101">
        <v>86</v>
      </c>
      <c r="V112" s="101">
        <v>18</v>
      </c>
      <c r="W112" s="101">
        <f t="shared" si="2"/>
        <v>104</v>
      </c>
      <c r="X112" s="163">
        <f t="shared" si="3"/>
        <v>0.24644549763033174</v>
      </c>
      <c r="Y112" s="102">
        <v>0.20379146919431279</v>
      </c>
      <c r="Z112" s="102">
        <v>4.2654028436018961E-2</v>
      </c>
    </row>
    <row r="113" spans="14:26" ht="15.6" x14ac:dyDescent="0.3">
      <c r="N113" s="98">
        <v>39933</v>
      </c>
      <c r="O113" s="99">
        <v>420</v>
      </c>
      <c r="P113" s="99">
        <v>49</v>
      </c>
      <c r="Q113" s="99">
        <v>371</v>
      </c>
      <c r="R113" s="100">
        <v>1238413187</v>
      </c>
      <c r="S113" s="100">
        <v>686463291</v>
      </c>
      <c r="T113" s="100">
        <v>551949896</v>
      </c>
      <c r="U113" s="101">
        <v>88</v>
      </c>
      <c r="V113" s="101">
        <v>10</v>
      </c>
      <c r="W113" s="101">
        <f t="shared" si="2"/>
        <v>98</v>
      </c>
      <c r="X113" s="163">
        <f t="shared" si="3"/>
        <v>0.23333333333333334</v>
      </c>
      <c r="Y113" s="102">
        <v>0.20952380952380953</v>
      </c>
      <c r="Z113" s="102">
        <v>2.3809523809523808E-2</v>
      </c>
    </row>
    <row r="114" spans="14:26" ht="15.6" x14ac:dyDescent="0.3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1">
        <f t="shared" si="2"/>
        <v>88</v>
      </c>
      <c r="X114" s="163">
        <f t="shared" si="3"/>
        <v>0.2</v>
      </c>
      <c r="Y114" s="102">
        <v>0.17499999999999999</v>
      </c>
      <c r="Z114" s="102">
        <v>2.5000000000000001E-2</v>
      </c>
    </row>
    <row r="115" spans="14:26" ht="15.6" x14ac:dyDescent="0.3">
      <c r="N115" s="98">
        <v>39994</v>
      </c>
      <c r="O115" s="99">
        <v>552</v>
      </c>
      <c r="P115" s="99">
        <v>64</v>
      </c>
      <c r="Q115" s="99">
        <v>488</v>
      </c>
      <c r="R115" s="100">
        <v>1910831579</v>
      </c>
      <c r="S115" s="100">
        <v>1141480577</v>
      </c>
      <c r="T115" s="100">
        <v>769351002</v>
      </c>
      <c r="U115" s="101">
        <v>95</v>
      </c>
      <c r="V115" s="101">
        <v>16</v>
      </c>
      <c r="W115" s="101">
        <f t="shared" si="2"/>
        <v>111</v>
      </c>
      <c r="X115" s="163">
        <f t="shared" si="3"/>
        <v>0.20108695652173914</v>
      </c>
      <c r="Y115" s="102">
        <v>0.17210144927536231</v>
      </c>
      <c r="Z115" s="102">
        <v>2.8985507246376812E-2</v>
      </c>
    </row>
    <row r="116" spans="14:26" ht="15.6" x14ac:dyDescent="0.3">
      <c r="N116" s="98">
        <v>40025</v>
      </c>
      <c r="O116" s="99">
        <v>494</v>
      </c>
      <c r="P116" s="99">
        <v>49</v>
      </c>
      <c r="Q116" s="99">
        <v>445</v>
      </c>
      <c r="R116" s="100">
        <v>1891844737</v>
      </c>
      <c r="S116" s="100">
        <v>1127062868</v>
      </c>
      <c r="T116" s="100">
        <v>764781869</v>
      </c>
      <c r="U116" s="101">
        <v>94</v>
      </c>
      <c r="V116" s="101">
        <v>14</v>
      </c>
      <c r="W116" s="101">
        <f t="shared" si="2"/>
        <v>108</v>
      </c>
      <c r="X116" s="163">
        <f t="shared" si="3"/>
        <v>0.21862348178137653</v>
      </c>
      <c r="Y116" s="102">
        <v>0.19028340080971659</v>
      </c>
      <c r="Z116" s="102">
        <v>2.8340080971659919E-2</v>
      </c>
    </row>
    <row r="117" spans="14:26" ht="15.6" x14ac:dyDescent="0.3">
      <c r="N117" s="98">
        <v>40056</v>
      </c>
      <c r="O117" s="99">
        <v>460</v>
      </c>
      <c r="P117" s="99">
        <v>54</v>
      </c>
      <c r="Q117" s="99">
        <v>406</v>
      </c>
      <c r="R117" s="100">
        <v>1200187291</v>
      </c>
      <c r="S117" s="100">
        <v>443195776</v>
      </c>
      <c r="T117" s="100">
        <v>756991515</v>
      </c>
      <c r="U117" s="101">
        <v>103</v>
      </c>
      <c r="V117" s="101">
        <v>17</v>
      </c>
      <c r="W117" s="101">
        <f t="shared" si="2"/>
        <v>120</v>
      </c>
      <c r="X117" s="163">
        <f t="shared" si="3"/>
        <v>0.2608695652173913</v>
      </c>
      <c r="Y117" s="102">
        <v>0.22391304347826088</v>
      </c>
      <c r="Z117" s="102">
        <v>3.6956521739130437E-2</v>
      </c>
    </row>
    <row r="118" spans="14:26" ht="15.6" x14ac:dyDescent="0.3">
      <c r="N118" s="98">
        <v>40086</v>
      </c>
      <c r="O118" s="99">
        <v>521</v>
      </c>
      <c r="P118" s="99">
        <v>71</v>
      </c>
      <c r="Q118" s="99">
        <v>450</v>
      </c>
      <c r="R118" s="100">
        <v>1547262437</v>
      </c>
      <c r="S118" s="100">
        <v>793568849</v>
      </c>
      <c r="T118" s="100">
        <v>753693588</v>
      </c>
      <c r="U118" s="101">
        <v>109</v>
      </c>
      <c r="V118" s="101">
        <v>31</v>
      </c>
      <c r="W118" s="101">
        <f t="shared" si="2"/>
        <v>140</v>
      </c>
      <c r="X118" s="163">
        <f t="shared" si="3"/>
        <v>0.2687140115163148</v>
      </c>
      <c r="Y118" s="102">
        <v>0.20921305182341651</v>
      </c>
      <c r="Z118" s="102">
        <v>5.9500959692898273E-2</v>
      </c>
    </row>
    <row r="119" spans="14:26" ht="15.6" x14ac:dyDescent="0.3">
      <c r="N119" s="98">
        <v>40117</v>
      </c>
      <c r="O119" s="99">
        <v>504</v>
      </c>
      <c r="P119" s="99">
        <v>77</v>
      </c>
      <c r="Q119" s="99">
        <v>427</v>
      </c>
      <c r="R119" s="100">
        <v>1692039482</v>
      </c>
      <c r="S119" s="100">
        <v>999477217</v>
      </c>
      <c r="T119" s="100">
        <v>692562265</v>
      </c>
      <c r="U119" s="101">
        <v>106</v>
      </c>
      <c r="V119" s="101">
        <v>35</v>
      </c>
      <c r="W119" s="101">
        <f t="shared" si="2"/>
        <v>141</v>
      </c>
      <c r="X119" s="163">
        <f t="shared" si="3"/>
        <v>0.27976190476190477</v>
      </c>
      <c r="Y119" s="102">
        <v>0.21031746031746032</v>
      </c>
      <c r="Z119" s="102">
        <v>6.9444444444444448E-2</v>
      </c>
    </row>
    <row r="120" spans="14:26" ht="15.6" x14ac:dyDescent="0.3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1">
        <f t="shared" si="2"/>
        <v>136</v>
      </c>
      <c r="X120" s="163">
        <f t="shared" si="3"/>
        <v>0.29059829059829062</v>
      </c>
      <c r="Y120" s="102">
        <v>0.23076923076923078</v>
      </c>
      <c r="Z120" s="102">
        <v>5.9829059829059832E-2</v>
      </c>
    </row>
    <row r="121" spans="14:26" ht="15.6" x14ac:dyDescent="0.3">
      <c r="N121" s="98">
        <v>40178</v>
      </c>
      <c r="O121" s="99">
        <v>812</v>
      </c>
      <c r="P121" s="99">
        <v>136</v>
      </c>
      <c r="Q121" s="99">
        <v>676</v>
      </c>
      <c r="R121" s="100">
        <v>3266235343</v>
      </c>
      <c r="S121" s="100">
        <v>1872677810</v>
      </c>
      <c r="T121" s="100">
        <v>1393557533</v>
      </c>
      <c r="U121" s="101">
        <v>169</v>
      </c>
      <c r="V121" s="101">
        <v>45</v>
      </c>
      <c r="W121" s="101">
        <f t="shared" si="2"/>
        <v>214</v>
      </c>
      <c r="X121" s="163">
        <f t="shared" si="3"/>
        <v>0.26354679802955666</v>
      </c>
      <c r="Y121" s="102">
        <v>0.20812807881773399</v>
      </c>
      <c r="Z121" s="102">
        <v>5.5418719211822662E-2</v>
      </c>
    </row>
    <row r="122" spans="14:26" ht="15.6" x14ac:dyDescent="0.3">
      <c r="N122" s="98">
        <v>40209</v>
      </c>
      <c r="O122" s="99">
        <v>491</v>
      </c>
      <c r="P122" s="99">
        <v>55</v>
      </c>
      <c r="Q122" s="99">
        <v>436</v>
      </c>
      <c r="R122" s="100">
        <v>1630784784</v>
      </c>
      <c r="S122" s="100">
        <v>884642254</v>
      </c>
      <c r="T122" s="100">
        <v>746142530</v>
      </c>
      <c r="U122" s="101">
        <v>123</v>
      </c>
      <c r="V122" s="101">
        <v>18</v>
      </c>
      <c r="W122" s="101">
        <f t="shared" si="2"/>
        <v>141</v>
      </c>
      <c r="X122" s="163">
        <f t="shared" si="3"/>
        <v>0.28716904276985744</v>
      </c>
      <c r="Y122" s="102">
        <v>0.25050916496945008</v>
      </c>
      <c r="Z122" s="102">
        <v>3.6659877800407331E-2</v>
      </c>
    </row>
    <row r="123" spans="14:26" ht="15.6" x14ac:dyDescent="0.3">
      <c r="N123" s="98">
        <v>40237</v>
      </c>
      <c r="O123" s="99">
        <v>483</v>
      </c>
      <c r="P123" s="99">
        <v>51</v>
      </c>
      <c r="Q123" s="99">
        <v>432</v>
      </c>
      <c r="R123" s="100">
        <v>1977305398</v>
      </c>
      <c r="S123" s="100">
        <v>1189577649</v>
      </c>
      <c r="T123" s="100">
        <v>787727749</v>
      </c>
      <c r="U123" s="101">
        <v>117</v>
      </c>
      <c r="V123" s="101">
        <v>19</v>
      </c>
      <c r="W123" s="101">
        <f t="shared" si="2"/>
        <v>136</v>
      </c>
      <c r="X123" s="163">
        <f t="shared" si="3"/>
        <v>0.28157349896480333</v>
      </c>
      <c r="Y123" s="102">
        <v>0.24223602484472051</v>
      </c>
      <c r="Z123" s="102">
        <v>3.9337474120082816E-2</v>
      </c>
    </row>
    <row r="124" spans="14:26" ht="15.6" x14ac:dyDescent="0.3">
      <c r="N124" s="98">
        <v>40268</v>
      </c>
      <c r="O124" s="99">
        <v>661</v>
      </c>
      <c r="P124" s="99">
        <v>73</v>
      </c>
      <c r="Q124" s="99">
        <v>588</v>
      </c>
      <c r="R124" s="100">
        <v>2253485443</v>
      </c>
      <c r="S124" s="100">
        <v>1268018764</v>
      </c>
      <c r="T124" s="100">
        <v>985466679</v>
      </c>
      <c r="U124" s="101">
        <v>186</v>
      </c>
      <c r="V124" s="101">
        <v>34</v>
      </c>
      <c r="W124" s="101">
        <f t="shared" si="2"/>
        <v>220</v>
      </c>
      <c r="X124" s="163">
        <f t="shared" si="3"/>
        <v>0.3328290468986384</v>
      </c>
      <c r="Y124" s="102">
        <v>0.28139183055975792</v>
      </c>
      <c r="Z124" s="102">
        <v>5.1437216338880487E-2</v>
      </c>
    </row>
    <row r="125" spans="14:26" ht="15.6" x14ac:dyDescent="0.3">
      <c r="N125" s="98">
        <v>40298</v>
      </c>
      <c r="O125" s="99">
        <v>670</v>
      </c>
      <c r="P125" s="99">
        <v>80</v>
      </c>
      <c r="Q125" s="99">
        <v>590</v>
      </c>
      <c r="R125" s="100">
        <v>1813455806</v>
      </c>
      <c r="S125" s="100">
        <v>855466503</v>
      </c>
      <c r="T125" s="100">
        <v>957989303</v>
      </c>
      <c r="U125" s="101">
        <v>193</v>
      </c>
      <c r="V125" s="101">
        <v>33</v>
      </c>
      <c r="W125" s="101">
        <f t="shared" si="2"/>
        <v>226</v>
      </c>
      <c r="X125" s="163">
        <f t="shared" si="3"/>
        <v>0.33731343283582088</v>
      </c>
      <c r="Y125" s="102">
        <v>0.28805970149253729</v>
      </c>
      <c r="Z125" s="102">
        <v>4.9253731343283584E-2</v>
      </c>
    </row>
    <row r="126" spans="14:26" ht="15.6" x14ac:dyDescent="0.3">
      <c r="N126" s="98">
        <v>40329</v>
      </c>
      <c r="O126" s="99">
        <v>575</v>
      </c>
      <c r="P126" s="99">
        <v>95</v>
      </c>
      <c r="Q126" s="99">
        <v>480</v>
      </c>
      <c r="R126" s="100">
        <v>2278708511</v>
      </c>
      <c r="S126" s="100">
        <v>1610130553</v>
      </c>
      <c r="T126" s="100">
        <v>668577958</v>
      </c>
      <c r="U126" s="101">
        <v>148</v>
      </c>
      <c r="V126" s="101">
        <v>31</v>
      </c>
      <c r="W126" s="101">
        <f t="shared" si="2"/>
        <v>179</v>
      </c>
      <c r="X126" s="163">
        <f t="shared" si="3"/>
        <v>0.31130434782608696</v>
      </c>
      <c r="Y126" s="102">
        <v>0.25739130434782609</v>
      </c>
      <c r="Z126" s="102">
        <v>5.3913043478260869E-2</v>
      </c>
    </row>
    <row r="127" spans="14:26" ht="15.6" x14ac:dyDescent="0.3">
      <c r="N127" s="98">
        <v>40359</v>
      </c>
      <c r="O127" s="99">
        <v>781</v>
      </c>
      <c r="P127" s="99">
        <v>124</v>
      </c>
      <c r="Q127" s="99">
        <v>657</v>
      </c>
      <c r="R127" s="100">
        <v>3356961884</v>
      </c>
      <c r="S127" s="100">
        <v>2317563003</v>
      </c>
      <c r="T127" s="100">
        <v>1039398881</v>
      </c>
      <c r="U127" s="101">
        <v>204</v>
      </c>
      <c r="V127" s="101">
        <v>40</v>
      </c>
      <c r="W127" s="101">
        <f t="shared" si="2"/>
        <v>244</v>
      </c>
      <c r="X127" s="163">
        <f t="shared" si="3"/>
        <v>0.31241997439180536</v>
      </c>
      <c r="Y127" s="102">
        <v>0.26120358514724712</v>
      </c>
      <c r="Z127" s="102">
        <v>5.1216389244558257E-2</v>
      </c>
    </row>
    <row r="128" spans="14:26" ht="15.6" x14ac:dyDescent="0.3">
      <c r="N128" s="98">
        <v>40390</v>
      </c>
      <c r="O128" s="99">
        <v>678</v>
      </c>
      <c r="P128" s="99">
        <v>102</v>
      </c>
      <c r="Q128" s="99">
        <v>576</v>
      </c>
      <c r="R128" s="100">
        <v>2433840928</v>
      </c>
      <c r="S128" s="100">
        <v>1440337137</v>
      </c>
      <c r="T128" s="100">
        <v>993503791</v>
      </c>
      <c r="U128" s="101">
        <v>172</v>
      </c>
      <c r="V128" s="101">
        <v>40</v>
      </c>
      <c r="W128" s="101">
        <f t="shared" si="2"/>
        <v>212</v>
      </c>
      <c r="X128" s="163">
        <f t="shared" si="3"/>
        <v>0.31268436578171094</v>
      </c>
      <c r="Y128" s="102">
        <v>0.25368731563421831</v>
      </c>
      <c r="Z128" s="102">
        <v>5.8997050147492625E-2</v>
      </c>
    </row>
    <row r="129" spans="14:26" ht="15.6" x14ac:dyDescent="0.3">
      <c r="N129" s="98">
        <v>40421</v>
      </c>
      <c r="O129" s="99">
        <v>690</v>
      </c>
      <c r="P129" s="99">
        <v>98</v>
      </c>
      <c r="Q129" s="99">
        <v>592</v>
      </c>
      <c r="R129" s="100">
        <v>2785503437</v>
      </c>
      <c r="S129" s="100">
        <v>1837479651</v>
      </c>
      <c r="T129" s="100">
        <v>948023786</v>
      </c>
      <c r="U129" s="101">
        <v>195</v>
      </c>
      <c r="V129" s="101">
        <v>33</v>
      </c>
      <c r="W129" s="101">
        <f t="shared" si="2"/>
        <v>228</v>
      </c>
      <c r="X129" s="163">
        <f t="shared" si="3"/>
        <v>0.33043478260869563</v>
      </c>
      <c r="Y129" s="102">
        <v>0.28260869565217389</v>
      </c>
      <c r="Z129" s="102">
        <v>4.7826086956521741E-2</v>
      </c>
    </row>
    <row r="130" spans="14:26" ht="15.6" x14ac:dyDescent="0.3">
      <c r="N130" s="98">
        <v>40451</v>
      </c>
      <c r="O130" s="99">
        <v>755</v>
      </c>
      <c r="P130" s="99">
        <v>139</v>
      </c>
      <c r="Q130" s="99">
        <v>616</v>
      </c>
      <c r="R130" s="100">
        <v>4171351464</v>
      </c>
      <c r="S130" s="100">
        <v>3230105535</v>
      </c>
      <c r="T130" s="100">
        <v>941245929</v>
      </c>
      <c r="U130" s="101">
        <v>207</v>
      </c>
      <c r="V130" s="101">
        <v>37</v>
      </c>
      <c r="W130" s="101">
        <f t="shared" si="2"/>
        <v>244</v>
      </c>
      <c r="X130" s="163">
        <f t="shared" si="3"/>
        <v>0.32317880794701986</v>
      </c>
      <c r="Y130" s="102">
        <v>0.27417218543046357</v>
      </c>
      <c r="Z130" s="102">
        <v>4.900662251655629E-2</v>
      </c>
    </row>
    <row r="131" spans="14:26" ht="15.6" x14ac:dyDescent="0.3">
      <c r="N131" s="98">
        <v>40482</v>
      </c>
      <c r="O131" s="99">
        <v>661</v>
      </c>
      <c r="P131" s="99">
        <v>102</v>
      </c>
      <c r="Q131" s="99">
        <v>559</v>
      </c>
      <c r="R131" s="100">
        <v>3324155492</v>
      </c>
      <c r="S131" s="100">
        <v>2372639275</v>
      </c>
      <c r="T131" s="100">
        <v>951516217</v>
      </c>
      <c r="U131" s="101">
        <v>187</v>
      </c>
      <c r="V131" s="101">
        <v>43</v>
      </c>
      <c r="W131" s="101">
        <f t="shared" ref="W131:W194" si="4">V131+U131</f>
        <v>230</v>
      </c>
      <c r="X131" s="163">
        <f t="shared" ref="X131:X194" si="5">W131/O131</f>
        <v>0.34795763993948564</v>
      </c>
      <c r="Y131" s="102">
        <v>0.28290468986384265</v>
      </c>
      <c r="Z131" s="102">
        <v>6.5052950075642962E-2</v>
      </c>
    </row>
    <row r="132" spans="14:26" ht="15.6" x14ac:dyDescent="0.3">
      <c r="N132" s="98">
        <v>40512</v>
      </c>
      <c r="O132" s="99">
        <v>729</v>
      </c>
      <c r="P132" s="99">
        <v>135</v>
      </c>
      <c r="Q132" s="99">
        <v>594</v>
      </c>
      <c r="R132" s="100">
        <v>3750001037</v>
      </c>
      <c r="S132" s="100">
        <v>2430819267</v>
      </c>
      <c r="T132" s="100">
        <v>1319181770</v>
      </c>
      <c r="U132" s="101">
        <v>188</v>
      </c>
      <c r="V132" s="101">
        <v>52</v>
      </c>
      <c r="W132" s="101">
        <f t="shared" si="4"/>
        <v>240</v>
      </c>
      <c r="X132" s="163">
        <f t="shared" si="5"/>
        <v>0.32921810699588477</v>
      </c>
      <c r="Y132" s="102">
        <v>0.25788751714677638</v>
      </c>
      <c r="Z132" s="102">
        <v>7.1330589849108367E-2</v>
      </c>
    </row>
    <row r="133" spans="14:26" ht="15.6" x14ac:dyDescent="0.3">
      <c r="N133" s="98">
        <v>40543</v>
      </c>
      <c r="O133" s="99">
        <v>1213</v>
      </c>
      <c r="P133" s="99">
        <v>225</v>
      </c>
      <c r="Q133" s="99">
        <v>988</v>
      </c>
      <c r="R133" s="100">
        <v>6136978783</v>
      </c>
      <c r="S133" s="100">
        <v>4254236151</v>
      </c>
      <c r="T133" s="100">
        <v>1882742632</v>
      </c>
      <c r="U133" s="101">
        <v>289</v>
      </c>
      <c r="V133" s="101">
        <v>65</v>
      </c>
      <c r="W133" s="101">
        <f t="shared" si="4"/>
        <v>354</v>
      </c>
      <c r="X133" s="163">
        <f t="shared" si="5"/>
        <v>0.29183841714756803</v>
      </c>
      <c r="Y133" s="102">
        <v>0.23825226710634789</v>
      </c>
      <c r="Z133" s="102">
        <v>5.3586150041220117E-2</v>
      </c>
    </row>
    <row r="134" spans="14:26" ht="15.6" x14ac:dyDescent="0.3">
      <c r="N134" s="98">
        <v>40574</v>
      </c>
      <c r="O134" s="99">
        <v>637</v>
      </c>
      <c r="P134" s="99">
        <v>109</v>
      </c>
      <c r="Q134" s="99">
        <v>528</v>
      </c>
      <c r="R134" s="100">
        <v>2576197173</v>
      </c>
      <c r="S134" s="100">
        <v>1720393837</v>
      </c>
      <c r="T134" s="100">
        <v>855803336</v>
      </c>
      <c r="U134" s="101">
        <v>158</v>
      </c>
      <c r="V134" s="101">
        <v>38</v>
      </c>
      <c r="W134" s="101">
        <f t="shared" si="4"/>
        <v>196</v>
      </c>
      <c r="X134" s="163">
        <f t="shared" si="5"/>
        <v>0.30769230769230771</v>
      </c>
      <c r="Y134" s="102">
        <v>0.24803767660910517</v>
      </c>
      <c r="Z134" s="102">
        <v>5.9654631083202514E-2</v>
      </c>
    </row>
    <row r="135" spans="14:26" ht="15.6" x14ac:dyDescent="0.3">
      <c r="N135" s="98">
        <v>40602</v>
      </c>
      <c r="O135" s="99">
        <v>619</v>
      </c>
      <c r="P135" s="99">
        <v>101</v>
      </c>
      <c r="Q135" s="99">
        <v>518</v>
      </c>
      <c r="R135" s="100">
        <v>3529774683</v>
      </c>
      <c r="S135" s="100">
        <v>2768124079</v>
      </c>
      <c r="T135" s="100">
        <v>761650604</v>
      </c>
      <c r="U135" s="101">
        <v>158</v>
      </c>
      <c r="V135" s="101">
        <v>37</v>
      </c>
      <c r="W135" s="101">
        <f t="shared" si="4"/>
        <v>195</v>
      </c>
      <c r="X135" s="163">
        <f t="shared" si="5"/>
        <v>0.3150242326332795</v>
      </c>
      <c r="Y135" s="102">
        <v>0.25525040387722131</v>
      </c>
      <c r="Z135" s="102">
        <v>5.9773828756058162E-2</v>
      </c>
    </row>
    <row r="136" spans="14:26" ht="15.6" x14ac:dyDescent="0.3">
      <c r="N136" s="98">
        <v>40633</v>
      </c>
      <c r="O136" s="99">
        <v>936</v>
      </c>
      <c r="P136" s="99">
        <v>131</v>
      </c>
      <c r="Q136" s="99">
        <v>805</v>
      </c>
      <c r="R136" s="100">
        <v>3307526366</v>
      </c>
      <c r="S136" s="100">
        <v>2060146715</v>
      </c>
      <c r="T136" s="100">
        <v>1247379651</v>
      </c>
      <c r="U136" s="101">
        <v>275</v>
      </c>
      <c r="V136" s="101">
        <v>70</v>
      </c>
      <c r="W136" s="101">
        <f t="shared" si="4"/>
        <v>345</v>
      </c>
      <c r="X136" s="163">
        <f t="shared" si="5"/>
        <v>0.36858974358974361</v>
      </c>
      <c r="Y136" s="102">
        <v>0.29380341880341881</v>
      </c>
      <c r="Z136" s="102">
        <v>7.4786324786324784E-2</v>
      </c>
    </row>
    <row r="137" spans="14:26" ht="15.6" x14ac:dyDescent="0.3">
      <c r="N137" s="98">
        <v>40663</v>
      </c>
      <c r="O137" s="99">
        <v>885</v>
      </c>
      <c r="P137" s="99">
        <v>140</v>
      </c>
      <c r="Q137" s="99">
        <v>745</v>
      </c>
      <c r="R137" s="100">
        <v>3569002471</v>
      </c>
      <c r="S137" s="100">
        <v>2373295585</v>
      </c>
      <c r="T137" s="100">
        <v>1195706886</v>
      </c>
      <c r="U137" s="101">
        <v>225</v>
      </c>
      <c r="V137" s="101">
        <v>62</v>
      </c>
      <c r="W137" s="101">
        <f t="shared" si="4"/>
        <v>287</v>
      </c>
      <c r="X137" s="163">
        <f t="shared" si="5"/>
        <v>0.32429378531073444</v>
      </c>
      <c r="Y137" s="102">
        <v>0.25423728813559321</v>
      </c>
      <c r="Z137" s="102">
        <v>7.0056497175141244E-2</v>
      </c>
    </row>
    <row r="138" spans="14:26" ht="15.6" x14ac:dyDescent="0.3">
      <c r="N138" s="98">
        <v>40694</v>
      </c>
      <c r="O138" s="99">
        <v>951</v>
      </c>
      <c r="P138" s="99">
        <v>160</v>
      </c>
      <c r="Q138" s="99">
        <v>791</v>
      </c>
      <c r="R138" s="100">
        <v>5204102180</v>
      </c>
      <c r="S138" s="100">
        <v>3942528868</v>
      </c>
      <c r="T138" s="100">
        <v>1261573312</v>
      </c>
      <c r="U138" s="101">
        <v>230</v>
      </c>
      <c r="V138" s="101">
        <v>60</v>
      </c>
      <c r="W138" s="101">
        <f t="shared" si="4"/>
        <v>290</v>
      </c>
      <c r="X138" s="163">
        <f t="shared" si="5"/>
        <v>0.3049421661409043</v>
      </c>
      <c r="Y138" s="102">
        <v>0.24185068349106204</v>
      </c>
      <c r="Z138" s="102">
        <v>6.3091482649842268E-2</v>
      </c>
    </row>
    <row r="139" spans="14:26" ht="15.6" x14ac:dyDescent="0.3">
      <c r="N139" s="98">
        <v>40724</v>
      </c>
      <c r="O139" s="99">
        <v>1075</v>
      </c>
      <c r="P139" s="99">
        <v>201</v>
      </c>
      <c r="Q139" s="99">
        <v>874</v>
      </c>
      <c r="R139" s="100">
        <v>5668888907</v>
      </c>
      <c r="S139" s="100">
        <v>4156957765</v>
      </c>
      <c r="T139" s="100">
        <v>1511931142</v>
      </c>
      <c r="U139" s="101">
        <v>230</v>
      </c>
      <c r="V139" s="101">
        <v>73</v>
      </c>
      <c r="W139" s="101">
        <f t="shared" si="4"/>
        <v>303</v>
      </c>
      <c r="X139" s="163">
        <f t="shared" si="5"/>
        <v>0.28186046511627905</v>
      </c>
      <c r="Y139" s="102">
        <v>0.21395348837209302</v>
      </c>
      <c r="Z139" s="102">
        <v>6.790697674418604E-2</v>
      </c>
    </row>
    <row r="140" spans="14:26" ht="15.6" x14ac:dyDescent="0.3">
      <c r="N140" s="98">
        <v>40755</v>
      </c>
      <c r="O140" s="99">
        <v>874</v>
      </c>
      <c r="P140" s="99">
        <v>161</v>
      </c>
      <c r="Q140" s="99">
        <v>713</v>
      </c>
      <c r="R140" s="100">
        <v>4208302596</v>
      </c>
      <c r="S140" s="100">
        <v>2913857031</v>
      </c>
      <c r="T140" s="100">
        <v>1294445565</v>
      </c>
      <c r="U140" s="101">
        <v>196</v>
      </c>
      <c r="V140" s="101">
        <v>53</v>
      </c>
      <c r="W140" s="101">
        <f t="shared" si="4"/>
        <v>249</v>
      </c>
      <c r="X140" s="163">
        <f t="shared" si="5"/>
        <v>0.28489702517162474</v>
      </c>
      <c r="Y140" s="102">
        <v>0.22425629290617849</v>
      </c>
      <c r="Z140" s="102">
        <v>6.0640732265446223E-2</v>
      </c>
    </row>
    <row r="141" spans="14:26" ht="15.6" x14ac:dyDescent="0.3">
      <c r="N141" s="98">
        <v>40786</v>
      </c>
      <c r="O141" s="99">
        <v>929</v>
      </c>
      <c r="P141" s="99">
        <v>157</v>
      </c>
      <c r="Q141" s="99">
        <v>772</v>
      </c>
      <c r="R141" s="100">
        <v>4842081307</v>
      </c>
      <c r="S141" s="100">
        <v>3522250549</v>
      </c>
      <c r="T141" s="100">
        <v>1319830758</v>
      </c>
      <c r="U141" s="101">
        <v>212</v>
      </c>
      <c r="V141" s="101">
        <v>54</v>
      </c>
      <c r="W141" s="101">
        <f t="shared" si="4"/>
        <v>266</v>
      </c>
      <c r="X141" s="163">
        <f t="shared" si="5"/>
        <v>0.28632938643702904</v>
      </c>
      <c r="Y141" s="102">
        <v>0.22820236813778255</v>
      </c>
      <c r="Z141" s="102">
        <v>5.8127018299246498E-2</v>
      </c>
    </row>
    <row r="142" spans="14:26" ht="15.6" x14ac:dyDescent="0.3">
      <c r="N142" s="98">
        <v>40816</v>
      </c>
      <c r="O142" s="99">
        <v>914</v>
      </c>
      <c r="P142" s="99">
        <v>159</v>
      </c>
      <c r="Q142" s="99">
        <v>755</v>
      </c>
      <c r="R142" s="100">
        <v>4702981534</v>
      </c>
      <c r="S142" s="100">
        <v>3399220161</v>
      </c>
      <c r="T142" s="100">
        <v>1303761373</v>
      </c>
      <c r="U142" s="101">
        <v>200</v>
      </c>
      <c r="V142" s="101">
        <v>51</v>
      </c>
      <c r="W142" s="101">
        <f t="shared" si="4"/>
        <v>251</v>
      </c>
      <c r="X142" s="163">
        <f t="shared" si="5"/>
        <v>0.27461706783369805</v>
      </c>
      <c r="Y142" s="102">
        <v>0.21881838074398249</v>
      </c>
      <c r="Z142" s="102">
        <v>5.5798687089715533E-2</v>
      </c>
    </row>
    <row r="143" spans="14:26" ht="15.6" x14ac:dyDescent="0.3">
      <c r="N143" s="98">
        <v>40847</v>
      </c>
      <c r="O143" s="99">
        <v>823</v>
      </c>
      <c r="P143" s="99">
        <v>158</v>
      </c>
      <c r="Q143" s="99">
        <v>665</v>
      </c>
      <c r="R143" s="100">
        <v>4840685173</v>
      </c>
      <c r="S143" s="100">
        <v>3618149319</v>
      </c>
      <c r="T143" s="100">
        <v>1222535854</v>
      </c>
      <c r="U143" s="101">
        <v>162</v>
      </c>
      <c r="V143" s="101">
        <v>52</v>
      </c>
      <c r="W143" s="101">
        <f t="shared" si="4"/>
        <v>214</v>
      </c>
      <c r="X143" s="163">
        <f t="shared" si="5"/>
        <v>0.2600243013365735</v>
      </c>
      <c r="Y143" s="102">
        <v>0.1968408262454435</v>
      </c>
      <c r="Z143" s="102">
        <v>6.3183475091130009E-2</v>
      </c>
    </row>
    <row r="144" spans="14:26" ht="15.6" x14ac:dyDescent="0.3">
      <c r="N144" s="98">
        <v>40877</v>
      </c>
      <c r="O144" s="99">
        <v>835</v>
      </c>
      <c r="P144" s="99">
        <v>126</v>
      </c>
      <c r="Q144" s="99">
        <v>709</v>
      </c>
      <c r="R144" s="100">
        <v>3978132576</v>
      </c>
      <c r="S144" s="100">
        <v>2711284837</v>
      </c>
      <c r="T144" s="100">
        <v>1266847739</v>
      </c>
      <c r="U144" s="101">
        <v>198</v>
      </c>
      <c r="V144" s="101">
        <v>34</v>
      </c>
      <c r="W144" s="101">
        <f t="shared" si="4"/>
        <v>232</v>
      </c>
      <c r="X144" s="163">
        <f t="shared" si="5"/>
        <v>0.27784431137724552</v>
      </c>
      <c r="Y144" s="102">
        <v>0.237125748502994</v>
      </c>
      <c r="Z144" s="102">
        <v>4.0718562874251497E-2</v>
      </c>
    </row>
    <row r="145" spans="14:26" ht="15.6" x14ac:dyDescent="0.3">
      <c r="N145" s="98">
        <v>40908</v>
      </c>
      <c r="O145" s="99">
        <v>1323</v>
      </c>
      <c r="P145" s="99">
        <v>234</v>
      </c>
      <c r="Q145" s="99">
        <v>1089</v>
      </c>
      <c r="R145" s="100">
        <v>7369258204</v>
      </c>
      <c r="S145" s="100">
        <v>5110609393</v>
      </c>
      <c r="T145" s="100">
        <v>2258648811</v>
      </c>
      <c r="U145" s="101">
        <v>296</v>
      </c>
      <c r="V145" s="101">
        <v>64</v>
      </c>
      <c r="W145" s="101">
        <f t="shared" si="4"/>
        <v>360</v>
      </c>
      <c r="X145" s="163">
        <f t="shared" si="5"/>
        <v>0.27210884353741499</v>
      </c>
      <c r="Y145" s="102">
        <v>0.2237339380196523</v>
      </c>
      <c r="Z145" s="102">
        <v>4.8374905517762662E-2</v>
      </c>
    </row>
    <row r="146" spans="14:26" ht="15.6" x14ac:dyDescent="0.3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1">
        <f t="shared" si="4"/>
        <v>171</v>
      </c>
      <c r="X146" s="163">
        <f t="shared" si="5"/>
        <v>0.23618784530386741</v>
      </c>
      <c r="Y146" s="102">
        <v>0.20165745856353592</v>
      </c>
      <c r="Z146" s="102">
        <v>3.4530386740331494E-2</v>
      </c>
    </row>
    <row r="147" spans="14:26" ht="15.6" x14ac:dyDescent="0.3">
      <c r="N147" s="98">
        <v>40968</v>
      </c>
      <c r="O147" s="99">
        <v>845</v>
      </c>
      <c r="P147" s="99">
        <v>142</v>
      </c>
      <c r="Q147" s="99">
        <v>703</v>
      </c>
      <c r="R147" s="100">
        <v>3831663601</v>
      </c>
      <c r="S147" s="100">
        <v>2640995078</v>
      </c>
      <c r="T147" s="100">
        <v>1190668523</v>
      </c>
      <c r="U147" s="101">
        <v>191</v>
      </c>
      <c r="V147" s="101">
        <v>45</v>
      </c>
      <c r="W147" s="101">
        <f t="shared" si="4"/>
        <v>236</v>
      </c>
      <c r="X147" s="163">
        <f t="shared" si="5"/>
        <v>0.27928994082840236</v>
      </c>
      <c r="Y147" s="102">
        <v>0.22603550295857988</v>
      </c>
      <c r="Z147" s="102">
        <v>5.3254437869822487E-2</v>
      </c>
    </row>
    <row r="148" spans="14:26" ht="15.6" x14ac:dyDescent="0.3">
      <c r="N148" s="98">
        <v>40999</v>
      </c>
      <c r="O148" s="99">
        <v>1084</v>
      </c>
      <c r="P148" s="99">
        <v>176</v>
      </c>
      <c r="Q148" s="99">
        <v>908</v>
      </c>
      <c r="R148" s="100">
        <v>5250009861</v>
      </c>
      <c r="S148" s="100">
        <v>3666265260</v>
      </c>
      <c r="T148" s="100">
        <v>1583744601</v>
      </c>
      <c r="U148" s="101">
        <v>233</v>
      </c>
      <c r="V148" s="101">
        <v>46</v>
      </c>
      <c r="W148" s="101">
        <f t="shared" si="4"/>
        <v>279</v>
      </c>
      <c r="X148" s="163">
        <f t="shared" si="5"/>
        <v>0.25738007380073802</v>
      </c>
      <c r="Y148" s="102">
        <v>0.21494464944649447</v>
      </c>
      <c r="Z148" s="102">
        <v>4.2435424354243544E-2</v>
      </c>
    </row>
    <row r="149" spans="14:26" ht="15.6" x14ac:dyDescent="0.3">
      <c r="N149" s="98">
        <v>41029</v>
      </c>
      <c r="O149" s="99">
        <v>934</v>
      </c>
      <c r="P149" s="99">
        <v>144</v>
      </c>
      <c r="Q149" s="99">
        <v>790</v>
      </c>
      <c r="R149" s="100">
        <v>3986409220</v>
      </c>
      <c r="S149" s="100">
        <v>2728519331</v>
      </c>
      <c r="T149" s="100">
        <v>1257889889</v>
      </c>
      <c r="U149" s="101">
        <v>211</v>
      </c>
      <c r="V149" s="101">
        <v>51</v>
      </c>
      <c r="W149" s="101">
        <f t="shared" si="4"/>
        <v>262</v>
      </c>
      <c r="X149" s="163">
        <f t="shared" si="5"/>
        <v>0.28051391862955033</v>
      </c>
      <c r="Y149" s="102">
        <v>0.22591006423982871</v>
      </c>
      <c r="Z149" s="102">
        <v>5.460385438972163E-2</v>
      </c>
    </row>
    <row r="150" spans="14:26" ht="15.6" x14ac:dyDescent="0.3">
      <c r="N150" s="98">
        <v>41060</v>
      </c>
      <c r="O150" s="99">
        <v>1120</v>
      </c>
      <c r="P150" s="99">
        <v>174</v>
      </c>
      <c r="Q150" s="99">
        <v>946</v>
      </c>
      <c r="R150" s="100">
        <v>4996476038</v>
      </c>
      <c r="S150" s="100">
        <v>3105958443</v>
      </c>
      <c r="T150" s="100">
        <v>1890517595</v>
      </c>
      <c r="U150" s="101">
        <v>225</v>
      </c>
      <c r="V150" s="101">
        <v>54</v>
      </c>
      <c r="W150" s="101">
        <f t="shared" si="4"/>
        <v>279</v>
      </c>
      <c r="X150" s="163">
        <f t="shared" si="5"/>
        <v>0.24910714285714286</v>
      </c>
      <c r="Y150" s="102">
        <v>0.20089285714285715</v>
      </c>
      <c r="Z150" s="102">
        <v>4.8214285714285716E-2</v>
      </c>
    </row>
    <row r="151" spans="14:26" ht="15.6" x14ac:dyDescent="0.3">
      <c r="N151" s="98">
        <v>41090</v>
      </c>
      <c r="O151" s="99">
        <v>1184</v>
      </c>
      <c r="P151" s="99">
        <v>193</v>
      </c>
      <c r="Q151" s="99">
        <v>991</v>
      </c>
      <c r="R151" s="100">
        <v>5826003730</v>
      </c>
      <c r="S151" s="100">
        <v>4091866202</v>
      </c>
      <c r="T151" s="100">
        <v>1734137528</v>
      </c>
      <c r="U151" s="101">
        <v>232</v>
      </c>
      <c r="V151" s="101">
        <v>54</v>
      </c>
      <c r="W151" s="101">
        <f t="shared" si="4"/>
        <v>286</v>
      </c>
      <c r="X151" s="163">
        <f t="shared" si="5"/>
        <v>0.24155405405405406</v>
      </c>
      <c r="Y151" s="102">
        <v>0.19594594594594594</v>
      </c>
      <c r="Z151" s="102">
        <v>4.5608108108108107E-2</v>
      </c>
    </row>
    <row r="152" spans="14:26" ht="15.6" x14ac:dyDescent="0.3">
      <c r="N152" s="98">
        <v>41121</v>
      </c>
      <c r="O152" s="99">
        <v>999</v>
      </c>
      <c r="P152" s="99">
        <v>172</v>
      </c>
      <c r="Q152" s="99">
        <v>827</v>
      </c>
      <c r="R152" s="100">
        <v>5476180912</v>
      </c>
      <c r="S152" s="100">
        <v>3896502916</v>
      </c>
      <c r="T152" s="100">
        <v>1579677996</v>
      </c>
      <c r="U152" s="101">
        <v>200</v>
      </c>
      <c r="V152" s="101">
        <v>58</v>
      </c>
      <c r="W152" s="101">
        <f t="shared" si="4"/>
        <v>258</v>
      </c>
      <c r="X152" s="163">
        <f t="shared" si="5"/>
        <v>0.25825825825825827</v>
      </c>
      <c r="Y152" s="102">
        <v>0.20020020020020021</v>
      </c>
      <c r="Z152" s="102">
        <v>5.8058058058058061E-2</v>
      </c>
    </row>
    <row r="153" spans="14:26" ht="15.6" x14ac:dyDescent="0.3">
      <c r="N153" s="98">
        <v>41152</v>
      </c>
      <c r="O153" s="99">
        <v>1188</v>
      </c>
      <c r="P153" s="99">
        <v>187</v>
      </c>
      <c r="Q153" s="99">
        <v>1001</v>
      </c>
      <c r="R153" s="100">
        <v>5949562291</v>
      </c>
      <c r="S153" s="100">
        <v>4195753288</v>
      </c>
      <c r="T153" s="100">
        <v>1753809003</v>
      </c>
      <c r="U153" s="101">
        <v>209</v>
      </c>
      <c r="V153" s="101">
        <v>40</v>
      </c>
      <c r="W153" s="101">
        <f t="shared" si="4"/>
        <v>249</v>
      </c>
      <c r="X153" s="163">
        <f t="shared" si="5"/>
        <v>0.20959595959595959</v>
      </c>
      <c r="Y153" s="102">
        <v>0.17592592592592593</v>
      </c>
      <c r="Z153" s="102">
        <v>3.3670033670033669E-2</v>
      </c>
    </row>
    <row r="154" spans="14:26" ht="15.6" x14ac:dyDescent="0.3">
      <c r="N154" s="98">
        <v>41182</v>
      </c>
      <c r="O154" s="99">
        <v>1027</v>
      </c>
      <c r="P154" s="99">
        <v>153</v>
      </c>
      <c r="Q154" s="99">
        <v>874</v>
      </c>
      <c r="R154" s="100">
        <v>4874938757</v>
      </c>
      <c r="S154" s="100">
        <v>3405211891</v>
      </c>
      <c r="T154" s="100">
        <v>1469726866</v>
      </c>
      <c r="U154" s="101">
        <v>210</v>
      </c>
      <c r="V154" s="101">
        <v>39</v>
      </c>
      <c r="W154" s="101">
        <f t="shared" si="4"/>
        <v>249</v>
      </c>
      <c r="X154" s="163">
        <f t="shared" si="5"/>
        <v>0.24245374878286272</v>
      </c>
      <c r="Y154" s="102">
        <v>0.20447906523855891</v>
      </c>
      <c r="Z154" s="102">
        <v>3.7974683544303799E-2</v>
      </c>
    </row>
    <row r="155" spans="14:26" ht="15.6" x14ac:dyDescent="0.3">
      <c r="N155" s="98">
        <v>41213</v>
      </c>
      <c r="O155" s="99">
        <v>1129</v>
      </c>
      <c r="P155" s="99">
        <v>165</v>
      </c>
      <c r="Q155" s="99">
        <v>964</v>
      </c>
      <c r="R155" s="100">
        <v>5054875826</v>
      </c>
      <c r="S155" s="100">
        <v>3247994757</v>
      </c>
      <c r="T155" s="100">
        <v>1806881069</v>
      </c>
      <c r="U155" s="101">
        <v>171</v>
      </c>
      <c r="V155" s="101">
        <v>44</v>
      </c>
      <c r="W155" s="101">
        <f t="shared" si="4"/>
        <v>215</v>
      </c>
      <c r="X155" s="163">
        <f t="shared" si="5"/>
        <v>0.19043401240035429</v>
      </c>
      <c r="Y155" s="102">
        <v>0.15146147032772364</v>
      </c>
      <c r="Z155" s="102">
        <v>3.8972542072630643E-2</v>
      </c>
    </row>
    <row r="156" spans="14:26" ht="15.6" x14ac:dyDescent="0.3">
      <c r="N156" s="98">
        <v>41243</v>
      </c>
      <c r="O156" s="99">
        <v>1188</v>
      </c>
      <c r="P156" s="99">
        <v>216</v>
      </c>
      <c r="Q156" s="99">
        <v>972</v>
      </c>
      <c r="R156" s="100">
        <v>6082585656</v>
      </c>
      <c r="S156" s="100">
        <v>4140186177</v>
      </c>
      <c r="T156" s="100">
        <v>1942399479</v>
      </c>
      <c r="U156" s="101">
        <v>177</v>
      </c>
      <c r="V156" s="101">
        <v>58</v>
      </c>
      <c r="W156" s="101">
        <f t="shared" si="4"/>
        <v>235</v>
      </c>
      <c r="X156" s="163">
        <f t="shared" si="5"/>
        <v>0.1978114478114478</v>
      </c>
      <c r="Y156" s="102">
        <v>0.14898989898989898</v>
      </c>
      <c r="Z156" s="102">
        <v>4.8821548821548821E-2</v>
      </c>
    </row>
    <row r="157" spans="14:26" ht="15.6" x14ac:dyDescent="0.3">
      <c r="N157" s="98">
        <v>41274</v>
      </c>
      <c r="O157" s="99">
        <v>2027</v>
      </c>
      <c r="P157" s="99">
        <v>365</v>
      </c>
      <c r="Q157" s="99">
        <v>1662</v>
      </c>
      <c r="R157" s="100">
        <v>11308294574</v>
      </c>
      <c r="S157" s="100">
        <v>7589365192</v>
      </c>
      <c r="T157" s="100">
        <v>3718929382</v>
      </c>
      <c r="U157" s="101">
        <v>269</v>
      </c>
      <c r="V157" s="101">
        <v>69</v>
      </c>
      <c r="W157" s="101">
        <f t="shared" si="4"/>
        <v>338</v>
      </c>
      <c r="X157" s="163">
        <f t="shared" si="5"/>
        <v>0.16674888998519979</v>
      </c>
      <c r="Y157" s="102">
        <v>0.13270843611248151</v>
      </c>
      <c r="Z157" s="102">
        <v>3.4040453872718306E-2</v>
      </c>
    </row>
    <row r="158" spans="14:26" ht="15.6" x14ac:dyDescent="0.3">
      <c r="N158" s="98">
        <v>41305</v>
      </c>
      <c r="O158" s="99">
        <v>863</v>
      </c>
      <c r="P158" s="99">
        <v>129</v>
      </c>
      <c r="Q158" s="99">
        <v>734</v>
      </c>
      <c r="R158" s="100">
        <v>3553790587</v>
      </c>
      <c r="S158" s="100">
        <v>2462760628</v>
      </c>
      <c r="T158" s="100">
        <v>1091029959</v>
      </c>
      <c r="U158" s="101">
        <v>142</v>
      </c>
      <c r="V158" s="101">
        <v>41</v>
      </c>
      <c r="W158" s="101">
        <f t="shared" si="4"/>
        <v>183</v>
      </c>
      <c r="X158" s="163">
        <f t="shared" si="5"/>
        <v>0.21205098493626884</v>
      </c>
      <c r="Y158" s="102">
        <v>0.1645422943221321</v>
      </c>
      <c r="Z158" s="102">
        <v>4.7508690614136734E-2</v>
      </c>
    </row>
    <row r="159" spans="14:26" ht="15.6" x14ac:dyDescent="0.3">
      <c r="N159" s="98">
        <v>41333</v>
      </c>
      <c r="O159" s="99">
        <v>836</v>
      </c>
      <c r="P159" s="99">
        <v>118</v>
      </c>
      <c r="Q159" s="99">
        <v>718</v>
      </c>
      <c r="R159" s="100">
        <v>3184960181</v>
      </c>
      <c r="S159" s="100">
        <v>1954059470</v>
      </c>
      <c r="T159" s="100">
        <v>1230900711</v>
      </c>
      <c r="U159" s="101">
        <v>136</v>
      </c>
      <c r="V159" s="101">
        <v>30</v>
      </c>
      <c r="W159" s="101">
        <f t="shared" si="4"/>
        <v>166</v>
      </c>
      <c r="X159" s="163">
        <f t="shared" si="5"/>
        <v>0.19856459330143542</v>
      </c>
      <c r="Y159" s="102">
        <v>0.16267942583732056</v>
      </c>
      <c r="Z159" s="102">
        <v>3.5885167464114832E-2</v>
      </c>
    </row>
    <row r="160" spans="14:26" ht="15.6" x14ac:dyDescent="0.3">
      <c r="N160" s="98">
        <v>41364</v>
      </c>
      <c r="O160" s="99">
        <v>1213</v>
      </c>
      <c r="P160" s="99">
        <v>177</v>
      </c>
      <c r="Q160" s="99">
        <v>1036</v>
      </c>
      <c r="R160" s="100">
        <v>5616028057</v>
      </c>
      <c r="S160" s="100">
        <v>3851224415</v>
      </c>
      <c r="T160" s="100">
        <v>1764803642</v>
      </c>
      <c r="U160" s="101">
        <v>207</v>
      </c>
      <c r="V160" s="101">
        <v>37</v>
      </c>
      <c r="W160" s="101">
        <f t="shared" si="4"/>
        <v>244</v>
      </c>
      <c r="X160" s="163">
        <f t="shared" si="5"/>
        <v>0.20115416323165705</v>
      </c>
      <c r="Y160" s="102">
        <v>0.17065127782357792</v>
      </c>
      <c r="Z160" s="102">
        <v>3.0502885408079144E-2</v>
      </c>
    </row>
    <row r="161" spans="14:26" ht="15.6" x14ac:dyDescent="0.3">
      <c r="N161" s="98">
        <v>41394</v>
      </c>
      <c r="O161" s="99">
        <v>1210</v>
      </c>
      <c r="P161" s="99">
        <v>187</v>
      </c>
      <c r="Q161" s="99">
        <v>1023</v>
      </c>
      <c r="R161" s="100">
        <v>6044660596</v>
      </c>
      <c r="S161" s="100">
        <v>4277325763</v>
      </c>
      <c r="T161" s="100">
        <v>1767334833</v>
      </c>
      <c r="U161" s="101">
        <v>170</v>
      </c>
      <c r="V161" s="101">
        <v>37</v>
      </c>
      <c r="W161" s="101">
        <f t="shared" si="4"/>
        <v>207</v>
      </c>
      <c r="X161" s="163">
        <f t="shared" si="5"/>
        <v>0.17107438016528925</v>
      </c>
      <c r="Y161" s="102">
        <v>0.14049586776859505</v>
      </c>
      <c r="Z161" s="102">
        <v>3.0578512396694214E-2</v>
      </c>
    </row>
    <row r="162" spans="14:26" ht="15.6" x14ac:dyDescent="0.3">
      <c r="N162" s="98">
        <v>41425</v>
      </c>
      <c r="O162" s="99">
        <v>1415</v>
      </c>
      <c r="P162" s="99">
        <v>197</v>
      </c>
      <c r="Q162" s="99">
        <v>1218</v>
      </c>
      <c r="R162" s="100">
        <v>6523708079</v>
      </c>
      <c r="S162" s="100">
        <v>4353532375</v>
      </c>
      <c r="T162" s="100">
        <v>2170175704</v>
      </c>
      <c r="U162" s="101">
        <v>205</v>
      </c>
      <c r="V162" s="101">
        <v>50</v>
      </c>
      <c r="W162" s="101">
        <f t="shared" si="4"/>
        <v>255</v>
      </c>
      <c r="X162" s="163">
        <f t="shared" si="5"/>
        <v>0.18021201413427562</v>
      </c>
      <c r="Y162" s="102">
        <v>0.14487632508833923</v>
      </c>
      <c r="Z162" s="102">
        <v>3.5335689045936397E-2</v>
      </c>
    </row>
    <row r="163" spans="14:26" ht="15.6" x14ac:dyDescent="0.3">
      <c r="N163" s="98">
        <v>41455</v>
      </c>
      <c r="O163" s="99">
        <v>1444</v>
      </c>
      <c r="P163" s="99">
        <v>253</v>
      </c>
      <c r="Q163" s="99">
        <v>1191</v>
      </c>
      <c r="R163" s="100">
        <v>9143614753</v>
      </c>
      <c r="S163" s="100">
        <v>6600973296</v>
      </c>
      <c r="T163" s="100">
        <v>2542641457</v>
      </c>
      <c r="U163" s="101">
        <v>207</v>
      </c>
      <c r="V163" s="101">
        <v>49</v>
      </c>
      <c r="W163" s="101">
        <f t="shared" si="4"/>
        <v>256</v>
      </c>
      <c r="X163" s="163">
        <f t="shared" si="5"/>
        <v>0.17728531855955679</v>
      </c>
      <c r="Y163" s="102">
        <v>0.14335180055401661</v>
      </c>
      <c r="Z163" s="102">
        <v>3.3933518005540168E-2</v>
      </c>
    </row>
    <row r="164" spans="14:26" ht="15.6" x14ac:dyDescent="0.3">
      <c r="N164" s="98">
        <v>41486</v>
      </c>
      <c r="O164" s="99">
        <v>1354</v>
      </c>
      <c r="P164" s="99">
        <v>199</v>
      </c>
      <c r="Q164" s="99">
        <v>1155</v>
      </c>
      <c r="R164" s="100">
        <v>6036514856</v>
      </c>
      <c r="S164" s="100">
        <v>4009622208</v>
      </c>
      <c r="T164" s="100">
        <v>2026892648</v>
      </c>
      <c r="U164" s="101">
        <v>150</v>
      </c>
      <c r="V164" s="101">
        <v>49</v>
      </c>
      <c r="W164" s="101">
        <f t="shared" si="4"/>
        <v>199</v>
      </c>
      <c r="X164" s="163">
        <f t="shared" si="5"/>
        <v>0.14697193500738553</v>
      </c>
      <c r="Y164" s="102">
        <v>0.11078286558345643</v>
      </c>
      <c r="Z164" s="102">
        <v>3.6189069423929097E-2</v>
      </c>
    </row>
    <row r="165" spans="14:26" ht="15.6" x14ac:dyDescent="0.3">
      <c r="N165" s="98">
        <v>41517</v>
      </c>
      <c r="O165" s="99">
        <v>1423</v>
      </c>
      <c r="P165" s="99">
        <v>243</v>
      </c>
      <c r="Q165" s="99">
        <v>1180</v>
      </c>
      <c r="R165" s="100">
        <v>7390397861</v>
      </c>
      <c r="S165" s="100">
        <v>4986946301</v>
      </c>
      <c r="T165" s="100">
        <v>2403451560</v>
      </c>
      <c r="U165" s="101">
        <v>199</v>
      </c>
      <c r="V165" s="101">
        <v>44</v>
      </c>
      <c r="W165" s="101">
        <f t="shared" si="4"/>
        <v>243</v>
      </c>
      <c r="X165" s="163">
        <f t="shared" si="5"/>
        <v>0.17076598735066761</v>
      </c>
      <c r="Y165" s="102">
        <v>0.13984539704848911</v>
      </c>
      <c r="Z165" s="102">
        <v>3.0920590302178495E-2</v>
      </c>
    </row>
    <row r="166" spans="14:26" ht="15.6" x14ac:dyDescent="0.3">
      <c r="N166" s="98">
        <v>41547</v>
      </c>
      <c r="O166" s="99">
        <v>1301</v>
      </c>
      <c r="P166" s="99">
        <v>195</v>
      </c>
      <c r="Q166" s="99">
        <v>1106</v>
      </c>
      <c r="R166" s="100">
        <v>7041413845</v>
      </c>
      <c r="S166" s="100">
        <v>4862632465</v>
      </c>
      <c r="T166" s="100">
        <v>2178781380</v>
      </c>
      <c r="U166" s="101">
        <v>153</v>
      </c>
      <c r="V166" s="101">
        <v>32</v>
      </c>
      <c r="W166" s="101">
        <f t="shared" si="4"/>
        <v>185</v>
      </c>
      <c r="X166" s="163">
        <f t="shared" si="5"/>
        <v>0.14219830899308225</v>
      </c>
      <c r="Y166" s="102">
        <v>0.11760184473481937</v>
      </c>
      <c r="Z166" s="102">
        <v>2.4596464258262875E-2</v>
      </c>
    </row>
    <row r="167" spans="14:26" ht="15.6" x14ac:dyDescent="0.3">
      <c r="N167" s="98">
        <v>41578</v>
      </c>
      <c r="O167" s="99">
        <v>1407</v>
      </c>
      <c r="P167" s="99">
        <v>219</v>
      </c>
      <c r="Q167" s="99">
        <v>1188</v>
      </c>
      <c r="R167" s="100">
        <v>8767893656</v>
      </c>
      <c r="S167" s="100">
        <v>6458190929</v>
      </c>
      <c r="T167" s="100">
        <v>2309702727</v>
      </c>
      <c r="U167" s="101">
        <v>156</v>
      </c>
      <c r="V167" s="101">
        <v>34</v>
      </c>
      <c r="W167" s="101">
        <f t="shared" si="4"/>
        <v>190</v>
      </c>
      <c r="X167" s="163">
        <f t="shared" si="5"/>
        <v>0.13503909026297087</v>
      </c>
      <c r="Y167" s="102">
        <v>0.11087420042643924</v>
      </c>
      <c r="Z167" s="102">
        <v>2.4164889836531627E-2</v>
      </c>
    </row>
    <row r="168" spans="14:26" ht="15.6" x14ac:dyDescent="0.3">
      <c r="N168" s="98">
        <v>41608</v>
      </c>
      <c r="O168" s="99">
        <v>1138</v>
      </c>
      <c r="P168" s="99">
        <v>199</v>
      </c>
      <c r="Q168" s="99">
        <v>939</v>
      </c>
      <c r="R168" s="100">
        <v>6269033513</v>
      </c>
      <c r="S168" s="100">
        <v>4412103265</v>
      </c>
      <c r="T168" s="100">
        <v>1856930248</v>
      </c>
      <c r="U168" s="101">
        <v>164</v>
      </c>
      <c r="V168" s="101">
        <v>44</v>
      </c>
      <c r="W168" s="101">
        <f t="shared" si="4"/>
        <v>208</v>
      </c>
      <c r="X168" s="163">
        <f t="shared" si="5"/>
        <v>0.18277680140597541</v>
      </c>
      <c r="Y168" s="102">
        <v>0.14411247803163443</v>
      </c>
      <c r="Z168" s="102">
        <v>3.8664323374340948E-2</v>
      </c>
    </row>
    <row r="169" spans="14:26" ht="15.6" x14ac:dyDescent="0.3">
      <c r="N169" s="98">
        <v>41639</v>
      </c>
      <c r="O169" s="99">
        <v>1857</v>
      </c>
      <c r="P169" s="99">
        <v>367</v>
      </c>
      <c r="Q169" s="99">
        <v>1490</v>
      </c>
      <c r="R169" s="100">
        <v>11379012891</v>
      </c>
      <c r="S169" s="100">
        <v>8232218571</v>
      </c>
      <c r="T169" s="100">
        <v>3146794320</v>
      </c>
      <c r="U169" s="101">
        <v>198</v>
      </c>
      <c r="V169" s="101">
        <v>74</v>
      </c>
      <c r="W169" s="101">
        <f t="shared" si="4"/>
        <v>272</v>
      </c>
      <c r="X169" s="163">
        <f t="shared" si="5"/>
        <v>0.1464728056004308</v>
      </c>
      <c r="Y169" s="102">
        <v>0.10662358642972536</v>
      </c>
      <c r="Z169" s="102">
        <v>3.9849219170705441E-2</v>
      </c>
    </row>
    <row r="170" spans="14:26" ht="15.6" x14ac:dyDescent="0.3">
      <c r="N170" s="98">
        <v>41670</v>
      </c>
      <c r="O170" s="99">
        <v>1217</v>
      </c>
      <c r="P170" s="99">
        <v>186</v>
      </c>
      <c r="Q170" s="99">
        <v>1031</v>
      </c>
      <c r="R170" s="100">
        <v>5128031767</v>
      </c>
      <c r="S170" s="100">
        <v>2827449647</v>
      </c>
      <c r="T170" s="100">
        <v>2300582120</v>
      </c>
      <c r="U170" s="101">
        <v>119</v>
      </c>
      <c r="V170" s="101">
        <v>34</v>
      </c>
      <c r="W170" s="101">
        <f t="shared" si="4"/>
        <v>153</v>
      </c>
      <c r="X170" s="163">
        <f t="shared" si="5"/>
        <v>0.12571898110106819</v>
      </c>
      <c r="Y170" s="102">
        <v>9.7781429745275261E-2</v>
      </c>
      <c r="Z170" s="102">
        <v>2.7937551355792935E-2</v>
      </c>
    </row>
    <row r="171" spans="14:26" ht="15.6" x14ac:dyDescent="0.3">
      <c r="N171" s="98">
        <v>41698</v>
      </c>
      <c r="O171" s="99">
        <v>1130</v>
      </c>
      <c r="P171" s="99">
        <v>163</v>
      </c>
      <c r="Q171" s="99">
        <v>967</v>
      </c>
      <c r="R171" s="100">
        <v>4979947029</v>
      </c>
      <c r="S171" s="100">
        <v>3196974356</v>
      </c>
      <c r="T171" s="100">
        <v>1782972673</v>
      </c>
      <c r="U171" s="101">
        <v>93</v>
      </c>
      <c r="V171" s="101">
        <v>27</v>
      </c>
      <c r="W171" s="101">
        <f t="shared" si="4"/>
        <v>120</v>
      </c>
      <c r="X171" s="163">
        <f t="shared" si="5"/>
        <v>0.10619469026548672</v>
      </c>
      <c r="Y171" s="102">
        <v>8.2300884955752218E-2</v>
      </c>
      <c r="Z171" s="102">
        <v>2.3893805309734513E-2</v>
      </c>
    </row>
    <row r="172" spans="14:26" ht="15.6" x14ac:dyDescent="0.3">
      <c r="N172" s="98">
        <v>41729</v>
      </c>
      <c r="O172" s="99">
        <v>1280</v>
      </c>
      <c r="P172" s="99">
        <v>221</v>
      </c>
      <c r="Q172" s="99">
        <v>1059</v>
      </c>
      <c r="R172" s="100">
        <v>7126002221</v>
      </c>
      <c r="S172" s="100">
        <v>4981483638</v>
      </c>
      <c r="T172" s="100">
        <v>2144518583</v>
      </c>
      <c r="U172" s="101">
        <v>136</v>
      </c>
      <c r="V172" s="101">
        <v>31</v>
      </c>
      <c r="W172" s="101">
        <f t="shared" si="4"/>
        <v>167</v>
      </c>
      <c r="X172" s="163">
        <f t="shared" si="5"/>
        <v>0.13046874999999999</v>
      </c>
      <c r="Y172" s="102">
        <v>0.10625</v>
      </c>
      <c r="Z172" s="102">
        <v>2.4218750000000001E-2</v>
      </c>
    </row>
    <row r="173" spans="14:26" ht="15.6" x14ac:dyDescent="0.3">
      <c r="N173" s="98">
        <v>41759</v>
      </c>
      <c r="O173" s="99">
        <v>1287</v>
      </c>
      <c r="P173" s="99">
        <v>198</v>
      </c>
      <c r="Q173" s="99">
        <v>1089</v>
      </c>
      <c r="R173" s="100">
        <v>6456001325</v>
      </c>
      <c r="S173" s="100">
        <v>4195784502</v>
      </c>
      <c r="T173" s="100">
        <v>2260216823</v>
      </c>
      <c r="U173" s="101">
        <v>155</v>
      </c>
      <c r="V173" s="101">
        <v>24</v>
      </c>
      <c r="W173" s="101">
        <f t="shared" si="4"/>
        <v>179</v>
      </c>
      <c r="X173" s="163">
        <f t="shared" si="5"/>
        <v>0.13908313908313907</v>
      </c>
      <c r="Y173" s="102">
        <v>0.12043512043512043</v>
      </c>
      <c r="Z173" s="102">
        <v>1.8648018648018648E-2</v>
      </c>
    </row>
    <row r="174" spans="14:26" ht="15.6" x14ac:dyDescent="0.3">
      <c r="N174" s="98">
        <v>41790</v>
      </c>
      <c r="O174" s="99">
        <v>1430</v>
      </c>
      <c r="P174" s="99">
        <v>230</v>
      </c>
      <c r="Q174" s="99">
        <v>1200</v>
      </c>
      <c r="R174" s="100">
        <v>7964091021</v>
      </c>
      <c r="S174" s="100">
        <v>5589602394</v>
      </c>
      <c r="T174" s="100">
        <v>2374488627</v>
      </c>
      <c r="U174" s="101">
        <v>131</v>
      </c>
      <c r="V174" s="101">
        <v>48</v>
      </c>
      <c r="W174" s="101">
        <f t="shared" si="4"/>
        <v>179</v>
      </c>
      <c r="X174" s="163">
        <f t="shared" si="5"/>
        <v>0.12517482517482517</v>
      </c>
      <c r="Y174" s="102">
        <v>9.1608391608391612E-2</v>
      </c>
      <c r="Z174" s="102">
        <v>3.3566433566433566E-2</v>
      </c>
    </row>
    <row r="175" spans="14:26" ht="15.6" x14ac:dyDescent="0.3">
      <c r="N175" s="98">
        <v>41820</v>
      </c>
      <c r="O175" s="99">
        <v>1627</v>
      </c>
      <c r="P175" s="99">
        <v>273</v>
      </c>
      <c r="Q175" s="99">
        <v>1354</v>
      </c>
      <c r="R175" s="100">
        <v>13206511513</v>
      </c>
      <c r="S175" s="100">
        <v>10270197268</v>
      </c>
      <c r="T175" s="100">
        <v>2936314245</v>
      </c>
      <c r="U175" s="101">
        <v>144</v>
      </c>
      <c r="V175" s="101">
        <v>35</v>
      </c>
      <c r="W175" s="101">
        <f t="shared" si="4"/>
        <v>179</v>
      </c>
      <c r="X175" s="163">
        <f t="shared" si="5"/>
        <v>0.11001843884449908</v>
      </c>
      <c r="Y175" s="102">
        <v>8.8506453595574672E-2</v>
      </c>
      <c r="Z175" s="102">
        <v>2.1511985248924399E-2</v>
      </c>
    </row>
    <row r="176" spans="14:26" ht="15.6" x14ac:dyDescent="0.3">
      <c r="N176" s="98">
        <v>41851</v>
      </c>
      <c r="O176" s="99">
        <v>1502</v>
      </c>
      <c r="P176" s="99">
        <v>280</v>
      </c>
      <c r="Q176" s="99">
        <v>1222</v>
      </c>
      <c r="R176" s="100">
        <v>10271815527</v>
      </c>
      <c r="S176" s="100">
        <v>7473388640</v>
      </c>
      <c r="T176" s="100">
        <v>2798426887</v>
      </c>
      <c r="U176" s="101">
        <v>120</v>
      </c>
      <c r="V176" s="101">
        <v>32</v>
      </c>
      <c r="W176" s="101">
        <f t="shared" si="4"/>
        <v>152</v>
      </c>
      <c r="X176" s="163">
        <f t="shared" si="5"/>
        <v>0.10119840213049268</v>
      </c>
      <c r="Y176" s="102">
        <v>7.9893475366178426E-2</v>
      </c>
      <c r="Z176" s="102">
        <v>2.1304926764314249E-2</v>
      </c>
    </row>
    <row r="177" spans="14:26" ht="15.6" x14ac:dyDescent="0.3">
      <c r="N177" s="98">
        <v>41882</v>
      </c>
      <c r="O177" s="99">
        <v>1438</v>
      </c>
      <c r="P177" s="99">
        <v>232</v>
      </c>
      <c r="Q177" s="99">
        <v>1206</v>
      </c>
      <c r="R177" s="100">
        <v>8665097949</v>
      </c>
      <c r="S177" s="100">
        <v>6036464569</v>
      </c>
      <c r="T177" s="100">
        <v>2628633380</v>
      </c>
      <c r="U177" s="101">
        <v>106</v>
      </c>
      <c r="V177" s="101">
        <v>16</v>
      </c>
      <c r="W177" s="101">
        <f t="shared" si="4"/>
        <v>122</v>
      </c>
      <c r="X177" s="163">
        <f t="shared" si="5"/>
        <v>8.4840055632823361E-2</v>
      </c>
      <c r="Y177" s="102">
        <v>7.37134909596662E-2</v>
      </c>
      <c r="Z177" s="102">
        <v>1.1126564673157162E-2</v>
      </c>
    </row>
    <row r="178" spans="14:26" ht="15.6" x14ac:dyDescent="0.3">
      <c r="N178" s="98">
        <v>41912</v>
      </c>
      <c r="O178" s="99">
        <v>1437</v>
      </c>
      <c r="P178" s="99">
        <v>262</v>
      </c>
      <c r="Q178" s="99">
        <v>1175</v>
      </c>
      <c r="R178" s="100">
        <v>8830236442</v>
      </c>
      <c r="S178" s="100">
        <v>6140287652</v>
      </c>
      <c r="T178" s="100">
        <v>2689948790</v>
      </c>
      <c r="U178" s="101">
        <v>111</v>
      </c>
      <c r="V178" s="101">
        <v>23</v>
      </c>
      <c r="W178" s="101">
        <f t="shared" si="4"/>
        <v>134</v>
      </c>
      <c r="X178" s="163">
        <f t="shared" si="5"/>
        <v>9.324982602644398E-2</v>
      </c>
      <c r="Y178" s="102">
        <v>7.724425887265135E-2</v>
      </c>
      <c r="Z178" s="102">
        <v>1.6005567153792623E-2</v>
      </c>
    </row>
    <row r="179" spans="14:26" ht="15.6" x14ac:dyDescent="0.3">
      <c r="N179" s="98">
        <v>41943</v>
      </c>
      <c r="O179" s="99">
        <v>1576</v>
      </c>
      <c r="P179" s="99">
        <v>298</v>
      </c>
      <c r="Q179" s="99">
        <v>1278</v>
      </c>
      <c r="R179" s="100">
        <v>11040114196</v>
      </c>
      <c r="S179" s="100">
        <v>8106609896</v>
      </c>
      <c r="T179" s="100">
        <v>2933504300</v>
      </c>
      <c r="U179" s="101">
        <v>99</v>
      </c>
      <c r="V179" s="101">
        <v>29</v>
      </c>
      <c r="W179" s="101">
        <f t="shared" si="4"/>
        <v>128</v>
      </c>
      <c r="X179" s="163">
        <f t="shared" si="5"/>
        <v>8.1218274111675121E-2</v>
      </c>
      <c r="Y179" s="102">
        <v>6.2817258883248725E-2</v>
      </c>
      <c r="Z179" s="102">
        <v>1.8401015228426396E-2</v>
      </c>
    </row>
    <row r="180" spans="14:26" ht="15.6" x14ac:dyDescent="0.3">
      <c r="N180" s="98">
        <v>41973</v>
      </c>
      <c r="O180" s="99">
        <v>1301</v>
      </c>
      <c r="P180" s="99">
        <v>237</v>
      </c>
      <c r="Q180" s="99">
        <v>1064</v>
      </c>
      <c r="R180" s="100">
        <v>8539320998</v>
      </c>
      <c r="S180" s="100">
        <v>6290386999</v>
      </c>
      <c r="T180" s="100">
        <v>2248933999</v>
      </c>
      <c r="U180" s="101">
        <v>99</v>
      </c>
      <c r="V180" s="101">
        <v>15</v>
      </c>
      <c r="W180" s="101">
        <f t="shared" si="4"/>
        <v>114</v>
      </c>
      <c r="X180" s="163">
        <f t="shared" si="5"/>
        <v>8.7624903920061489E-2</v>
      </c>
      <c r="Y180" s="102">
        <v>7.6095311299000767E-2</v>
      </c>
      <c r="Z180" s="102">
        <v>1.1529592621060722E-2</v>
      </c>
    </row>
    <row r="181" spans="14:26" ht="15.6" x14ac:dyDescent="0.3">
      <c r="N181" s="98">
        <v>42004</v>
      </c>
      <c r="O181" s="99">
        <v>1957</v>
      </c>
      <c r="P181" s="99">
        <v>388</v>
      </c>
      <c r="Q181" s="99">
        <v>1569</v>
      </c>
      <c r="R181" s="100">
        <v>14015398442</v>
      </c>
      <c r="S181" s="100">
        <v>10411206495</v>
      </c>
      <c r="T181" s="100">
        <v>3604191947</v>
      </c>
      <c r="U181" s="101">
        <v>126</v>
      </c>
      <c r="V181" s="101">
        <v>40</v>
      </c>
      <c r="W181" s="101">
        <f t="shared" si="4"/>
        <v>166</v>
      </c>
      <c r="X181" s="163">
        <f t="shared" si="5"/>
        <v>8.4823709759836483E-2</v>
      </c>
      <c r="Y181" s="102">
        <v>6.4384261624936129E-2</v>
      </c>
      <c r="Z181" s="102">
        <v>2.0439448134900357E-2</v>
      </c>
    </row>
    <row r="182" spans="14:26" ht="15.6" x14ac:dyDescent="0.3">
      <c r="N182" s="98">
        <v>42035</v>
      </c>
      <c r="O182" s="99">
        <v>1273</v>
      </c>
      <c r="P182" s="99">
        <v>230</v>
      </c>
      <c r="Q182" s="99">
        <v>1043</v>
      </c>
      <c r="R182" s="100">
        <v>11579492335</v>
      </c>
      <c r="S182" s="100">
        <v>6993895943</v>
      </c>
      <c r="T182" s="100">
        <v>4585596392</v>
      </c>
      <c r="U182" s="101">
        <v>73</v>
      </c>
      <c r="V182" s="101">
        <v>20</v>
      </c>
      <c r="W182" s="101">
        <f t="shared" si="4"/>
        <v>93</v>
      </c>
      <c r="X182" s="163">
        <f t="shared" si="5"/>
        <v>7.3055773762765119E-2</v>
      </c>
      <c r="Y182" s="102">
        <v>5.7344854673998427E-2</v>
      </c>
      <c r="Z182" s="102">
        <v>1.5710919088766692E-2</v>
      </c>
    </row>
    <row r="183" spans="14:26" ht="15.6" x14ac:dyDescent="0.3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1">
        <f t="shared" si="4"/>
        <v>83</v>
      </c>
      <c r="X183" s="163">
        <f t="shared" si="5"/>
        <v>6.6559743384121892E-2</v>
      </c>
      <c r="Y183" s="102">
        <v>5.6134723336006415E-2</v>
      </c>
      <c r="Z183" s="102">
        <v>1.0425020048115477E-2</v>
      </c>
    </row>
    <row r="184" spans="14:26" ht="15.6" x14ac:dyDescent="0.3">
      <c r="N184" s="98">
        <v>42094</v>
      </c>
      <c r="O184" s="99">
        <v>1492</v>
      </c>
      <c r="P184" s="99">
        <v>238</v>
      </c>
      <c r="Q184" s="99">
        <v>1254</v>
      </c>
      <c r="R184" s="100">
        <v>8969445360</v>
      </c>
      <c r="S184" s="100">
        <v>6075875966</v>
      </c>
      <c r="T184" s="100">
        <v>2893569394</v>
      </c>
      <c r="U184" s="101">
        <v>95</v>
      </c>
      <c r="V184" s="101">
        <v>22</v>
      </c>
      <c r="W184" s="101">
        <f t="shared" si="4"/>
        <v>117</v>
      </c>
      <c r="X184" s="163">
        <f t="shared" si="5"/>
        <v>7.8418230563002678E-2</v>
      </c>
      <c r="Y184" s="102">
        <v>6.3672922252010725E-2</v>
      </c>
      <c r="Z184" s="102">
        <v>1.4745308310991957E-2</v>
      </c>
    </row>
    <row r="185" spans="14:26" ht="15.6" x14ac:dyDescent="0.3">
      <c r="N185" s="98">
        <v>42124</v>
      </c>
      <c r="O185" s="99">
        <v>1447</v>
      </c>
      <c r="P185" s="99">
        <v>225</v>
      </c>
      <c r="Q185" s="99">
        <v>1222</v>
      </c>
      <c r="R185" s="100">
        <v>7637673482</v>
      </c>
      <c r="S185" s="100">
        <v>4896260253</v>
      </c>
      <c r="T185" s="100">
        <v>2741413229</v>
      </c>
      <c r="U185" s="101">
        <v>88</v>
      </c>
      <c r="V185" s="101">
        <v>22</v>
      </c>
      <c r="W185" s="101">
        <f t="shared" si="4"/>
        <v>110</v>
      </c>
      <c r="X185" s="163">
        <f t="shared" si="5"/>
        <v>7.6019350380096745E-2</v>
      </c>
      <c r="Y185" s="102">
        <v>6.08154803040774E-2</v>
      </c>
      <c r="Z185" s="102">
        <v>1.520387007601935E-2</v>
      </c>
    </row>
    <row r="186" spans="14:26" ht="15.6" x14ac:dyDescent="0.3">
      <c r="N186" s="98">
        <v>42155</v>
      </c>
      <c r="O186" s="99">
        <v>1436</v>
      </c>
      <c r="P186" s="99">
        <v>244</v>
      </c>
      <c r="Q186" s="99">
        <v>1192</v>
      </c>
      <c r="R186" s="100">
        <v>11891127157</v>
      </c>
      <c r="S186" s="100">
        <v>8755033008</v>
      </c>
      <c r="T186" s="100">
        <v>3136094149</v>
      </c>
      <c r="U186" s="101">
        <v>93</v>
      </c>
      <c r="V186" s="101">
        <v>20</v>
      </c>
      <c r="W186" s="101">
        <f t="shared" si="4"/>
        <v>113</v>
      </c>
      <c r="X186" s="163">
        <f t="shared" si="5"/>
        <v>7.8690807799442902E-2</v>
      </c>
      <c r="Y186" s="102">
        <v>6.4763231197771581E-2</v>
      </c>
      <c r="Z186" s="102">
        <v>1.3927576601671309E-2</v>
      </c>
    </row>
    <row r="187" spans="14:26" ht="15.6" x14ac:dyDescent="0.3">
      <c r="N187" s="98">
        <v>42185</v>
      </c>
      <c r="O187" s="99">
        <v>1748</v>
      </c>
      <c r="P187" s="99">
        <v>297</v>
      </c>
      <c r="Q187" s="99">
        <v>1451</v>
      </c>
      <c r="R187" s="100">
        <v>12516763931</v>
      </c>
      <c r="S187" s="100">
        <v>8742405048</v>
      </c>
      <c r="T187" s="100">
        <v>3774358883</v>
      </c>
      <c r="U187" s="101">
        <v>104</v>
      </c>
      <c r="V187" s="101">
        <v>23</v>
      </c>
      <c r="W187" s="101">
        <f t="shared" si="4"/>
        <v>127</v>
      </c>
      <c r="X187" s="163">
        <f t="shared" si="5"/>
        <v>7.2654462242562931E-2</v>
      </c>
      <c r="Y187" s="102">
        <v>5.9496567505720827E-2</v>
      </c>
      <c r="Z187" s="102">
        <v>1.3157894736842105E-2</v>
      </c>
    </row>
    <row r="188" spans="14:26" ht="15.6" x14ac:dyDescent="0.3">
      <c r="N188" s="98">
        <v>42216</v>
      </c>
      <c r="O188" s="99">
        <v>1694</v>
      </c>
      <c r="P188" s="99">
        <v>297</v>
      </c>
      <c r="Q188" s="99">
        <v>1397</v>
      </c>
      <c r="R188" s="100">
        <v>9947201500</v>
      </c>
      <c r="S188" s="100">
        <v>6379915121</v>
      </c>
      <c r="T188" s="100">
        <v>3567286379</v>
      </c>
      <c r="U188" s="101">
        <v>94</v>
      </c>
      <c r="V188" s="101">
        <v>24</v>
      </c>
      <c r="W188" s="101">
        <f t="shared" si="4"/>
        <v>118</v>
      </c>
      <c r="X188" s="163">
        <f t="shared" si="5"/>
        <v>6.9657615112160565E-2</v>
      </c>
      <c r="Y188" s="102">
        <v>5.5489964580873671E-2</v>
      </c>
      <c r="Z188" s="102">
        <v>1.4167650531286895E-2</v>
      </c>
    </row>
    <row r="189" spans="14:26" ht="15.6" x14ac:dyDescent="0.3">
      <c r="N189" s="98">
        <v>42247</v>
      </c>
      <c r="O189" s="99">
        <v>1473</v>
      </c>
      <c r="P189" s="99">
        <v>261</v>
      </c>
      <c r="Q189" s="99">
        <v>1212</v>
      </c>
      <c r="R189" s="100">
        <v>10975800740</v>
      </c>
      <c r="S189" s="100">
        <v>8074900043</v>
      </c>
      <c r="T189" s="100">
        <v>2900900697</v>
      </c>
      <c r="U189" s="101">
        <v>78</v>
      </c>
      <c r="V189" s="101">
        <v>22</v>
      </c>
      <c r="W189" s="101">
        <f t="shared" si="4"/>
        <v>100</v>
      </c>
      <c r="X189" s="163">
        <f t="shared" si="5"/>
        <v>6.7888662593346916E-2</v>
      </c>
      <c r="Y189" s="102">
        <v>5.2953156822810592E-2</v>
      </c>
      <c r="Z189" s="102">
        <v>1.493550577053632E-2</v>
      </c>
    </row>
    <row r="190" spans="14:26" ht="15.6" x14ac:dyDescent="0.3">
      <c r="N190" s="98">
        <v>42277</v>
      </c>
      <c r="O190" s="99">
        <v>1544</v>
      </c>
      <c r="P190" s="99">
        <v>285</v>
      </c>
      <c r="Q190" s="99">
        <v>1259</v>
      </c>
      <c r="R190" s="100">
        <v>10106623606</v>
      </c>
      <c r="S190" s="100">
        <v>6974564349</v>
      </c>
      <c r="T190" s="100">
        <v>3132059257</v>
      </c>
      <c r="U190" s="101">
        <v>76</v>
      </c>
      <c r="V190" s="101">
        <v>19</v>
      </c>
      <c r="W190" s="101">
        <f t="shared" si="4"/>
        <v>95</v>
      </c>
      <c r="X190" s="163">
        <f t="shared" si="5"/>
        <v>6.1528497409326421E-2</v>
      </c>
      <c r="Y190" s="102">
        <v>4.9222797927461141E-2</v>
      </c>
      <c r="Z190" s="102">
        <v>1.2305699481865285E-2</v>
      </c>
    </row>
    <row r="191" spans="14:26" ht="15.6" x14ac:dyDescent="0.3">
      <c r="N191" s="98">
        <v>42308</v>
      </c>
      <c r="O191" s="99">
        <v>1647</v>
      </c>
      <c r="P191" s="99">
        <v>314</v>
      </c>
      <c r="Q191" s="99">
        <v>1333</v>
      </c>
      <c r="R191" s="100">
        <v>11513352749</v>
      </c>
      <c r="S191" s="100">
        <v>8382034313</v>
      </c>
      <c r="T191" s="100">
        <v>3131318436</v>
      </c>
      <c r="U191" s="101">
        <v>72</v>
      </c>
      <c r="V191" s="101">
        <v>20</v>
      </c>
      <c r="W191" s="101">
        <f t="shared" si="4"/>
        <v>92</v>
      </c>
      <c r="X191" s="163">
        <f t="shared" si="5"/>
        <v>5.5859137826350942E-2</v>
      </c>
      <c r="Y191" s="102">
        <v>4.3715846994535519E-2</v>
      </c>
      <c r="Z191" s="102">
        <v>1.2143290831815421E-2</v>
      </c>
    </row>
    <row r="192" spans="14:26" ht="15.6" x14ac:dyDescent="0.3">
      <c r="N192" s="98">
        <v>42338</v>
      </c>
      <c r="O192" s="99">
        <v>1480</v>
      </c>
      <c r="P192" s="99">
        <v>243</v>
      </c>
      <c r="Q192" s="99">
        <v>1237</v>
      </c>
      <c r="R192" s="100">
        <v>8758513969</v>
      </c>
      <c r="S192" s="100">
        <v>5916060553</v>
      </c>
      <c r="T192" s="100">
        <v>2842453416</v>
      </c>
      <c r="U192" s="101">
        <v>66</v>
      </c>
      <c r="V192" s="101">
        <v>23</v>
      </c>
      <c r="W192" s="101">
        <f t="shared" si="4"/>
        <v>89</v>
      </c>
      <c r="X192" s="163">
        <f t="shared" si="5"/>
        <v>6.0135135135135138E-2</v>
      </c>
      <c r="Y192" s="102">
        <v>4.4594594594594597E-2</v>
      </c>
      <c r="Z192" s="102">
        <v>1.5540540540540541E-2</v>
      </c>
    </row>
    <row r="193" spans="14:26" ht="15.6" x14ac:dyDescent="0.3">
      <c r="N193" s="98">
        <v>42369</v>
      </c>
      <c r="O193" s="99">
        <v>2120</v>
      </c>
      <c r="P193" s="99">
        <v>411</v>
      </c>
      <c r="Q193" s="99">
        <v>1709</v>
      </c>
      <c r="R193" s="100">
        <v>20185585975</v>
      </c>
      <c r="S193" s="100">
        <v>15994867375</v>
      </c>
      <c r="T193" s="100">
        <v>4190718600</v>
      </c>
      <c r="U193" s="101">
        <v>116</v>
      </c>
      <c r="V193" s="101">
        <v>31</v>
      </c>
      <c r="W193" s="101">
        <f t="shared" si="4"/>
        <v>147</v>
      </c>
      <c r="X193" s="163">
        <f t="shared" si="5"/>
        <v>6.9339622641509432E-2</v>
      </c>
      <c r="Y193" s="102">
        <v>5.4716981132075473E-2</v>
      </c>
      <c r="Z193" s="102">
        <v>1.4622641509433962E-2</v>
      </c>
    </row>
    <row r="194" spans="14:26" ht="15.6" x14ac:dyDescent="0.3">
      <c r="N194" s="98">
        <v>42400</v>
      </c>
      <c r="O194" s="99">
        <v>1365</v>
      </c>
      <c r="P194" s="99">
        <v>236</v>
      </c>
      <c r="Q194" s="99">
        <v>1129</v>
      </c>
      <c r="R194" s="100">
        <v>8758895648</v>
      </c>
      <c r="S194" s="100">
        <v>5982680851</v>
      </c>
      <c r="T194" s="100">
        <v>2776214797</v>
      </c>
      <c r="U194" s="101">
        <v>63</v>
      </c>
      <c r="V194" s="101">
        <v>14</v>
      </c>
      <c r="W194" s="101">
        <f t="shared" si="4"/>
        <v>77</v>
      </c>
      <c r="X194" s="163">
        <f t="shared" si="5"/>
        <v>5.6410256410256411E-2</v>
      </c>
      <c r="Y194" s="102">
        <v>4.6153846153846156E-2</v>
      </c>
      <c r="Z194" s="102">
        <v>1.0256410256410256E-2</v>
      </c>
    </row>
    <row r="195" spans="14:26" ht="15.6" x14ac:dyDescent="0.3">
      <c r="N195" s="98">
        <v>42429</v>
      </c>
      <c r="O195" s="99">
        <v>1337</v>
      </c>
      <c r="P195" s="99">
        <v>231</v>
      </c>
      <c r="Q195" s="99">
        <v>1106</v>
      </c>
      <c r="R195" s="100">
        <v>8090755000</v>
      </c>
      <c r="S195" s="100">
        <v>5510271574</v>
      </c>
      <c r="T195" s="100">
        <v>2580483426</v>
      </c>
      <c r="U195" s="101">
        <v>56</v>
      </c>
      <c r="V195" s="101">
        <v>12</v>
      </c>
      <c r="W195" s="101">
        <f t="shared" ref="W195:W258" si="6">V195+U195</f>
        <v>68</v>
      </c>
      <c r="X195" s="163">
        <f t="shared" ref="X195:X258" si="7">W195/O195</f>
        <v>5.0860134629768135E-2</v>
      </c>
      <c r="Y195" s="102">
        <v>4.1884816753926704E-2</v>
      </c>
      <c r="Z195" s="102">
        <v>8.9753178758414359E-3</v>
      </c>
    </row>
    <row r="196" spans="14:26" ht="15.6" x14ac:dyDescent="0.3">
      <c r="N196" s="98">
        <v>42460</v>
      </c>
      <c r="O196" s="99">
        <v>1785</v>
      </c>
      <c r="P196" s="99">
        <v>288</v>
      </c>
      <c r="Q196" s="99">
        <v>1497</v>
      </c>
      <c r="R196" s="100">
        <v>9871235175</v>
      </c>
      <c r="S196" s="100">
        <v>6365046533</v>
      </c>
      <c r="T196" s="100">
        <v>3506188642</v>
      </c>
      <c r="U196" s="101">
        <v>83</v>
      </c>
      <c r="V196" s="101">
        <v>21</v>
      </c>
      <c r="W196" s="101">
        <f t="shared" si="6"/>
        <v>104</v>
      </c>
      <c r="X196" s="163">
        <f t="shared" si="7"/>
        <v>5.8263305322128853E-2</v>
      </c>
      <c r="Y196" s="102">
        <v>4.6498599439775912E-2</v>
      </c>
      <c r="Z196" s="102">
        <v>1.1764705882352941E-2</v>
      </c>
    </row>
    <row r="197" spans="14:26" ht="15.6" x14ac:dyDescent="0.3">
      <c r="N197" s="98">
        <v>42490</v>
      </c>
      <c r="O197" s="99">
        <v>1577</v>
      </c>
      <c r="P197" s="99">
        <v>216</v>
      </c>
      <c r="Q197" s="99">
        <v>1361</v>
      </c>
      <c r="R197" s="100">
        <v>7323785227</v>
      </c>
      <c r="S197" s="100">
        <v>4274031130</v>
      </c>
      <c r="T197" s="100">
        <v>3049754097</v>
      </c>
      <c r="U197" s="101">
        <v>79</v>
      </c>
      <c r="V197" s="101">
        <v>11</v>
      </c>
      <c r="W197" s="101">
        <f t="shared" si="6"/>
        <v>90</v>
      </c>
      <c r="X197" s="163">
        <f t="shared" si="7"/>
        <v>5.7070386810399491E-2</v>
      </c>
      <c r="Y197" s="102">
        <v>5.0095117311350669E-2</v>
      </c>
      <c r="Z197" s="102">
        <v>6.9752694990488267E-3</v>
      </c>
    </row>
    <row r="198" spans="14:26" ht="15.6" x14ac:dyDescent="0.3">
      <c r="N198" s="98">
        <v>42521</v>
      </c>
      <c r="O198" s="99">
        <v>1662</v>
      </c>
      <c r="P198" s="99">
        <v>265</v>
      </c>
      <c r="Q198" s="99">
        <v>1397</v>
      </c>
      <c r="R198" s="100">
        <v>8871664524</v>
      </c>
      <c r="S198" s="100">
        <v>5837737263</v>
      </c>
      <c r="T198" s="100">
        <v>3033927261</v>
      </c>
      <c r="U198" s="101">
        <v>74</v>
      </c>
      <c r="V198" s="101">
        <v>23</v>
      </c>
      <c r="W198" s="101">
        <f t="shared" si="6"/>
        <v>97</v>
      </c>
      <c r="X198" s="163">
        <f t="shared" si="7"/>
        <v>5.8363417569193742E-2</v>
      </c>
      <c r="Y198" s="102">
        <v>4.4524669073405534E-2</v>
      </c>
      <c r="Z198" s="102">
        <v>1.3838748495788207E-2</v>
      </c>
    </row>
    <row r="199" spans="14:26" ht="15.6" x14ac:dyDescent="0.3">
      <c r="N199" s="98">
        <v>42551</v>
      </c>
      <c r="O199" s="99">
        <v>1895</v>
      </c>
      <c r="P199" s="99">
        <v>362</v>
      </c>
      <c r="Q199" s="99">
        <v>1533</v>
      </c>
      <c r="R199" s="100">
        <v>16466700343</v>
      </c>
      <c r="S199" s="100">
        <v>12682361082</v>
      </c>
      <c r="T199" s="100">
        <v>3784339261</v>
      </c>
      <c r="U199" s="101">
        <v>72</v>
      </c>
      <c r="V199" s="101">
        <v>24</v>
      </c>
      <c r="W199" s="101">
        <f t="shared" si="6"/>
        <v>96</v>
      </c>
      <c r="X199" s="163">
        <f t="shared" si="7"/>
        <v>5.0659630606860157E-2</v>
      </c>
      <c r="Y199" s="102">
        <v>3.7994722955145117E-2</v>
      </c>
      <c r="Z199" s="102">
        <v>1.2664907651715039E-2</v>
      </c>
    </row>
    <row r="200" spans="14:26" ht="15.6" x14ac:dyDescent="0.3">
      <c r="N200" s="98">
        <v>42582</v>
      </c>
      <c r="O200" s="99">
        <v>1533</v>
      </c>
      <c r="P200" s="99">
        <v>274</v>
      </c>
      <c r="Q200" s="99">
        <v>1259</v>
      </c>
      <c r="R200" s="100">
        <v>10789178697</v>
      </c>
      <c r="S200" s="100">
        <v>7909425440</v>
      </c>
      <c r="T200" s="100">
        <v>2879753257</v>
      </c>
      <c r="U200" s="101">
        <v>38</v>
      </c>
      <c r="V200" s="101">
        <v>20</v>
      </c>
      <c r="W200" s="101">
        <f t="shared" si="6"/>
        <v>58</v>
      </c>
      <c r="X200" s="163">
        <f t="shared" si="7"/>
        <v>3.7834311806914545E-2</v>
      </c>
      <c r="Y200" s="102">
        <v>2.4787997390737115E-2</v>
      </c>
      <c r="Z200" s="102">
        <v>1.3046314416177429E-2</v>
      </c>
    </row>
    <row r="201" spans="14:26" ht="15.6" x14ac:dyDescent="0.3">
      <c r="N201" s="98">
        <v>42613</v>
      </c>
      <c r="O201" s="99">
        <v>1627</v>
      </c>
      <c r="P201" s="99">
        <v>292</v>
      </c>
      <c r="Q201" s="99">
        <v>1335</v>
      </c>
      <c r="R201" s="100">
        <v>11174401868</v>
      </c>
      <c r="S201" s="100">
        <v>8254982950</v>
      </c>
      <c r="T201" s="100">
        <v>2919418918</v>
      </c>
      <c r="U201" s="101">
        <v>59</v>
      </c>
      <c r="V201" s="101">
        <v>13</v>
      </c>
      <c r="W201" s="101">
        <f t="shared" si="6"/>
        <v>72</v>
      </c>
      <c r="X201" s="163">
        <f t="shared" si="7"/>
        <v>4.4253226797787336E-2</v>
      </c>
      <c r="Y201" s="102">
        <v>3.6263060848186847E-2</v>
      </c>
      <c r="Z201" s="102">
        <v>7.9901659496004925E-3</v>
      </c>
    </row>
    <row r="202" spans="14:26" ht="15.6" x14ac:dyDescent="0.3">
      <c r="N202" s="98">
        <v>42643</v>
      </c>
      <c r="O202" s="99">
        <v>1648</v>
      </c>
      <c r="P202" s="99">
        <v>321</v>
      </c>
      <c r="Q202" s="99">
        <v>1327</v>
      </c>
      <c r="R202" s="100">
        <v>12338019613</v>
      </c>
      <c r="S202" s="100">
        <v>9009421555</v>
      </c>
      <c r="T202" s="100">
        <v>3328598058</v>
      </c>
      <c r="U202" s="101">
        <v>46</v>
      </c>
      <c r="V202" s="101">
        <v>24</v>
      </c>
      <c r="W202" s="101">
        <f t="shared" si="6"/>
        <v>70</v>
      </c>
      <c r="X202" s="163">
        <f t="shared" si="7"/>
        <v>4.2475728155339808E-2</v>
      </c>
      <c r="Y202" s="102">
        <v>2.7912621359223302E-2</v>
      </c>
      <c r="Z202" s="102">
        <v>1.4563106796116505E-2</v>
      </c>
    </row>
    <row r="203" spans="14:26" ht="15.6" x14ac:dyDescent="0.3">
      <c r="N203" s="98">
        <v>42674</v>
      </c>
      <c r="O203" s="99">
        <v>1499</v>
      </c>
      <c r="P203" s="99">
        <v>278</v>
      </c>
      <c r="Q203" s="99">
        <v>1221</v>
      </c>
      <c r="R203" s="100">
        <v>11197865925</v>
      </c>
      <c r="S203" s="100">
        <v>8436568886</v>
      </c>
      <c r="T203" s="100">
        <v>2761297039</v>
      </c>
      <c r="U203" s="101">
        <v>34</v>
      </c>
      <c r="V203" s="101">
        <v>19</v>
      </c>
      <c r="W203" s="101">
        <f t="shared" si="6"/>
        <v>53</v>
      </c>
      <c r="X203" s="163">
        <f t="shared" si="7"/>
        <v>3.5356904603068715E-2</v>
      </c>
      <c r="Y203" s="102">
        <v>2.2681787858572382E-2</v>
      </c>
      <c r="Z203" s="102">
        <v>1.2675116744496331E-2</v>
      </c>
    </row>
    <row r="204" spans="14:26" ht="15.6" x14ac:dyDescent="0.3">
      <c r="N204" s="98">
        <v>42704</v>
      </c>
      <c r="O204" s="99">
        <v>1512</v>
      </c>
      <c r="P204" s="99">
        <v>317</v>
      </c>
      <c r="Q204" s="99">
        <v>1195</v>
      </c>
      <c r="R204" s="100">
        <v>12387854293</v>
      </c>
      <c r="S204" s="100">
        <v>9455386331</v>
      </c>
      <c r="T204" s="100">
        <v>2932467962</v>
      </c>
      <c r="U204" s="101">
        <v>47</v>
      </c>
      <c r="V204" s="101">
        <v>16</v>
      </c>
      <c r="W204" s="101">
        <f t="shared" si="6"/>
        <v>63</v>
      </c>
      <c r="X204" s="163">
        <f t="shared" si="7"/>
        <v>4.1666666666666664E-2</v>
      </c>
      <c r="Y204" s="102">
        <v>3.1084656084656083E-2</v>
      </c>
      <c r="Z204" s="102">
        <v>1.0582010582010581E-2</v>
      </c>
    </row>
    <row r="205" spans="14:26" ht="15.6" x14ac:dyDescent="0.3">
      <c r="N205" s="98">
        <v>42735</v>
      </c>
      <c r="O205" s="99">
        <v>1785</v>
      </c>
      <c r="P205" s="99">
        <v>373</v>
      </c>
      <c r="Q205" s="99">
        <v>1412</v>
      </c>
      <c r="R205" s="100">
        <v>14591152276</v>
      </c>
      <c r="S205" s="100">
        <v>11209026287</v>
      </c>
      <c r="T205" s="100">
        <v>3382125989</v>
      </c>
      <c r="U205" s="101">
        <v>60</v>
      </c>
      <c r="V205" s="101">
        <v>18</v>
      </c>
      <c r="W205" s="101">
        <f t="shared" si="6"/>
        <v>78</v>
      </c>
      <c r="X205" s="163">
        <f t="shared" si="7"/>
        <v>4.3697478991596636E-2</v>
      </c>
      <c r="Y205" s="102">
        <v>3.3613445378151259E-2</v>
      </c>
      <c r="Z205" s="102">
        <v>1.0084033613445379E-2</v>
      </c>
    </row>
    <row r="206" spans="14:26" ht="15.6" x14ac:dyDescent="0.3">
      <c r="N206" s="98">
        <v>42766</v>
      </c>
      <c r="O206" s="99">
        <v>1421</v>
      </c>
      <c r="P206" s="99">
        <v>281</v>
      </c>
      <c r="Q206" s="99">
        <v>1140</v>
      </c>
      <c r="R206" s="100">
        <v>11037305413</v>
      </c>
      <c r="S206" s="100">
        <v>7909421336</v>
      </c>
      <c r="T206" s="100">
        <v>3127884077</v>
      </c>
      <c r="U206" s="101">
        <v>29</v>
      </c>
      <c r="V206" s="101">
        <v>17</v>
      </c>
      <c r="W206" s="101">
        <f t="shared" si="6"/>
        <v>46</v>
      </c>
      <c r="X206" s="163">
        <f t="shared" si="7"/>
        <v>3.2371569317382123E-2</v>
      </c>
      <c r="Y206" s="102">
        <v>2.0408163265306121E-2</v>
      </c>
      <c r="Z206" s="102">
        <v>1.1963406052076003E-2</v>
      </c>
    </row>
    <row r="207" spans="14:26" ht="15.6" x14ac:dyDescent="0.3">
      <c r="N207" s="98">
        <v>42794</v>
      </c>
      <c r="O207" s="99">
        <v>1067</v>
      </c>
      <c r="P207" s="99">
        <v>210</v>
      </c>
      <c r="Q207" s="99">
        <v>857</v>
      </c>
      <c r="R207" s="100">
        <v>7976328728</v>
      </c>
      <c r="S207" s="100">
        <v>5841011618</v>
      </c>
      <c r="T207" s="100">
        <v>2135317110</v>
      </c>
      <c r="U207" s="101">
        <v>20</v>
      </c>
      <c r="V207" s="101">
        <v>9</v>
      </c>
      <c r="W207" s="101">
        <f t="shared" si="6"/>
        <v>29</v>
      </c>
      <c r="X207" s="163">
        <f t="shared" si="7"/>
        <v>2.7179006560449859E-2</v>
      </c>
      <c r="Y207" s="102">
        <v>1.874414245548266E-2</v>
      </c>
      <c r="Z207" s="102">
        <v>8.4348641049671984E-3</v>
      </c>
    </row>
    <row r="208" spans="14:26" ht="15.6" x14ac:dyDescent="0.3">
      <c r="N208" s="98">
        <v>42825</v>
      </c>
      <c r="O208" s="99">
        <v>1389</v>
      </c>
      <c r="P208" s="99">
        <v>268</v>
      </c>
      <c r="Q208" s="99">
        <v>1121</v>
      </c>
      <c r="R208" s="100">
        <v>10314708304</v>
      </c>
      <c r="S208" s="100">
        <v>7485959234</v>
      </c>
      <c r="T208" s="100">
        <v>2828749070</v>
      </c>
      <c r="U208" s="101">
        <v>36</v>
      </c>
      <c r="V208" s="101">
        <v>14</v>
      </c>
      <c r="W208" s="101">
        <f t="shared" si="6"/>
        <v>50</v>
      </c>
      <c r="X208" s="163">
        <f t="shared" si="7"/>
        <v>3.5997120230381568E-2</v>
      </c>
      <c r="Y208" s="102">
        <v>2.591792656587473E-2</v>
      </c>
      <c r="Z208" s="102">
        <v>1.0079193664506839E-2</v>
      </c>
    </row>
    <row r="209" spans="14:26" ht="15.6" x14ac:dyDescent="0.3">
      <c r="N209" s="98">
        <v>42855</v>
      </c>
      <c r="O209" s="99">
        <v>958</v>
      </c>
      <c r="P209" s="99">
        <v>234</v>
      </c>
      <c r="Q209" s="99">
        <v>724</v>
      </c>
      <c r="R209" s="100">
        <v>9263227258</v>
      </c>
      <c r="S209" s="100">
        <v>6982279258</v>
      </c>
      <c r="T209" s="100">
        <v>2280948000</v>
      </c>
      <c r="U209" s="101">
        <v>16</v>
      </c>
      <c r="V209" s="101">
        <v>8</v>
      </c>
      <c r="W209" s="101">
        <f t="shared" si="6"/>
        <v>24</v>
      </c>
      <c r="X209" s="163">
        <f t="shared" si="7"/>
        <v>2.5052192066805846E-2</v>
      </c>
      <c r="Y209" s="102">
        <v>1.6701461377870562E-2</v>
      </c>
      <c r="Z209" s="102">
        <v>8.350730688935281E-3</v>
      </c>
    </row>
    <row r="210" spans="14:26" ht="15.6" x14ac:dyDescent="0.3">
      <c r="N210" s="98">
        <v>42886</v>
      </c>
      <c r="O210" s="99">
        <v>1137</v>
      </c>
      <c r="P210" s="99">
        <v>277</v>
      </c>
      <c r="Q210" s="99">
        <v>860</v>
      </c>
      <c r="R210" s="100">
        <v>9135586097</v>
      </c>
      <c r="S210" s="100">
        <v>6135594750</v>
      </c>
      <c r="T210" s="100">
        <v>2999991347</v>
      </c>
      <c r="U210" s="101">
        <v>16</v>
      </c>
      <c r="V210" s="101">
        <v>16</v>
      </c>
      <c r="W210" s="101">
        <f t="shared" si="6"/>
        <v>32</v>
      </c>
      <c r="X210" s="163">
        <f t="shared" si="7"/>
        <v>2.8144239226033423E-2</v>
      </c>
      <c r="Y210" s="102">
        <v>1.4072119613016711E-2</v>
      </c>
      <c r="Z210" s="102">
        <v>1.4072119613016711E-2</v>
      </c>
    </row>
    <row r="211" spans="14:26" ht="15.6" x14ac:dyDescent="0.3">
      <c r="N211" s="98">
        <v>42916</v>
      </c>
      <c r="O211" s="99">
        <v>1399</v>
      </c>
      <c r="P211" s="99">
        <v>359</v>
      </c>
      <c r="Q211" s="99">
        <v>1040</v>
      </c>
      <c r="R211" s="100">
        <v>13173309381</v>
      </c>
      <c r="S211" s="100">
        <v>9414824479</v>
      </c>
      <c r="T211" s="100">
        <v>3758484902</v>
      </c>
      <c r="U211" s="101">
        <v>14</v>
      </c>
      <c r="V211" s="101">
        <v>24</v>
      </c>
      <c r="W211" s="101">
        <f t="shared" si="6"/>
        <v>38</v>
      </c>
      <c r="X211" s="163">
        <f t="shared" si="7"/>
        <v>2.7162258756254467E-2</v>
      </c>
      <c r="Y211" s="102">
        <v>1.0007147962830594E-2</v>
      </c>
      <c r="Z211" s="102">
        <v>1.7155110793423873E-2</v>
      </c>
    </row>
    <row r="212" spans="14:26" ht="15.6" x14ac:dyDescent="0.3">
      <c r="N212" s="98">
        <v>42947</v>
      </c>
      <c r="O212" s="99">
        <v>1115</v>
      </c>
      <c r="P212" s="99">
        <v>267</v>
      </c>
      <c r="Q212" s="99">
        <v>848</v>
      </c>
      <c r="R212" s="100">
        <v>10160099083</v>
      </c>
      <c r="S212" s="100">
        <v>7189786999</v>
      </c>
      <c r="T212" s="100">
        <v>2970312084</v>
      </c>
      <c r="U212" s="101">
        <v>15</v>
      </c>
      <c r="V212" s="101">
        <v>11</v>
      </c>
      <c r="W212" s="101">
        <f t="shared" si="6"/>
        <v>26</v>
      </c>
      <c r="X212" s="163">
        <f t="shared" si="7"/>
        <v>2.3318385650224215E-2</v>
      </c>
      <c r="Y212" s="102">
        <v>1.3452914798206279E-2</v>
      </c>
      <c r="Z212" s="102">
        <v>9.8654708520179366E-3</v>
      </c>
    </row>
    <row r="213" spans="14:26" ht="15.6" x14ac:dyDescent="0.3">
      <c r="N213" s="98">
        <v>42978</v>
      </c>
      <c r="O213" s="99">
        <v>1260</v>
      </c>
      <c r="P213" s="99">
        <v>292</v>
      </c>
      <c r="Q213" s="99">
        <v>968</v>
      </c>
      <c r="R213" s="100">
        <v>11104705277</v>
      </c>
      <c r="S213" s="100">
        <v>7473848254</v>
      </c>
      <c r="T213" s="100">
        <v>3630857023</v>
      </c>
      <c r="U213" s="101">
        <v>15</v>
      </c>
      <c r="V213" s="101">
        <v>18</v>
      </c>
      <c r="W213" s="101">
        <f t="shared" si="6"/>
        <v>33</v>
      </c>
      <c r="X213" s="163">
        <f t="shared" si="7"/>
        <v>2.6190476190476191E-2</v>
      </c>
      <c r="Y213" s="102">
        <v>1.1904761904761904E-2</v>
      </c>
      <c r="Z213" s="102">
        <v>1.4285714285714285E-2</v>
      </c>
    </row>
    <row r="214" spans="14:26" ht="15.6" x14ac:dyDescent="0.3">
      <c r="N214" s="98">
        <v>43008</v>
      </c>
      <c r="O214" s="99">
        <v>1157</v>
      </c>
      <c r="P214" s="99">
        <v>290</v>
      </c>
      <c r="Q214" s="99">
        <v>867</v>
      </c>
      <c r="R214" s="100">
        <v>11177403566</v>
      </c>
      <c r="S214" s="100">
        <v>8314067007</v>
      </c>
      <c r="T214" s="100">
        <v>2863336559</v>
      </c>
      <c r="U214" s="101">
        <v>16</v>
      </c>
      <c r="V214" s="101">
        <v>13</v>
      </c>
      <c r="W214" s="101">
        <f t="shared" si="6"/>
        <v>29</v>
      </c>
      <c r="X214" s="163">
        <f t="shared" si="7"/>
        <v>2.5064822817631807E-2</v>
      </c>
      <c r="Y214" s="102">
        <v>1.3828867761452032E-2</v>
      </c>
      <c r="Z214" s="102">
        <v>1.1235955056179775E-2</v>
      </c>
    </row>
    <row r="215" spans="14:26" ht="15.6" x14ac:dyDescent="0.3">
      <c r="N215" s="98">
        <v>43039</v>
      </c>
      <c r="O215" s="99">
        <v>1284</v>
      </c>
      <c r="P215" s="99">
        <v>306</v>
      </c>
      <c r="Q215" s="99">
        <v>978</v>
      </c>
      <c r="R215" s="100">
        <v>12166359799</v>
      </c>
      <c r="S215" s="100">
        <v>9144193093</v>
      </c>
      <c r="T215" s="100">
        <v>3022166706</v>
      </c>
      <c r="U215" s="101">
        <v>21</v>
      </c>
      <c r="V215" s="101">
        <v>14</v>
      </c>
      <c r="W215" s="101">
        <f t="shared" si="6"/>
        <v>35</v>
      </c>
      <c r="X215" s="163">
        <f t="shared" si="7"/>
        <v>2.7258566978193146E-2</v>
      </c>
      <c r="Y215" s="102">
        <v>1.6355140186915886E-2</v>
      </c>
      <c r="Z215" s="102">
        <v>1.0903426791277258E-2</v>
      </c>
    </row>
    <row r="216" spans="14:26" ht="15.6" x14ac:dyDescent="0.3">
      <c r="N216" s="98">
        <v>43069</v>
      </c>
      <c r="O216" s="99">
        <v>1200</v>
      </c>
      <c r="P216" s="99">
        <v>274</v>
      </c>
      <c r="Q216" s="99">
        <v>926</v>
      </c>
      <c r="R216" s="100">
        <v>11650188129</v>
      </c>
      <c r="S216" s="100">
        <v>8313705421</v>
      </c>
      <c r="T216" s="100">
        <v>3336482708</v>
      </c>
      <c r="U216" s="101">
        <v>22</v>
      </c>
      <c r="V216" s="101">
        <v>22</v>
      </c>
      <c r="W216" s="101">
        <f t="shared" si="6"/>
        <v>44</v>
      </c>
      <c r="X216" s="163">
        <f t="shared" si="7"/>
        <v>3.6666666666666667E-2</v>
      </c>
      <c r="Y216" s="102">
        <v>1.8333333333333333E-2</v>
      </c>
      <c r="Z216" s="102">
        <v>1.8333333333333333E-2</v>
      </c>
    </row>
    <row r="217" spans="14:26" ht="15.6" x14ac:dyDescent="0.3">
      <c r="N217" s="98">
        <v>43100</v>
      </c>
      <c r="O217" s="99">
        <v>1337</v>
      </c>
      <c r="P217" s="99">
        <v>347</v>
      </c>
      <c r="Q217" s="99">
        <v>990</v>
      </c>
      <c r="R217" s="100">
        <v>14095486456</v>
      </c>
      <c r="S217" s="100">
        <v>10494189451</v>
      </c>
      <c r="T217" s="100">
        <v>3601297005</v>
      </c>
      <c r="U217" s="101">
        <v>24</v>
      </c>
      <c r="V217" s="101">
        <v>16</v>
      </c>
      <c r="W217" s="101">
        <f t="shared" si="6"/>
        <v>40</v>
      </c>
      <c r="X217" s="163">
        <f t="shared" si="7"/>
        <v>2.9917726252804786E-2</v>
      </c>
      <c r="Y217" s="102">
        <v>1.7950635751682872E-2</v>
      </c>
      <c r="Z217" s="102">
        <v>1.1967090501121914E-2</v>
      </c>
    </row>
    <row r="218" spans="14:26" ht="15.6" x14ac:dyDescent="0.3">
      <c r="N218" s="98">
        <v>43131</v>
      </c>
      <c r="O218" s="99">
        <v>1196</v>
      </c>
      <c r="P218" s="99">
        <v>269</v>
      </c>
      <c r="Q218" s="99">
        <v>927</v>
      </c>
      <c r="R218" s="100">
        <v>11353681570</v>
      </c>
      <c r="S218" s="100">
        <v>8138144545</v>
      </c>
      <c r="T218" s="100">
        <v>3215537025</v>
      </c>
      <c r="U218" s="101">
        <v>19</v>
      </c>
      <c r="V218" s="101">
        <v>13</v>
      </c>
      <c r="W218" s="101">
        <f t="shared" si="6"/>
        <v>32</v>
      </c>
      <c r="X218" s="163">
        <f t="shared" si="7"/>
        <v>2.6755852842809364E-2</v>
      </c>
      <c r="Y218" s="102">
        <v>1.588628762541806E-2</v>
      </c>
      <c r="Z218" s="102">
        <v>1.0869565217391304E-2</v>
      </c>
    </row>
    <row r="219" spans="14:26" ht="15.6" x14ac:dyDescent="0.3">
      <c r="N219" s="98">
        <v>43159</v>
      </c>
      <c r="O219" s="99">
        <v>982</v>
      </c>
      <c r="P219" s="99">
        <v>236</v>
      </c>
      <c r="Q219" s="99">
        <v>746</v>
      </c>
      <c r="R219" s="100">
        <v>9219233672</v>
      </c>
      <c r="S219" s="100">
        <v>6539584597</v>
      </c>
      <c r="T219" s="100">
        <v>2679649075</v>
      </c>
      <c r="U219" s="101">
        <v>11</v>
      </c>
      <c r="V219" s="101">
        <v>10</v>
      </c>
      <c r="W219" s="101">
        <f t="shared" si="6"/>
        <v>21</v>
      </c>
      <c r="X219" s="163">
        <f t="shared" si="7"/>
        <v>2.1384928716904276E-2</v>
      </c>
      <c r="Y219" s="102">
        <v>1.1201629327902239E-2</v>
      </c>
      <c r="Z219" s="102">
        <v>1.0183299389002037E-2</v>
      </c>
    </row>
    <row r="220" spans="14:26" ht="15.6" x14ac:dyDescent="0.3">
      <c r="N220" s="98">
        <v>43190</v>
      </c>
      <c r="O220" s="99">
        <v>1362</v>
      </c>
      <c r="P220" s="99">
        <v>274</v>
      </c>
      <c r="Q220" s="99">
        <v>1088</v>
      </c>
      <c r="R220" s="100">
        <v>13142603820</v>
      </c>
      <c r="S220" s="100">
        <v>9646701876</v>
      </c>
      <c r="T220" s="100">
        <v>3495901944</v>
      </c>
      <c r="U220" s="101">
        <v>22</v>
      </c>
      <c r="V220" s="101">
        <v>12</v>
      </c>
      <c r="W220" s="101">
        <f t="shared" si="6"/>
        <v>34</v>
      </c>
      <c r="X220" s="163">
        <f t="shared" si="7"/>
        <v>2.4963289280469897E-2</v>
      </c>
      <c r="Y220" s="102">
        <v>1.6152716593245228E-2</v>
      </c>
      <c r="Z220" s="102">
        <v>8.8105726872246704E-3</v>
      </c>
    </row>
    <row r="221" spans="14:26" ht="15.6" x14ac:dyDescent="0.3">
      <c r="N221" s="98">
        <v>43220</v>
      </c>
      <c r="O221" s="99">
        <v>1463</v>
      </c>
      <c r="P221" s="99">
        <v>244</v>
      </c>
      <c r="Q221" s="99">
        <v>1219</v>
      </c>
      <c r="R221" s="100">
        <v>9589301402</v>
      </c>
      <c r="S221" s="100">
        <v>6287003593</v>
      </c>
      <c r="T221" s="100">
        <v>3302297809</v>
      </c>
      <c r="U221" s="101">
        <v>25</v>
      </c>
      <c r="V221" s="101">
        <v>13</v>
      </c>
      <c r="W221" s="101">
        <f t="shared" si="6"/>
        <v>38</v>
      </c>
      <c r="X221" s="163">
        <f t="shared" si="7"/>
        <v>2.5974025974025976E-2</v>
      </c>
      <c r="Y221" s="102">
        <v>1.7088174982911826E-2</v>
      </c>
      <c r="Z221" s="102">
        <v>8.8858509911141498E-3</v>
      </c>
    </row>
    <row r="222" spans="14:26" ht="15.6" x14ac:dyDescent="0.3">
      <c r="N222" s="98">
        <v>43251</v>
      </c>
      <c r="O222" s="99">
        <v>1562</v>
      </c>
      <c r="P222" s="99">
        <v>277</v>
      </c>
      <c r="Q222" s="99">
        <v>1285</v>
      </c>
      <c r="R222" s="100">
        <v>11347956446</v>
      </c>
      <c r="S222" s="100">
        <v>7839149467</v>
      </c>
      <c r="T222" s="100">
        <v>3508806979</v>
      </c>
      <c r="U222" s="101">
        <v>19</v>
      </c>
      <c r="V222" s="101">
        <v>16</v>
      </c>
      <c r="W222" s="101">
        <f t="shared" si="6"/>
        <v>35</v>
      </c>
      <c r="X222" s="163">
        <f t="shared" si="7"/>
        <v>2.2407170294494239E-2</v>
      </c>
      <c r="Y222" s="102">
        <v>1.2163892445582587E-2</v>
      </c>
      <c r="Z222" s="102">
        <v>1.0243277848911651E-2</v>
      </c>
    </row>
    <row r="223" spans="14:26" ht="15.6" x14ac:dyDescent="0.3">
      <c r="N223" s="98">
        <v>43281</v>
      </c>
      <c r="O223" s="99">
        <v>1553</v>
      </c>
      <c r="P223" s="99">
        <v>310</v>
      </c>
      <c r="Q223" s="99">
        <v>1243</v>
      </c>
      <c r="R223" s="100">
        <v>13731303224</v>
      </c>
      <c r="S223" s="100">
        <v>9747152314</v>
      </c>
      <c r="T223" s="100">
        <v>3984150910</v>
      </c>
      <c r="U223" s="101">
        <v>25</v>
      </c>
      <c r="V223" s="101">
        <v>21</v>
      </c>
      <c r="W223" s="101">
        <f t="shared" si="6"/>
        <v>46</v>
      </c>
      <c r="X223" s="163">
        <f t="shared" si="7"/>
        <v>2.962009014810045E-2</v>
      </c>
      <c r="Y223" s="102">
        <v>1.6097875080489377E-2</v>
      </c>
      <c r="Z223" s="102">
        <v>1.3522215067611075E-2</v>
      </c>
    </row>
    <row r="224" spans="14:26" ht="15.6" x14ac:dyDescent="0.3">
      <c r="N224" s="98">
        <v>43312</v>
      </c>
      <c r="O224" s="99">
        <v>1405</v>
      </c>
      <c r="P224" s="99">
        <v>302</v>
      </c>
      <c r="Q224" s="99">
        <v>1103</v>
      </c>
      <c r="R224" s="100">
        <v>11445584718</v>
      </c>
      <c r="S224" s="100">
        <v>8025272779</v>
      </c>
      <c r="T224" s="100">
        <v>3420311939</v>
      </c>
      <c r="U224" s="101">
        <v>19</v>
      </c>
      <c r="V224" s="101">
        <v>13</v>
      </c>
      <c r="W224" s="101">
        <f t="shared" si="6"/>
        <v>32</v>
      </c>
      <c r="X224" s="163">
        <f t="shared" si="7"/>
        <v>2.2775800711743774E-2</v>
      </c>
      <c r="Y224" s="102">
        <v>1.3523131672597865E-2</v>
      </c>
      <c r="Z224" s="102">
        <v>9.2526690391459068E-3</v>
      </c>
    </row>
    <row r="225" spans="14:26" ht="15.6" x14ac:dyDescent="0.3">
      <c r="N225" s="98">
        <v>43343</v>
      </c>
      <c r="O225" s="99">
        <v>1512</v>
      </c>
      <c r="P225" s="99">
        <v>334</v>
      </c>
      <c r="Q225" s="99">
        <v>1178</v>
      </c>
      <c r="R225" s="100">
        <v>13551974887</v>
      </c>
      <c r="S225" s="100">
        <v>9846566105</v>
      </c>
      <c r="T225" s="100">
        <v>3705408782</v>
      </c>
      <c r="U225" s="101">
        <v>17</v>
      </c>
      <c r="V225" s="101">
        <v>17</v>
      </c>
      <c r="W225" s="101">
        <f t="shared" si="6"/>
        <v>34</v>
      </c>
      <c r="X225" s="163">
        <f t="shared" si="7"/>
        <v>2.2486772486772486E-2</v>
      </c>
      <c r="Y225" s="102">
        <v>1.1243386243386243E-2</v>
      </c>
      <c r="Z225" s="102">
        <v>1.1243386243386243E-2</v>
      </c>
    </row>
    <row r="226" spans="14:26" ht="15.6" x14ac:dyDescent="0.3">
      <c r="N226" s="98">
        <v>43373</v>
      </c>
      <c r="O226" s="99">
        <v>1225</v>
      </c>
      <c r="P226" s="99">
        <v>246</v>
      </c>
      <c r="Q226" s="99">
        <v>979</v>
      </c>
      <c r="R226" s="100">
        <v>11447084102</v>
      </c>
      <c r="S226" s="100">
        <v>8547928374</v>
      </c>
      <c r="T226" s="100">
        <v>2899155728</v>
      </c>
      <c r="U226" s="101">
        <v>16</v>
      </c>
      <c r="V226" s="101">
        <v>10</v>
      </c>
      <c r="W226" s="101">
        <f t="shared" si="6"/>
        <v>26</v>
      </c>
      <c r="X226" s="163">
        <f t="shared" si="7"/>
        <v>2.1224489795918369E-2</v>
      </c>
      <c r="Y226" s="102">
        <v>1.3061224489795919E-2</v>
      </c>
      <c r="Z226" s="102">
        <v>8.1632653061224497E-3</v>
      </c>
    </row>
    <row r="227" spans="14:26" ht="15.6" x14ac:dyDescent="0.3">
      <c r="N227" s="98">
        <v>43404</v>
      </c>
      <c r="O227" s="99">
        <v>1476</v>
      </c>
      <c r="P227" s="99">
        <v>318</v>
      </c>
      <c r="Q227" s="99">
        <v>1158</v>
      </c>
      <c r="R227" s="100">
        <v>13791770924</v>
      </c>
      <c r="S227" s="100">
        <v>10206016759</v>
      </c>
      <c r="T227" s="100">
        <v>3585754165</v>
      </c>
      <c r="U227" s="101">
        <v>14</v>
      </c>
      <c r="V227" s="101">
        <v>13</v>
      </c>
      <c r="W227" s="101">
        <f t="shared" si="6"/>
        <v>27</v>
      </c>
      <c r="X227" s="163">
        <f t="shared" si="7"/>
        <v>1.8292682926829267E-2</v>
      </c>
      <c r="Y227" s="102">
        <v>9.485094850948509E-3</v>
      </c>
      <c r="Z227" s="102">
        <v>8.8075880758807581E-3</v>
      </c>
    </row>
    <row r="228" spans="14:26" ht="15.6" x14ac:dyDescent="0.3">
      <c r="N228" s="98">
        <v>43434</v>
      </c>
      <c r="O228" s="99">
        <v>1344</v>
      </c>
      <c r="P228" s="99">
        <v>319</v>
      </c>
      <c r="Q228" s="99">
        <v>1025</v>
      </c>
      <c r="R228" s="100">
        <v>13737466732</v>
      </c>
      <c r="S228" s="100">
        <v>9792482816</v>
      </c>
      <c r="T228" s="100">
        <v>3944983916</v>
      </c>
      <c r="U228" s="101">
        <v>15</v>
      </c>
      <c r="V228" s="101">
        <v>17</v>
      </c>
      <c r="W228" s="101">
        <f t="shared" si="6"/>
        <v>32</v>
      </c>
      <c r="X228" s="163">
        <f t="shared" si="7"/>
        <v>2.3809523809523808E-2</v>
      </c>
      <c r="Y228" s="102">
        <v>1.1160714285714286E-2</v>
      </c>
      <c r="Z228" s="102">
        <v>1.2648809523809524E-2</v>
      </c>
    </row>
    <row r="229" spans="14:26" ht="15.6" x14ac:dyDescent="0.3">
      <c r="N229" s="98">
        <v>43465</v>
      </c>
      <c r="O229" s="99">
        <v>1639</v>
      </c>
      <c r="P229" s="99">
        <v>394</v>
      </c>
      <c r="Q229" s="99">
        <v>1245</v>
      </c>
      <c r="R229" s="100">
        <v>17053578830</v>
      </c>
      <c r="S229" s="100">
        <v>13223144377</v>
      </c>
      <c r="T229" s="100">
        <v>3830434453</v>
      </c>
      <c r="U229" s="101">
        <v>18</v>
      </c>
      <c r="V229" s="101">
        <v>13</v>
      </c>
      <c r="W229" s="101">
        <f t="shared" si="6"/>
        <v>31</v>
      </c>
      <c r="X229" s="163">
        <f t="shared" si="7"/>
        <v>1.8913971934106162E-2</v>
      </c>
      <c r="Y229" s="102">
        <v>1.0982306284319707E-2</v>
      </c>
      <c r="Z229" s="102">
        <v>7.9316656497864547E-3</v>
      </c>
    </row>
    <row r="230" spans="14:26" ht="15.6" x14ac:dyDescent="0.3">
      <c r="N230" s="98">
        <v>43496</v>
      </c>
      <c r="O230" s="99">
        <v>1252</v>
      </c>
      <c r="P230" s="99">
        <v>242</v>
      </c>
      <c r="Q230" s="99">
        <v>1010</v>
      </c>
      <c r="R230" s="100">
        <v>9420383557</v>
      </c>
      <c r="S230" s="100">
        <v>6280253875</v>
      </c>
      <c r="T230" s="100">
        <v>3140129682</v>
      </c>
      <c r="U230" s="101">
        <v>17</v>
      </c>
      <c r="V230" s="101">
        <v>12</v>
      </c>
      <c r="W230" s="101">
        <f t="shared" si="6"/>
        <v>29</v>
      </c>
      <c r="X230" s="163">
        <f t="shared" si="7"/>
        <v>2.31629392971246E-2</v>
      </c>
      <c r="Y230" s="102">
        <v>1.3578274760383386E-2</v>
      </c>
      <c r="Z230" s="102">
        <v>9.5846645367412137E-3</v>
      </c>
    </row>
    <row r="231" spans="14:26" ht="15.6" x14ac:dyDescent="0.3">
      <c r="N231" s="98">
        <v>43524</v>
      </c>
      <c r="O231" s="99">
        <v>1083</v>
      </c>
      <c r="P231" s="99">
        <v>230</v>
      </c>
      <c r="Q231" s="99">
        <v>853</v>
      </c>
      <c r="R231" s="99">
        <v>9409082845</v>
      </c>
      <c r="S231" s="100">
        <v>6711248851</v>
      </c>
      <c r="T231" s="100">
        <v>2697833994</v>
      </c>
      <c r="U231" s="101">
        <v>14</v>
      </c>
      <c r="V231" s="101">
        <v>10</v>
      </c>
      <c r="W231" s="101">
        <f t="shared" si="6"/>
        <v>24</v>
      </c>
      <c r="X231" s="163">
        <f t="shared" si="7"/>
        <v>2.2160664819944598E-2</v>
      </c>
      <c r="Y231" s="102">
        <v>1.2927054478301015E-2</v>
      </c>
      <c r="Z231" s="102">
        <v>9.2336103416435829E-3</v>
      </c>
    </row>
    <row r="232" spans="14:26" ht="15.6" x14ac:dyDescent="0.3">
      <c r="N232" s="98">
        <v>43555</v>
      </c>
      <c r="O232" s="99">
        <v>1302</v>
      </c>
      <c r="P232" s="99">
        <v>258</v>
      </c>
      <c r="Q232" s="99">
        <v>1044</v>
      </c>
      <c r="R232" s="99">
        <v>10322576313</v>
      </c>
      <c r="S232" s="100">
        <v>6834010651</v>
      </c>
      <c r="T232" s="100">
        <v>3488565662</v>
      </c>
      <c r="U232" s="101">
        <v>19</v>
      </c>
      <c r="V232" s="101">
        <v>9</v>
      </c>
      <c r="W232" s="101">
        <f t="shared" si="6"/>
        <v>28</v>
      </c>
      <c r="X232" s="163">
        <f t="shared" si="7"/>
        <v>2.1505376344086023E-2</v>
      </c>
      <c r="Y232" s="102">
        <v>1.4592933947772658E-2</v>
      </c>
      <c r="Z232" s="102">
        <v>6.9124423963133645E-3</v>
      </c>
    </row>
    <row r="233" spans="14:26" ht="15.6" x14ac:dyDescent="0.3">
      <c r="N233" s="98">
        <v>43585</v>
      </c>
      <c r="O233" s="99">
        <v>1312</v>
      </c>
      <c r="P233" s="99">
        <v>243</v>
      </c>
      <c r="Q233" s="99">
        <v>1069</v>
      </c>
      <c r="R233" s="99">
        <v>8604942989</v>
      </c>
      <c r="S233" s="100">
        <v>5445059633</v>
      </c>
      <c r="T233" s="100">
        <v>3159883356</v>
      </c>
      <c r="U233" s="101">
        <v>18</v>
      </c>
      <c r="V233" s="101">
        <v>10</v>
      </c>
      <c r="W233" s="101">
        <f t="shared" si="6"/>
        <v>28</v>
      </c>
      <c r="X233" s="163">
        <f t="shared" si="7"/>
        <v>2.1341463414634148E-2</v>
      </c>
      <c r="Y233" s="102">
        <v>1.3719512195121951E-2</v>
      </c>
      <c r="Z233" s="102">
        <v>7.621951219512195E-3</v>
      </c>
    </row>
    <row r="234" spans="14:26" ht="15.6" x14ac:dyDescent="0.3">
      <c r="N234" s="98">
        <v>43616</v>
      </c>
      <c r="O234" s="99">
        <v>1518</v>
      </c>
      <c r="P234" s="99">
        <v>313</v>
      </c>
      <c r="Q234" s="99">
        <v>1205</v>
      </c>
      <c r="R234" s="99">
        <v>13781056290</v>
      </c>
      <c r="S234" s="100">
        <v>9633204595</v>
      </c>
      <c r="T234" s="100">
        <v>4147851695</v>
      </c>
      <c r="U234" s="101">
        <v>23</v>
      </c>
      <c r="V234" s="101">
        <v>15</v>
      </c>
      <c r="W234" s="101">
        <f t="shared" si="6"/>
        <v>38</v>
      </c>
      <c r="X234" s="163">
        <f t="shared" si="7"/>
        <v>2.5032938076416336E-2</v>
      </c>
      <c r="Y234" s="102">
        <v>1.5151515151515152E-2</v>
      </c>
      <c r="Z234" s="102">
        <v>9.881422924901186E-3</v>
      </c>
    </row>
    <row r="235" spans="14:26" ht="15.6" x14ac:dyDescent="0.3">
      <c r="N235" s="98">
        <v>43646</v>
      </c>
      <c r="O235" s="99">
        <v>1459</v>
      </c>
      <c r="P235" s="99">
        <v>333</v>
      </c>
      <c r="Q235" s="99">
        <v>1126</v>
      </c>
      <c r="R235" s="99">
        <v>15790659021</v>
      </c>
      <c r="S235" s="100">
        <v>11885767455</v>
      </c>
      <c r="T235" s="100">
        <v>3904891566</v>
      </c>
      <c r="U235" s="101">
        <v>17</v>
      </c>
      <c r="V235" s="101">
        <v>7</v>
      </c>
      <c r="W235" s="101">
        <f t="shared" si="6"/>
        <v>24</v>
      </c>
      <c r="X235" s="163">
        <f t="shared" si="7"/>
        <v>1.6449623029472241E-2</v>
      </c>
      <c r="Y235" s="102">
        <v>1.1651816312542838E-2</v>
      </c>
      <c r="Z235" s="102">
        <v>4.7978067169294038E-3</v>
      </c>
    </row>
    <row r="236" spans="14:26" ht="15.6" x14ac:dyDescent="0.3">
      <c r="N236" s="98">
        <v>43677</v>
      </c>
      <c r="O236" s="99">
        <v>1454</v>
      </c>
      <c r="P236" s="99">
        <v>315</v>
      </c>
      <c r="Q236" s="99">
        <v>1139</v>
      </c>
      <c r="R236" s="99">
        <v>14004061545</v>
      </c>
      <c r="S236" s="100">
        <v>10179492995</v>
      </c>
      <c r="T236" s="100">
        <v>3824568550</v>
      </c>
      <c r="U236" s="101">
        <v>23</v>
      </c>
      <c r="V236" s="101">
        <v>10</v>
      </c>
      <c r="W236" s="101">
        <f t="shared" si="6"/>
        <v>33</v>
      </c>
      <c r="X236" s="163">
        <f t="shared" si="7"/>
        <v>2.2696011004126548E-2</v>
      </c>
      <c r="Y236" s="102">
        <v>1.5818431911966989E-2</v>
      </c>
      <c r="Z236" s="102">
        <v>6.8775790921595595E-3</v>
      </c>
    </row>
    <row r="237" spans="14:26" ht="15.6" x14ac:dyDescent="0.3">
      <c r="N237" s="98">
        <v>43708</v>
      </c>
      <c r="O237" s="99">
        <v>1539</v>
      </c>
      <c r="P237" s="99">
        <v>338</v>
      </c>
      <c r="Q237" s="99">
        <v>1201</v>
      </c>
      <c r="R237" s="99">
        <v>13608831222</v>
      </c>
      <c r="S237" s="100">
        <v>9877444181</v>
      </c>
      <c r="T237" s="100">
        <v>3731387041</v>
      </c>
      <c r="U237" s="101">
        <v>15</v>
      </c>
      <c r="V237" s="101">
        <v>9</v>
      </c>
      <c r="W237" s="101">
        <f t="shared" si="6"/>
        <v>24</v>
      </c>
      <c r="X237" s="163">
        <f t="shared" si="7"/>
        <v>1.5594541910331383E-2</v>
      </c>
      <c r="Y237" s="102">
        <v>9.7465886939571145E-3</v>
      </c>
      <c r="Z237" s="102">
        <v>5.8479532163742687E-3</v>
      </c>
    </row>
    <row r="238" spans="14:26" ht="15.6" x14ac:dyDescent="0.3">
      <c r="N238" s="98">
        <v>43738</v>
      </c>
      <c r="O238" s="99">
        <v>1601</v>
      </c>
      <c r="P238" s="99">
        <v>345</v>
      </c>
      <c r="Q238" s="99">
        <v>1256</v>
      </c>
      <c r="R238" s="99">
        <v>15406770145</v>
      </c>
      <c r="S238" s="100">
        <v>11214555364</v>
      </c>
      <c r="T238" s="100">
        <v>4192214781</v>
      </c>
      <c r="U238" s="101">
        <v>19</v>
      </c>
      <c r="V238" s="101">
        <v>10</v>
      </c>
      <c r="W238" s="101">
        <f t="shared" si="6"/>
        <v>29</v>
      </c>
      <c r="X238" s="163">
        <f t="shared" si="7"/>
        <v>1.811367895065584E-2</v>
      </c>
      <c r="Y238" s="102">
        <v>1.1867582760774516E-2</v>
      </c>
      <c r="Z238" s="102">
        <v>6.2460961898813238E-3</v>
      </c>
    </row>
    <row r="239" spans="14:26" ht="15.6" x14ac:dyDescent="0.3">
      <c r="N239" s="98">
        <v>43769</v>
      </c>
      <c r="O239" s="99">
        <v>1662</v>
      </c>
      <c r="P239" s="99">
        <v>316</v>
      </c>
      <c r="Q239" s="99">
        <v>1346</v>
      </c>
      <c r="R239" s="99">
        <v>13696076551</v>
      </c>
      <c r="S239" s="100">
        <v>9431249313</v>
      </c>
      <c r="T239" s="100">
        <v>4264827238</v>
      </c>
      <c r="U239" s="101">
        <v>15</v>
      </c>
      <c r="V239" s="101">
        <v>7</v>
      </c>
      <c r="W239" s="101">
        <f t="shared" si="6"/>
        <v>22</v>
      </c>
      <c r="X239" s="163">
        <f t="shared" si="7"/>
        <v>1.3237063778580024E-2</v>
      </c>
      <c r="Y239" s="102">
        <v>9.0252707581227436E-3</v>
      </c>
      <c r="Z239" s="102">
        <v>4.2117930204572801E-3</v>
      </c>
    </row>
    <row r="240" spans="14:26" ht="15.6" x14ac:dyDescent="0.3">
      <c r="N240" s="98">
        <v>43799</v>
      </c>
      <c r="O240" s="99">
        <v>1406</v>
      </c>
      <c r="P240" s="99">
        <v>282</v>
      </c>
      <c r="Q240" s="99">
        <v>1124</v>
      </c>
      <c r="R240" s="99">
        <v>12901763943</v>
      </c>
      <c r="S240" s="100">
        <v>9130534017</v>
      </c>
      <c r="T240" s="100">
        <v>3771229926</v>
      </c>
      <c r="U240" s="101">
        <v>20</v>
      </c>
      <c r="V240" s="101">
        <v>6</v>
      </c>
      <c r="W240" s="101">
        <f t="shared" si="6"/>
        <v>26</v>
      </c>
      <c r="X240" s="163">
        <f t="shared" si="7"/>
        <v>1.849217638691323E-2</v>
      </c>
      <c r="Y240" s="102">
        <v>1.422475106685633E-2</v>
      </c>
      <c r="Z240" s="102">
        <v>4.2674253200568994E-3</v>
      </c>
    </row>
    <row r="241" spans="14:26" ht="15.6" x14ac:dyDescent="0.3">
      <c r="N241" s="98">
        <v>43830</v>
      </c>
      <c r="O241" s="99">
        <v>1938</v>
      </c>
      <c r="P241" s="99">
        <v>424</v>
      </c>
      <c r="Q241" s="99">
        <v>1514</v>
      </c>
      <c r="R241" s="99">
        <v>20209559578</v>
      </c>
      <c r="S241" s="100">
        <v>15282548579</v>
      </c>
      <c r="T241" s="100">
        <v>4927010999</v>
      </c>
      <c r="U241" s="101">
        <v>26</v>
      </c>
      <c r="V241" s="101">
        <v>12</v>
      </c>
      <c r="W241" s="101">
        <f t="shared" si="6"/>
        <v>38</v>
      </c>
      <c r="X241" s="163">
        <f t="shared" si="7"/>
        <v>1.9607843137254902E-2</v>
      </c>
      <c r="Y241" s="102">
        <v>1.3415892672858616E-2</v>
      </c>
      <c r="Z241" s="102">
        <v>6.1919504643962852E-3</v>
      </c>
    </row>
    <row r="242" spans="14:26" ht="15.6" x14ac:dyDescent="0.3">
      <c r="N242" s="98">
        <v>43861</v>
      </c>
      <c r="O242" s="99">
        <v>1527</v>
      </c>
      <c r="P242" s="99">
        <v>269</v>
      </c>
      <c r="Q242" s="99">
        <v>1258</v>
      </c>
      <c r="R242" s="99">
        <v>11782550357</v>
      </c>
      <c r="S242" s="100">
        <v>7792399866</v>
      </c>
      <c r="T242" s="100">
        <v>3990150491</v>
      </c>
      <c r="U242" s="101">
        <v>18</v>
      </c>
      <c r="V242" s="101">
        <v>5</v>
      </c>
      <c r="W242" s="101">
        <f t="shared" si="6"/>
        <v>23</v>
      </c>
      <c r="X242" s="163">
        <f t="shared" si="7"/>
        <v>1.5062213490504257E-2</v>
      </c>
      <c r="Y242" s="102">
        <v>1.1787819253438114E-2</v>
      </c>
      <c r="Z242" s="102">
        <v>3.2743942370661427E-3</v>
      </c>
    </row>
    <row r="243" spans="14:26" ht="15.6" x14ac:dyDescent="0.3">
      <c r="N243" s="98">
        <v>43890</v>
      </c>
      <c r="O243" s="99">
        <v>1278</v>
      </c>
      <c r="P243" s="99">
        <v>239</v>
      </c>
      <c r="Q243" s="99">
        <v>1039</v>
      </c>
      <c r="R243" s="99">
        <v>10489914136</v>
      </c>
      <c r="S243" s="100">
        <v>7287097569</v>
      </c>
      <c r="T243" s="100">
        <v>3202816567</v>
      </c>
      <c r="U243" s="101">
        <v>14</v>
      </c>
      <c r="V243" s="101">
        <v>8</v>
      </c>
      <c r="W243" s="101">
        <f t="shared" si="6"/>
        <v>22</v>
      </c>
      <c r="X243" s="163">
        <f t="shared" si="7"/>
        <v>1.7214397496087636E-2</v>
      </c>
      <c r="Y243" s="102">
        <v>1.0954616588419406E-2</v>
      </c>
      <c r="Z243" s="102">
        <v>6.2597809076682318E-3</v>
      </c>
    </row>
    <row r="244" spans="14:26" ht="15.6" x14ac:dyDescent="0.3">
      <c r="N244" s="98">
        <v>43921</v>
      </c>
      <c r="O244" s="99">
        <v>1184</v>
      </c>
      <c r="P244" s="99">
        <v>214</v>
      </c>
      <c r="Q244" s="99">
        <v>970</v>
      </c>
      <c r="R244" s="99">
        <v>9551993798</v>
      </c>
      <c r="S244" s="100">
        <v>6643050801</v>
      </c>
      <c r="T244" s="100">
        <v>2908942997</v>
      </c>
      <c r="U244" s="101">
        <v>19</v>
      </c>
      <c r="V244" s="101">
        <v>5</v>
      </c>
      <c r="W244" s="101">
        <f t="shared" si="6"/>
        <v>24</v>
      </c>
      <c r="X244" s="163">
        <f t="shared" si="7"/>
        <v>2.0270270270270271E-2</v>
      </c>
      <c r="Y244" s="102">
        <v>1.6047297297297296E-2</v>
      </c>
      <c r="Z244" s="102">
        <v>4.2229729729729732E-3</v>
      </c>
    </row>
    <row r="245" spans="14:26" ht="15.6" x14ac:dyDescent="0.3">
      <c r="N245" s="98">
        <v>43951</v>
      </c>
      <c r="O245" s="99">
        <v>764</v>
      </c>
      <c r="P245" s="99">
        <v>120</v>
      </c>
      <c r="Q245" s="99">
        <v>644</v>
      </c>
      <c r="R245" s="99">
        <v>5436338714</v>
      </c>
      <c r="S245" s="100">
        <v>3588246834</v>
      </c>
      <c r="T245" s="100">
        <v>1848091880</v>
      </c>
      <c r="U245" s="101">
        <v>7</v>
      </c>
      <c r="V245" s="101">
        <v>3</v>
      </c>
      <c r="W245" s="101">
        <f t="shared" si="6"/>
        <v>10</v>
      </c>
      <c r="X245" s="163">
        <f t="shared" si="7"/>
        <v>1.3089005235602094E-2</v>
      </c>
      <c r="Y245" s="102">
        <v>9.1623036649214652E-3</v>
      </c>
      <c r="Z245" s="102">
        <v>3.9267015706806281E-3</v>
      </c>
    </row>
    <row r="246" spans="14:26" ht="15.6" x14ac:dyDescent="0.3">
      <c r="N246" s="98">
        <v>43982</v>
      </c>
      <c r="O246" s="99">
        <v>703</v>
      </c>
      <c r="P246" s="99">
        <v>108</v>
      </c>
      <c r="Q246" s="99">
        <v>595</v>
      </c>
      <c r="R246" s="99">
        <v>4013984355</v>
      </c>
      <c r="S246" s="100">
        <v>2282106738</v>
      </c>
      <c r="T246" s="100">
        <v>1731877617</v>
      </c>
      <c r="U246" s="101">
        <v>8</v>
      </c>
      <c r="V246" s="101">
        <v>6</v>
      </c>
      <c r="W246" s="101">
        <f t="shared" si="6"/>
        <v>14</v>
      </c>
      <c r="X246" s="163">
        <f t="shared" si="7"/>
        <v>1.9914651493598862E-2</v>
      </c>
      <c r="Y246" s="102">
        <v>1.1379800853485065E-2</v>
      </c>
      <c r="Z246" s="102">
        <v>8.5348506401137988E-3</v>
      </c>
    </row>
    <row r="247" spans="14:26" ht="15.6" x14ac:dyDescent="0.3">
      <c r="N247" s="98">
        <v>44012</v>
      </c>
      <c r="O247" s="99">
        <v>890</v>
      </c>
      <c r="P247" s="99">
        <v>141</v>
      </c>
      <c r="Q247" s="99">
        <v>749</v>
      </c>
      <c r="R247" s="99">
        <v>4841910855</v>
      </c>
      <c r="S247" s="100">
        <v>2738625433</v>
      </c>
      <c r="T247" s="100">
        <v>2103285422</v>
      </c>
      <c r="U247" s="101">
        <v>14</v>
      </c>
      <c r="V247" s="101">
        <v>7</v>
      </c>
      <c r="W247" s="101">
        <f t="shared" si="6"/>
        <v>21</v>
      </c>
      <c r="X247" s="163">
        <f t="shared" si="7"/>
        <v>2.359550561797753E-2</v>
      </c>
      <c r="Y247" s="102">
        <v>1.5730337078651686E-2</v>
      </c>
      <c r="Z247" s="102">
        <v>7.8651685393258432E-3</v>
      </c>
    </row>
    <row r="248" spans="14:26" ht="15.6" x14ac:dyDescent="0.3">
      <c r="N248" s="98">
        <v>44043</v>
      </c>
      <c r="O248" s="99">
        <v>1069</v>
      </c>
      <c r="P248" s="99">
        <v>158</v>
      </c>
      <c r="Q248" s="99">
        <v>911</v>
      </c>
      <c r="R248" s="99">
        <v>5649894841</v>
      </c>
      <c r="S248" s="100">
        <v>3188059649</v>
      </c>
      <c r="T248" s="100">
        <v>2461835192</v>
      </c>
      <c r="U248" s="101">
        <v>17</v>
      </c>
      <c r="V248" s="101">
        <v>8</v>
      </c>
      <c r="W248" s="101">
        <f t="shared" si="6"/>
        <v>25</v>
      </c>
      <c r="X248" s="163">
        <f t="shared" si="7"/>
        <v>2.3386342376052385E-2</v>
      </c>
      <c r="Y248" s="102">
        <v>1.5902712815715623E-2</v>
      </c>
      <c r="Z248" s="102">
        <v>7.4836295603367634E-3</v>
      </c>
    </row>
    <row r="249" spans="14:26" ht="15.6" x14ac:dyDescent="0.3">
      <c r="N249" s="98">
        <v>44074</v>
      </c>
      <c r="O249" s="99">
        <v>1077</v>
      </c>
      <c r="P249" s="99">
        <v>153</v>
      </c>
      <c r="Q249" s="99">
        <v>924</v>
      </c>
      <c r="R249" s="99">
        <v>5323004709</v>
      </c>
      <c r="S249" s="100">
        <v>2976396161</v>
      </c>
      <c r="T249" s="100">
        <v>2346608548</v>
      </c>
      <c r="U249" s="101">
        <v>14</v>
      </c>
      <c r="V249" s="101">
        <v>4</v>
      </c>
      <c r="W249" s="101">
        <f t="shared" si="6"/>
        <v>18</v>
      </c>
      <c r="X249" s="163">
        <f t="shared" si="7"/>
        <v>1.6713091922005572E-2</v>
      </c>
      <c r="Y249" s="102">
        <v>1.2999071494893221E-2</v>
      </c>
      <c r="Z249" s="102">
        <v>3.7140204271123491E-3</v>
      </c>
    </row>
    <row r="250" spans="14:26" ht="15.6" x14ac:dyDescent="0.3">
      <c r="N250" s="98">
        <v>44104</v>
      </c>
      <c r="O250" s="99">
        <v>1317</v>
      </c>
      <c r="P250" s="99">
        <v>232</v>
      </c>
      <c r="Q250" s="99">
        <v>1085</v>
      </c>
      <c r="R250" s="99">
        <v>10176470667</v>
      </c>
      <c r="S250" s="100">
        <v>7229412577</v>
      </c>
      <c r="T250" s="100">
        <v>2947058090</v>
      </c>
      <c r="U250" s="101">
        <v>16</v>
      </c>
      <c r="V250" s="101">
        <v>6</v>
      </c>
      <c r="W250" s="101">
        <f t="shared" si="6"/>
        <v>22</v>
      </c>
      <c r="X250" s="163">
        <f t="shared" si="7"/>
        <v>1.6704631738800303E-2</v>
      </c>
      <c r="Y250" s="102">
        <v>1.2148823082763858E-2</v>
      </c>
      <c r="Z250" s="102">
        <v>4.5558086560364463E-3</v>
      </c>
    </row>
    <row r="251" spans="14:26" ht="15.6" x14ac:dyDescent="0.3">
      <c r="N251" s="98">
        <v>44135</v>
      </c>
      <c r="O251" s="99">
        <v>1392</v>
      </c>
      <c r="P251" s="99">
        <v>251</v>
      </c>
      <c r="Q251" s="99">
        <v>1141</v>
      </c>
      <c r="R251" s="99">
        <v>10959781522</v>
      </c>
      <c r="S251" s="100">
        <v>7559084305</v>
      </c>
      <c r="T251" s="100">
        <v>3400697217</v>
      </c>
      <c r="U251" s="101">
        <v>16</v>
      </c>
      <c r="V251" s="101">
        <v>11</v>
      </c>
      <c r="W251" s="101">
        <f t="shared" si="6"/>
        <v>27</v>
      </c>
      <c r="X251" s="163">
        <f t="shared" si="7"/>
        <v>1.9396551724137932E-2</v>
      </c>
      <c r="Y251" s="102">
        <v>1.1494252873563218E-2</v>
      </c>
      <c r="Z251" s="102">
        <v>7.9022988505747134E-3</v>
      </c>
    </row>
    <row r="252" spans="14:26" ht="15.6" x14ac:dyDescent="0.3">
      <c r="N252" s="98">
        <v>44165</v>
      </c>
      <c r="O252" s="99">
        <v>1331</v>
      </c>
      <c r="P252" s="99">
        <v>225</v>
      </c>
      <c r="Q252" s="99">
        <v>1106</v>
      </c>
      <c r="R252" s="99">
        <v>9743273260</v>
      </c>
      <c r="S252" s="100">
        <v>6412586957</v>
      </c>
      <c r="T252" s="100">
        <v>3330686303</v>
      </c>
      <c r="U252" s="101">
        <v>30</v>
      </c>
      <c r="V252" s="101">
        <v>6</v>
      </c>
      <c r="W252" s="101">
        <f t="shared" si="6"/>
        <v>36</v>
      </c>
      <c r="X252" s="163">
        <f t="shared" si="7"/>
        <v>2.7047332832456798E-2</v>
      </c>
      <c r="Y252" s="102">
        <v>2.2539444027047332E-2</v>
      </c>
      <c r="Z252" s="102">
        <v>4.5078888054094664E-3</v>
      </c>
    </row>
    <row r="253" spans="14:26" ht="15.6" x14ac:dyDescent="0.3">
      <c r="N253" s="98">
        <v>44196</v>
      </c>
      <c r="O253" s="99">
        <v>2420</v>
      </c>
      <c r="P253" s="99">
        <v>478</v>
      </c>
      <c r="Q253" s="99">
        <v>1942</v>
      </c>
      <c r="R253" s="99">
        <v>20464064633</v>
      </c>
      <c r="S253" s="100">
        <v>14361887039</v>
      </c>
      <c r="T253" s="100">
        <v>6102177594</v>
      </c>
      <c r="U253" s="101">
        <v>35</v>
      </c>
      <c r="V253" s="101">
        <v>16</v>
      </c>
      <c r="W253" s="101">
        <f t="shared" si="6"/>
        <v>51</v>
      </c>
      <c r="X253" s="163">
        <f t="shared" si="7"/>
        <v>2.1074380165289255E-2</v>
      </c>
      <c r="Y253" s="102">
        <v>1.4462809917355372E-2</v>
      </c>
      <c r="Z253" s="102">
        <v>6.6115702479338841E-3</v>
      </c>
    </row>
    <row r="254" spans="14:26" ht="15.6" x14ac:dyDescent="0.3">
      <c r="N254" s="98">
        <v>44227</v>
      </c>
      <c r="O254" s="99">
        <v>1329</v>
      </c>
      <c r="P254" s="99">
        <v>235</v>
      </c>
      <c r="Q254" s="99">
        <v>1094</v>
      </c>
      <c r="R254" s="99">
        <v>9581879228</v>
      </c>
      <c r="S254" s="100">
        <v>6574082082</v>
      </c>
      <c r="T254" s="100">
        <v>3007797146</v>
      </c>
      <c r="U254" s="101">
        <v>27</v>
      </c>
      <c r="V254" s="101">
        <v>8</v>
      </c>
      <c r="W254" s="101">
        <f t="shared" si="6"/>
        <v>35</v>
      </c>
      <c r="X254" s="163">
        <f t="shared" si="7"/>
        <v>2.6335590669676449E-2</v>
      </c>
      <c r="Y254" s="102">
        <v>2.0316027088036117E-2</v>
      </c>
      <c r="Z254" s="102">
        <v>6.0195635816403309E-3</v>
      </c>
    </row>
    <row r="255" spans="14:26" ht="15.6" x14ac:dyDescent="0.3">
      <c r="N255" s="98">
        <v>44255</v>
      </c>
      <c r="O255" s="99">
        <v>1312</v>
      </c>
      <c r="P255" s="99">
        <v>191</v>
      </c>
      <c r="Q255" s="99">
        <v>1121</v>
      </c>
      <c r="R255" s="99">
        <v>7569616739</v>
      </c>
      <c r="S255" s="100">
        <v>4383019474</v>
      </c>
      <c r="T255" s="100">
        <v>3186597265</v>
      </c>
      <c r="U255" s="101">
        <v>19</v>
      </c>
      <c r="V255" s="101">
        <v>4</v>
      </c>
      <c r="W255" s="101">
        <f t="shared" si="6"/>
        <v>23</v>
      </c>
      <c r="X255" s="163">
        <f t="shared" si="7"/>
        <v>1.753048780487805E-2</v>
      </c>
      <c r="Y255" s="102">
        <v>1.4481707317073171E-2</v>
      </c>
      <c r="Z255" s="102">
        <v>3.0487804878048782E-3</v>
      </c>
    </row>
    <row r="256" spans="14:26" ht="15.6" x14ac:dyDescent="0.3">
      <c r="N256" s="98">
        <v>44286</v>
      </c>
      <c r="O256" s="99">
        <v>1831</v>
      </c>
      <c r="P256" s="99">
        <v>261</v>
      </c>
      <c r="Q256" s="99">
        <v>1570</v>
      </c>
      <c r="R256" s="99">
        <v>11211293589</v>
      </c>
      <c r="S256" s="100">
        <v>6678943880</v>
      </c>
      <c r="T256" s="100">
        <v>4532349709</v>
      </c>
      <c r="U256" s="101">
        <v>26</v>
      </c>
      <c r="V256" s="101">
        <v>9</v>
      </c>
      <c r="W256" s="101">
        <f t="shared" si="6"/>
        <v>35</v>
      </c>
      <c r="X256" s="163">
        <f t="shared" si="7"/>
        <v>1.9115237575095576E-2</v>
      </c>
      <c r="Y256" s="102">
        <v>1.4199890770071E-2</v>
      </c>
      <c r="Z256" s="102">
        <v>4.9153468050245766E-3</v>
      </c>
    </row>
    <row r="257" spans="12:26" ht="15.6" x14ac:dyDescent="0.3">
      <c r="N257" s="98">
        <v>44316</v>
      </c>
      <c r="O257" s="99">
        <v>1897</v>
      </c>
      <c r="P257" s="99">
        <v>329</v>
      </c>
      <c r="Q257" s="99">
        <v>1568</v>
      </c>
      <c r="R257" s="99">
        <v>13763216486</v>
      </c>
      <c r="S257" s="100">
        <v>8961130964</v>
      </c>
      <c r="T257" s="100">
        <v>4802085522</v>
      </c>
      <c r="U257" s="101">
        <v>20</v>
      </c>
      <c r="V257" s="101">
        <v>10</v>
      </c>
      <c r="W257" s="101">
        <f t="shared" si="6"/>
        <v>30</v>
      </c>
      <c r="X257" s="163">
        <f t="shared" si="7"/>
        <v>1.5814443858724301E-2</v>
      </c>
      <c r="Y257" s="102">
        <v>1.0542962572482868E-2</v>
      </c>
      <c r="Z257" s="102">
        <v>5.2714812862414339E-3</v>
      </c>
    </row>
    <row r="258" spans="12:26" ht="15.6" x14ac:dyDescent="0.3">
      <c r="N258" s="98">
        <v>44347</v>
      </c>
      <c r="O258" s="99">
        <v>1933</v>
      </c>
      <c r="P258" s="99">
        <v>305</v>
      </c>
      <c r="Q258" s="99">
        <v>1628</v>
      </c>
      <c r="R258" s="99">
        <v>12164245987</v>
      </c>
      <c r="S258" s="100">
        <v>7521794152</v>
      </c>
      <c r="T258" s="100">
        <v>4642451835</v>
      </c>
      <c r="U258" s="101">
        <v>26</v>
      </c>
      <c r="V258" s="101">
        <v>6</v>
      </c>
      <c r="W258" s="101">
        <f t="shared" si="6"/>
        <v>32</v>
      </c>
      <c r="X258" s="163">
        <f t="shared" si="7"/>
        <v>1.6554578375581996E-2</v>
      </c>
      <c r="Y258" s="102">
        <v>1.3450594930160372E-2</v>
      </c>
      <c r="Z258" s="102">
        <v>3.1039834454216243E-3</v>
      </c>
    </row>
    <row r="259" spans="12:26" ht="15.6" x14ac:dyDescent="0.3">
      <c r="N259" s="98">
        <v>44377</v>
      </c>
      <c r="O259" s="99">
        <v>2294</v>
      </c>
      <c r="P259" s="99">
        <v>373</v>
      </c>
      <c r="Q259" s="99">
        <v>1921</v>
      </c>
      <c r="R259" s="99">
        <v>17129750729</v>
      </c>
      <c r="S259" s="100">
        <v>10656215607</v>
      </c>
      <c r="T259" s="100">
        <v>6473535122</v>
      </c>
      <c r="U259" s="101">
        <v>38</v>
      </c>
      <c r="V259" s="101">
        <v>7</v>
      </c>
      <c r="W259" s="101">
        <f t="shared" ref="W259:W267" si="8">V259+U259</f>
        <v>45</v>
      </c>
      <c r="X259" s="163">
        <f t="shared" ref="X259:X267" si="9">W259/O259</f>
        <v>1.9616390584132521E-2</v>
      </c>
      <c r="Y259" s="102">
        <v>1.6564952048823016E-2</v>
      </c>
      <c r="Z259" s="102">
        <v>3.051438535309503E-3</v>
      </c>
    </row>
    <row r="260" spans="12:26" ht="15.6" x14ac:dyDescent="0.3">
      <c r="N260" s="98">
        <v>44408</v>
      </c>
      <c r="O260" s="99">
        <v>2099</v>
      </c>
      <c r="P260" s="99">
        <v>351</v>
      </c>
      <c r="Q260" s="99">
        <v>1748</v>
      </c>
      <c r="R260" s="99">
        <v>17809569702</v>
      </c>
      <c r="S260" s="100">
        <v>11802595174</v>
      </c>
      <c r="T260" s="100">
        <v>6006974528</v>
      </c>
      <c r="U260" s="101">
        <v>33</v>
      </c>
      <c r="V260" s="101">
        <v>12</v>
      </c>
      <c r="W260" s="101">
        <f t="shared" si="8"/>
        <v>45</v>
      </c>
      <c r="X260" s="163">
        <f t="shared" si="9"/>
        <v>2.1438780371605525E-2</v>
      </c>
      <c r="Y260" s="102">
        <v>1.5721772272510721E-2</v>
      </c>
      <c r="Z260" s="102">
        <v>5.717008099094807E-3</v>
      </c>
    </row>
    <row r="261" spans="12:26" ht="15.6" x14ac:dyDescent="0.3">
      <c r="N261" s="98">
        <v>44439</v>
      </c>
      <c r="O261" s="99">
        <v>2234</v>
      </c>
      <c r="P261" s="99">
        <v>390</v>
      </c>
      <c r="Q261" s="99">
        <v>1844</v>
      </c>
      <c r="R261" s="99">
        <v>19735997975</v>
      </c>
      <c r="S261" s="100">
        <v>13569791752</v>
      </c>
      <c r="T261" s="100">
        <v>6166206223</v>
      </c>
      <c r="U261" s="101">
        <v>32</v>
      </c>
      <c r="V261" s="101">
        <v>10</v>
      </c>
      <c r="W261" s="101">
        <f t="shared" si="8"/>
        <v>42</v>
      </c>
      <c r="X261" s="163">
        <f t="shared" si="9"/>
        <v>1.8800358102059087E-2</v>
      </c>
      <c r="Y261" s="102">
        <v>1.432408236347359E-2</v>
      </c>
      <c r="Z261" s="102">
        <v>4.4762757385854966E-3</v>
      </c>
    </row>
    <row r="262" spans="12:26" ht="15.6" x14ac:dyDescent="0.3">
      <c r="N262" s="98">
        <v>44469</v>
      </c>
      <c r="O262" s="99">
        <v>2258</v>
      </c>
      <c r="P262" s="99">
        <v>413</v>
      </c>
      <c r="Q262" s="99">
        <v>1845</v>
      </c>
      <c r="R262" s="99">
        <v>20538472391</v>
      </c>
      <c r="S262" s="100">
        <v>13828777605</v>
      </c>
      <c r="T262" s="100">
        <v>6709694786</v>
      </c>
      <c r="U262" s="101">
        <v>25</v>
      </c>
      <c r="V262" s="101">
        <v>10</v>
      </c>
      <c r="W262" s="101">
        <f t="shared" si="8"/>
        <v>35</v>
      </c>
      <c r="X262" s="163">
        <f t="shared" si="9"/>
        <v>1.550044286979628E-2</v>
      </c>
      <c r="Y262" s="102">
        <v>1.1071744906997343E-2</v>
      </c>
      <c r="Z262" s="102">
        <v>4.4286979627989375E-3</v>
      </c>
    </row>
    <row r="263" spans="12:26" ht="15.6" x14ac:dyDescent="0.3">
      <c r="N263" s="98">
        <v>44500</v>
      </c>
      <c r="O263" s="99">
        <v>2270</v>
      </c>
      <c r="P263" s="99">
        <v>406</v>
      </c>
      <c r="Q263" s="99">
        <v>1864</v>
      </c>
      <c r="R263" s="99">
        <v>20538692714</v>
      </c>
      <c r="S263" s="100">
        <v>14160042204</v>
      </c>
      <c r="T263" s="100">
        <v>6378650510</v>
      </c>
      <c r="U263" s="101">
        <v>28</v>
      </c>
      <c r="V263" s="101">
        <v>8</v>
      </c>
      <c r="W263" s="101">
        <f t="shared" si="8"/>
        <v>36</v>
      </c>
      <c r="X263" s="163">
        <f t="shared" si="9"/>
        <v>1.5859030837004406E-2</v>
      </c>
      <c r="Y263" s="102">
        <v>1.2334801762114538E-2</v>
      </c>
      <c r="Z263" s="102">
        <v>3.524229074889868E-3</v>
      </c>
    </row>
    <row r="264" spans="12:26" ht="15.6" x14ac:dyDescent="0.3">
      <c r="N264" s="98">
        <v>44530</v>
      </c>
      <c r="O264" s="99">
        <v>2265</v>
      </c>
      <c r="P264" s="99">
        <v>396</v>
      </c>
      <c r="Q264" s="99">
        <v>1869</v>
      </c>
      <c r="R264" s="99">
        <v>19887498247</v>
      </c>
      <c r="S264" s="100">
        <v>13480342092</v>
      </c>
      <c r="T264" s="100">
        <v>6407156155</v>
      </c>
      <c r="U264" s="101">
        <v>24</v>
      </c>
      <c r="V264" s="101">
        <v>5</v>
      </c>
      <c r="W264" s="101">
        <f t="shared" si="8"/>
        <v>29</v>
      </c>
      <c r="X264" s="163">
        <f t="shared" si="9"/>
        <v>1.2803532008830023E-2</v>
      </c>
      <c r="Y264" s="102">
        <v>1.0596026490066225E-2</v>
      </c>
      <c r="Z264" s="102">
        <v>2.2075055187637969E-3</v>
      </c>
    </row>
    <row r="265" spans="12:26" ht="15.6" x14ac:dyDescent="0.3">
      <c r="N265" s="98">
        <v>44561</v>
      </c>
      <c r="O265" s="99">
        <v>3756</v>
      </c>
      <c r="P265" s="99">
        <v>784</v>
      </c>
      <c r="Q265" s="99">
        <v>2972</v>
      </c>
      <c r="R265" s="99">
        <v>38547483110</v>
      </c>
      <c r="S265" s="100">
        <v>26510801390</v>
      </c>
      <c r="T265" s="100">
        <v>12036681720</v>
      </c>
      <c r="U265" s="101">
        <v>26</v>
      </c>
      <c r="V265" s="101">
        <v>21</v>
      </c>
      <c r="W265" s="101">
        <f t="shared" si="8"/>
        <v>47</v>
      </c>
      <c r="X265" s="163">
        <f t="shared" si="9"/>
        <v>1.2513312034078808E-2</v>
      </c>
      <c r="Y265" s="102">
        <v>6.9222577209797657E-3</v>
      </c>
      <c r="Z265" s="102">
        <v>5.5910543130990413E-3</v>
      </c>
    </row>
    <row r="266" spans="12:26" ht="15.6" x14ac:dyDescent="0.3">
      <c r="N266" s="98">
        <v>44592</v>
      </c>
      <c r="O266" s="99">
        <v>1621</v>
      </c>
      <c r="P266" s="99">
        <v>252</v>
      </c>
      <c r="Q266" s="99">
        <v>1369</v>
      </c>
      <c r="R266" s="99">
        <v>14333792884</v>
      </c>
      <c r="S266" s="100">
        <v>9182888779</v>
      </c>
      <c r="T266" s="100">
        <v>5150904105</v>
      </c>
      <c r="U266" s="101">
        <v>14</v>
      </c>
      <c r="V266" s="101">
        <v>6</v>
      </c>
      <c r="W266" s="101">
        <f t="shared" si="8"/>
        <v>20</v>
      </c>
      <c r="X266" s="163">
        <f t="shared" si="9"/>
        <v>1.2338062924120914E-2</v>
      </c>
      <c r="Y266" s="102">
        <v>8.6366440468846391E-3</v>
      </c>
      <c r="Z266" s="102">
        <v>3.7014188772362738E-3</v>
      </c>
    </row>
    <row r="267" spans="12:26" ht="15.6" x14ac:dyDescent="0.3">
      <c r="N267" s="98">
        <v>44620</v>
      </c>
      <c r="O267" s="99">
        <v>1349</v>
      </c>
      <c r="P267" s="99">
        <v>202</v>
      </c>
      <c r="Q267" s="99">
        <v>1147</v>
      </c>
      <c r="R267" s="99">
        <v>11079152584</v>
      </c>
      <c r="S267" s="100">
        <v>6659039306</v>
      </c>
      <c r="T267" s="100">
        <v>4420113278</v>
      </c>
      <c r="U267" s="101">
        <v>12</v>
      </c>
      <c r="V267" s="101">
        <v>5</v>
      </c>
      <c r="W267" s="101">
        <f t="shared" si="8"/>
        <v>17</v>
      </c>
      <c r="X267" s="163">
        <f t="shared" si="9"/>
        <v>1.2601927353595256E-2</v>
      </c>
      <c r="Y267" s="102">
        <v>8.8954781319495919E-3</v>
      </c>
      <c r="Z267" s="102">
        <v>3.7064492216456633E-3</v>
      </c>
    </row>
    <row r="268" spans="12:26" ht="15.6" x14ac:dyDescent="0.3">
      <c r="L268" s="37">
        <f>P267/O267</f>
        <v>0.14974054855448479</v>
      </c>
      <c r="N268" s="98"/>
      <c r="O268" s="148">
        <f>SUM($O$2:$O267)</f>
        <v>265649</v>
      </c>
      <c r="P268" s="99" t="s">
        <v>75</v>
      </c>
      <c r="Q268" s="99" t="s">
        <v>75</v>
      </c>
      <c r="R268" s="100" t="s">
        <v>75</v>
      </c>
      <c r="S268" s="100" t="s">
        <v>75</v>
      </c>
      <c r="T268" s="100" t="s">
        <v>75</v>
      </c>
      <c r="U268" s="101" t="s">
        <v>75</v>
      </c>
      <c r="V268" s="101" t="s">
        <v>75</v>
      </c>
      <c r="W268" s="101"/>
      <c r="X268" s="163"/>
      <c r="Y268" s="102" t="s">
        <v>75</v>
      </c>
      <c r="Z268" s="102" t="s">
        <v>75</v>
      </c>
    </row>
    <row r="269" spans="12:26" ht="15.6" x14ac:dyDescent="0.3">
      <c r="N269" s="98">
        <v>42643</v>
      </c>
      <c r="O269" s="99" t="s">
        <v>75</v>
      </c>
      <c r="P269" s="99" t="s">
        <v>75</v>
      </c>
      <c r="Q269" s="99" t="s">
        <v>75</v>
      </c>
      <c r="R269" s="100" t="s">
        <v>75</v>
      </c>
      <c r="S269" s="100" t="s">
        <v>75</v>
      </c>
      <c r="T269" s="100" t="s">
        <v>75</v>
      </c>
      <c r="U269" s="101" t="s">
        <v>75</v>
      </c>
      <c r="V269" s="101" t="s">
        <v>75</v>
      </c>
      <c r="W269" s="101"/>
      <c r="X269" s="163"/>
      <c r="Y269" s="102" t="s">
        <v>75</v>
      </c>
      <c r="Z269" s="102" t="s">
        <v>75</v>
      </c>
    </row>
    <row r="270" spans="12:26" ht="15.6" x14ac:dyDescent="0.3">
      <c r="N270" s="98">
        <v>42674</v>
      </c>
      <c r="O270" s="99" t="s">
        <v>75</v>
      </c>
      <c r="P270" s="99" t="s">
        <v>75</v>
      </c>
      <c r="Q270" s="99" t="s">
        <v>75</v>
      </c>
      <c r="R270" s="100" t="s">
        <v>75</v>
      </c>
      <c r="S270" s="100" t="s">
        <v>75</v>
      </c>
      <c r="T270" s="100" t="s">
        <v>75</v>
      </c>
      <c r="U270" s="101" t="s">
        <v>75</v>
      </c>
      <c r="V270" s="101" t="s">
        <v>75</v>
      </c>
      <c r="W270" s="101"/>
      <c r="X270" s="163"/>
      <c r="Y270" s="102" t="s">
        <v>75</v>
      </c>
      <c r="Z270" s="102" t="s">
        <v>75</v>
      </c>
    </row>
    <row r="271" spans="12:26" ht="15.6" x14ac:dyDescent="0.3">
      <c r="N271" s="149"/>
      <c r="O271" s="150" t="s">
        <v>121</v>
      </c>
      <c r="P271" s="150" t="s">
        <v>122</v>
      </c>
      <c r="Q271" s="150" t="s">
        <v>123</v>
      </c>
      <c r="R271" s="151" t="s">
        <v>124</v>
      </c>
      <c r="S271" s="151" t="s">
        <v>122</v>
      </c>
      <c r="T271" s="151" t="s">
        <v>123</v>
      </c>
      <c r="U271" s="152" t="s">
        <v>75</v>
      </c>
      <c r="V271" s="152" t="s">
        <v>75</v>
      </c>
      <c r="W271" s="152"/>
      <c r="X271" s="164"/>
      <c r="Y271" s="102" t="s">
        <v>75</v>
      </c>
      <c r="Z271" s="102" t="s">
        <v>75</v>
      </c>
    </row>
    <row r="272" spans="12:26" ht="15.6" x14ac:dyDescent="0.3">
      <c r="N272" s="149">
        <v>42704</v>
      </c>
      <c r="O272" s="150" t="s">
        <v>75</v>
      </c>
      <c r="P272" s="150" t="s">
        <v>75</v>
      </c>
      <c r="Q272" s="150" t="s">
        <v>75</v>
      </c>
      <c r="R272" s="151" t="s">
        <v>75</v>
      </c>
      <c r="S272" s="151" t="s">
        <v>75</v>
      </c>
      <c r="T272" s="151" t="s">
        <v>75</v>
      </c>
      <c r="U272" s="152" t="s">
        <v>75</v>
      </c>
      <c r="V272" s="152" t="s">
        <v>75</v>
      </c>
      <c r="W272" s="152"/>
      <c r="X272" s="164"/>
      <c r="Y272" s="102" t="s">
        <v>75</v>
      </c>
      <c r="Z272" s="102" t="s">
        <v>75</v>
      </c>
    </row>
    <row r="273" spans="14:26" ht="15.6" x14ac:dyDescent="0.3">
      <c r="N273" s="153" t="s">
        <v>125</v>
      </c>
      <c r="O273" s="148">
        <f>SUM(O244:O255)</f>
        <v>14788</v>
      </c>
      <c r="P273" s="148">
        <f t="shared" ref="P273:S273" si="10">SUM(P244:P255)</f>
        <v>2506</v>
      </c>
      <c r="Q273" s="148">
        <f t="shared" si="10"/>
        <v>12282</v>
      </c>
      <c r="R273" s="148">
        <f>SUM(R244:R255)</f>
        <v>103312213321</v>
      </c>
      <c r="S273" s="148">
        <f t="shared" si="10"/>
        <v>67936558050</v>
      </c>
      <c r="T273" s="148">
        <f>SUM(T244:T255)</f>
        <v>35375655271</v>
      </c>
      <c r="U273" s="148">
        <f>SUM(U244:U255)</f>
        <v>222</v>
      </c>
      <c r="V273" s="148">
        <f>SUM(V244:V255)</f>
        <v>84</v>
      </c>
      <c r="W273" s="148"/>
      <c r="X273" s="165"/>
      <c r="Y273" s="102" t="s">
        <v>75</v>
      </c>
      <c r="Z273" s="102" t="s">
        <v>75</v>
      </c>
    </row>
    <row r="274" spans="14:26" ht="15.6" x14ac:dyDescent="0.3">
      <c r="N274" s="153" t="s">
        <v>126</v>
      </c>
      <c r="O274" s="148">
        <f>SUM(O256:O267)</f>
        <v>25807</v>
      </c>
      <c r="P274" s="148">
        <f t="shared" ref="P274:V274" si="11">SUM(P256:P267)</f>
        <v>4462</v>
      </c>
      <c r="Q274" s="148">
        <f t="shared" si="11"/>
        <v>21345</v>
      </c>
      <c r="R274" s="148">
        <f>SUM(R256:R267)</f>
        <v>216739166398</v>
      </c>
      <c r="S274" s="148">
        <f t="shared" si="11"/>
        <v>143012362905</v>
      </c>
      <c r="T274" s="148">
        <f t="shared" si="11"/>
        <v>73726803493</v>
      </c>
      <c r="U274" s="148">
        <f t="shared" si="11"/>
        <v>304</v>
      </c>
      <c r="V274" s="148">
        <f t="shared" si="11"/>
        <v>109</v>
      </c>
      <c r="W274" s="148"/>
      <c r="X274" s="165"/>
      <c r="Y274" s="102" t="s">
        <v>75</v>
      </c>
      <c r="Z274" s="102" t="s">
        <v>75</v>
      </c>
    </row>
    <row r="275" spans="14:26" ht="15.6" x14ac:dyDescent="0.3">
      <c r="N275" s="153" t="s">
        <v>127</v>
      </c>
      <c r="O275" s="154">
        <f>O274/O273-1</f>
        <v>0.74513118744928319</v>
      </c>
      <c r="P275" s="154">
        <f>P274/P273-1</f>
        <v>0.78052673583399845</v>
      </c>
      <c r="Q275" s="154">
        <f t="shared" ref="Q275:V275" si="12">Q274/Q273-1</f>
        <v>0.73790913531998048</v>
      </c>
      <c r="R275" s="154">
        <f>R274/R273-1</f>
        <v>1.0979045887302079</v>
      </c>
      <c r="S275" s="154">
        <f t="shared" si="12"/>
        <v>1.1050869665746923</v>
      </c>
      <c r="T275" s="154">
        <f t="shared" si="12"/>
        <v>1.0841113168987495</v>
      </c>
      <c r="U275" s="154">
        <f t="shared" si="12"/>
        <v>0.36936936936936937</v>
      </c>
      <c r="V275" s="154">
        <f t="shared" si="12"/>
        <v>0.29761904761904767</v>
      </c>
      <c r="W275" s="154"/>
      <c r="X275" s="165"/>
      <c r="Y275" s="102" t="s">
        <v>75</v>
      </c>
      <c r="Z275" s="102" t="s">
        <v>75</v>
      </c>
    </row>
    <row r="276" spans="14:26" ht="15.6" x14ac:dyDescent="0.3">
      <c r="N276" s="153" t="s">
        <v>128</v>
      </c>
      <c r="O276" s="150">
        <f>SUM(O$170:O219)</f>
        <v>71910</v>
      </c>
      <c r="P276" s="150">
        <f>SUM(P$170:P219)</f>
        <v>13574</v>
      </c>
      <c r="Q276" s="150">
        <f>SUM(Q$170:Q219)</f>
        <v>58336</v>
      </c>
      <c r="R276" s="150">
        <f>SUM(R$170:R219)</f>
        <v>521784626965</v>
      </c>
      <c r="S276" s="150">
        <f>SUM(S$170:S219)</f>
        <v>372221336963</v>
      </c>
      <c r="T276" s="150">
        <f>SUM(T$170:T219)</f>
        <v>149563290002</v>
      </c>
      <c r="U276" s="150">
        <f>SUM(U$170:U219)</f>
        <v>3449</v>
      </c>
      <c r="V276" s="150">
        <f>SUM(V$170:V219)</f>
        <v>1033</v>
      </c>
      <c r="W276" s="150"/>
      <c r="X276" s="166"/>
      <c r="Y276" s="102" t="s">
        <v>75</v>
      </c>
      <c r="Z276" s="102" t="s">
        <v>75</v>
      </c>
    </row>
    <row r="277" spans="14:26" ht="15.6" x14ac:dyDescent="0.3">
      <c r="N277" s="153" t="s">
        <v>129</v>
      </c>
      <c r="O277" s="150">
        <f>SUM(O$182:O231)</f>
        <v>71604</v>
      </c>
      <c r="P277" s="150">
        <f>SUM(P$182:P231)</f>
        <v>14096</v>
      </c>
      <c r="Q277" s="150">
        <f>SUM(Q$182:Q231)</f>
        <v>57508</v>
      </c>
      <c r="R277" s="150">
        <f>SUM(R$182:R231)</f>
        <v>563230150022</v>
      </c>
      <c r="S277" s="150">
        <f>SUM(S$182:S231)</f>
        <v>402854422093</v>
      </c>
      <c r="T277" s="150">
        <f>SUM(T$182:T231)</f>
        <v>160375727929</v>
      </c>
      <c r="U277" s="150">
        <f>SUM(U$182:U231)</f>
        <v>2231</v>
      </c>
      <c r="V277" s="150">
        <f>SUM(V$182:V231)</f>
        <v>846</v>
      </c>
      <c r="W277" s="150"/>
      <c r="X277" s="166"/>
      <c r="Y277" s="102" t="s">
        <v>75</v>
      </c>
      <c r="Z277" s="102" t="s">
        <v>75</v>
      </c>
    </row>
    <row r="278" spans="14:26" ht="15.6" x14ac:dyDescent="0.3">
      <c r="N278" s="153" t="s">
        <v>130</v>
      </c>
      <c r="O278" s="150">
        <f>SUM(O$194:O243)</f>
        <v>70999</v>
      </c>
      <c r="P278" s="150">
        <f>SUM(P$194:P243)</f>
        <v>14528</v>
      </c>
      <c r="Q278" s="150">
        <f>SUM(Q$194:Q243)</f>
        <v>56471</v>
      </c>
      <c r="R278" s="150">
        <f>SUM(R$194:R243)</f>
        <v>591955984899</v>
      </c>
      <c r="S278" s="150">
        <f>SUM(S$194:S243)</f>
        <v>424449835328</v>
      </c>
      <c r="T278" s="150">
        <f>SUM(T$194:T243)</f>
        <v>167506149571</v>
      </c>
      <c r="U278" s="150">
        <f>SUM(U$194:U243)</f>
        <v>1433</v>
      </c>
      <c r="V278" s="150">
        <f>SUM(V$194:V243)</f>
        <v>695</v>
      </c>
      <c r="W278" s="150"/>
      <c r="X278" s="166"/>
      <c r="Y278" s="102" t="s">
        <v>75</v>
      </c>
      <c r="Z278" s="102" t="s">
        <v>75</v>
      </c>
    </row>
    <row r="279" spans="14:26" ht="15.6" x14ac:dyDescent="0.3">
      <c r="N279" s="153" t="s">
        <v>131</v>
      </c>
      <c r="O279" s="150">
        <f>SUM(O$206:O255)</f>
        <v>66562</v>
      </c>
      <c r="P279" s="150">
        <f>SUM(P$206:P255)</f>
        <v>13581</v>
      </c>
      <c r="Q279" s="150">
        <f>SUM(Q$206:Q255)</f>
        <v>52981</v>
      </c>
      <c r="R279" s="150">
        <f>SUM(R$206:R255)</f>
        <v>563406689631</v>
      </c>
      <c r="S279" s="150">
        <f>SUM(S$206:S255)</f>
        <v>397459453496</v>
      </c>
      <c r="T279" s="150">
        <f>SUM(T$206:T255)</f>
        <v>165947236135</v>
      </c>
      <c r="U279" s="150">
        <f>SUM(U$206:U255)</f>
        <v>944</v>
      </c>
      <c r="V279" s="150">
        <f>SUM(V$206:V255)</f>
        <v>564</v>
      </c>
      <c r="W279" s="150"/>
      <c r="X279" s="166"/>
      <c r="Y279" s="102" t="s">
        <v>75</v>
      </c>
      <c r="Z279" s="102" t="s">
        <v>75</v>
      </c>
    </row>
    <row r="280" spans="14:26" ht="15.6" x14ac:dyDescent="0.3">
      <c r="N280" s="153" t="s">
        <v>132</v>
      </c>
      <c r="O280" s="150">
        <f>SUM(O$218:O267)</f>
        <v>77645</v>
      </c>
      <c r="P280" s="150">
        <f>SUM(P$218:P267)</f>
        <v>14638</v>
      </c>
      <c r="Q280" s="150">
        <f>SUM(Q$218:Q267)</f>
        <v>63007</v>
      </c>
      <c r="R280" s="150">
        <f>SUM(R$218:R267)</f>
        <v>648891148538</v>
      </c>
      <c r="S280" s="150">
        <f>SUM(S$218:S267)</f>
        <v>445772935501</v>
      </c>
      <c r="T280" s="150">
        <f>SUM(T$218:T267)</f>
        <v>203118213037</v>
      </c>
      <c r="U280" s="150">
        <f>SUM(U$218:U267)</f>
        <v>1004</v>
      </c>
      <c r="V280" s="150">
        <f>SUM(V$218:V267)</f>
        <v>491</v>
      </c>
      <c r="W280" s="150"/>
      <c r="X280" s="166"/>
      <c r="Y280" s="102" t="s">
        <v>75</v>
      </c>
      <c r="Z280" s="102" t="s">
        <v>75</v>
      </c>
    </row>
    <row r="281" spans="14:26" ht="15.6" x14ac:dyDescent="0.3">
      <c r="N281" s="149" t="s">
        <v>133</v>
      </c>
      <c r="O281" s="155">
        <f>O280/O279-1</f>
        <v>0.16650641507166242</v>
      </c>
      <c r="P281" s="155">
        <f t="shared" ref="P281:V281" si="13">P280/P279-1</f>
        <v>7.782932037405188E-2</v>
      </c>
      <c r="Q281" s="155">
        <f t="shared" si="13"/>
        <v>0.18923765123346104</v>
      </c>
      <c r="R281" s="155">
        <f t="shared" si="13"/>
        <v>0.15172780245649475</v>
      </c>
      <c r="S281" s="155">
        <f>S280/S279-1</f>
        <v>0.12155575010240938</v>
      </c>
      <c r="T281" s="155">
        <f t="shared" si="13"/>
        <v>0.22399274472857744</v>
      </c>
      <c r="U281" s="155">
        <f t="shared" si="13"/>
        <v>6.3559322033898358E-2</v>
      </c>
      <c r="V281" s="155">
        <f t="shared" si="13"/>
        <v>-0.12943262411347523</v>
      </c>
      <c r="W281" s="155"/>
      <c r="X281" s="166"/>
      <c r="Y281" s="102" t="s">
        <v>75</v>
      </c>
      <c r="Z281" s="102" t="s">
        <v>75</v>
      </c>
    </row>
    <row r="282" spans="14:26" ht="15.6" x14ac:dyDescent="0.3">
      <c r="N282" s="98">
        <v>45077</v>
      </c>
      <c r="O282" s="99" t="s">
        <v>75</v>
      </c>
      <c r="P282" s="99" t="s">
        <v>75</v>
      </c>
      <c r="Q282" s="99" t="s">
        <v>75</v>
      </c>
      <c r="R282" s="99" t="s">
        <v>75</v>
      </c>
      <c r="S282" s="100" t="s">
        <v>75</v>
      </c>
      <c r="T282" s="100" t="s">
        <v>75</v>
      </c>
      <c r="U282" s="101" t="s">
        <v>75</v>
      </c>
      <c r="V282" s="101" t="s">
        <v>75</v>
      </c>
      <c r="W282" s="101"/>
      <c r="X282" s="163"/>
      <c r="Y282" s="102" t="s">
        <v>75</v>
      </c>
      <c r="Z282" s="102" t="s">
        <v>75</v>
      </c>
    </row>
    <row r="283" spans="14:26" ht="15.6" x14ac:dyDescent="0.3">
      <c r="N283" s="98" t="s">
        <v>102</v>
      </c>
      <c r="O283" s="158">
        <f>O267/O266-1</f>
        <v>-0.1677976557680444</v>
      </c>
      <c r="P283" s="158">
        <f t="shared" ref="P283:V283" si="14">P267/P266-1</f>
        <v>-0.19841269841269837</v>
      </c>
      <c r="Q283" s="158">
        <f t="shared" si="14"/>
        <v>-0.16216216216216217</v>
      </c>
      <c r="R283" s="158">
        <f t="shared" si="14"/>
        <v>-0.22706064796240855</v>
      </c>
      <c r="S283" s="158">
        <f t="shared" si="14"/>
        <v>-0.27484264851074924</v>
      </c>
      <c r="T283" s="158">
        <f t="shared" si="14"/>
        <v>-0.14187622446525827</v>
      </c>
      <c r="U283" s="158">
        <f t="shared" si="14"/>
        <v>-0.1428571428571429</v>
      </c>
      <c r="V283" s="158">
        <f t="shared" si="14"/>
        <v>-0.16666666666666663</v>
      </c>
      <c r="W283" s="158"/>
      <c r="X283" s="167"/>
      <c r="Y283" s="102" t="s">
        <v>75</v>
      </c>
      <c r="Z283" s="102" t="s">
        <v>75</v>
      </c>
    </row>
    <row r="284" spans="14:26" ht="15.6" x14ac:dyDescent="0.3">
      <c r="N284" s="157" t="s">
        <v>100</v>
      </c>
      <c r="O284" s="158">
        <f>O267/O255-1</f>
        <v>2.820121951219523E-2</v>
      </c>
      <c r="P284" s="158">
        <f t="shared" ref="P284:V284" si="15">P267/P255-1</f>
        <v>5.7591623036649109E-2</v>
      </c>
      <c r="Q284" s="158">
        <f t="shared" si="15"/>
        <v>2.3193577163246992E-2</v>
      </c>
      <c r="R284" s="158">
        <f>R267/R255-1</f>
        <v>0.46363454927886272</v>
      </c>
      <c r="S284" s="158">
        <f t="shared" si="15"/>
        <v>0.51928125017497928</v>
      </c>
      <c r="T284" s="158">
        <f t="shared" si="15"/>
        <v>0.38709504541045292</v>
      </c>
      <c r="U284" s="158">
        <f t="shared" si="15"/>
        <v>-0.36842105263157898</v>
      </c>
      <c r="V284" s="158">
        <f t="shared" si="15"/>
        <v>0.25</v>
      </c>
      <c r="W284" s="158"/>
      <c r="X284" s="167"/>
      <c r="Y284" s="102" t="s">
        <v>75</v>
      </c>
      <c r="Z284" s="102" t="s">
        <v>75</v>
      </c>
    </row>
    <row r="285" spans="14:26" ht="15.6" x14ac:dyDescent="0.3">
      <c r="N285" s="98">
        <v>45169</v>
      </c>
      <c r="O285" s="158" t="s">
        <v>75</v>
      </c>
      <c r="P285" s="158" t="s">
        <v>75</v>
      </c>
      <c r="Q285" s="158" t="s">
        <v>75</v>
      </c>
      <c r="R285" s="158" t="s">
        <v>75</v>
      </c>
      <c r="S285" s="158" t="s">
        <v>75</v>
      </c>
      <c r="T285" s="158" t="s">
        <v>75</v>
      </c>
      <c r="U285" s="158" t="s">
        <v>75</v>
      </c>
      <c r="V285" s="158" t="s">
        <v>75</v>
      </c>
      <c r="W285" s="158"/>
      <c r="X285" s="167"/>
      <c r="Y285" s="102" t="s">
        <v>75</v>
      </c>
      <c r="Z285" s="102" t="s">
        <v>75</v>
      </c>
    </row>
    <row r="286" spans="14:26" ht="15.6" x14ac:dyDescent="0.3">
      <c r="N286" s="98" t="s">
        <v>136</v>
      </c>
      <c r="O286" s="158">
        <f>O267/O243-1</f>
        <v>5.555555555555558E-2</v>
      </c>
      <c r="P286" s="158">
        <f t="shared" ref="P286:V286" si="16">P267/P243-1</f>
        <v>-0.15481171548117156</v>
      </c>
      <c r="Q286" s="158">
        <f t="shared" si="16"/>
        <v>0.10394610202117427</v>
      </c>
      <c r="R286" s="158">
        <f t="shared" si="16"/>
        <v>5.617190382691617E-2</v>
      </c>
      <c r="S286" s="158">
        <f t="shared" si="16"/>
        <v>-8.6187711506954257E-2</v>
      </c>
      <c r="T286" s="158">
        <f t="shared" si="16"/>
        <v>0.38007069263420612</v>
      </c>
      <c r="U286" s="158">
        <f t="shared" si="16"/>
        <v>-0.1428571428571429</v>
      </c>
      <c r="V286" s="158">
        <f t="shared" si="16"/>
        <v>-0.375</v>
      </c>
      <c r="W286" s="158"/>
      <c r="X286" s="167"/>
      <c r="Y286" s="102" t="s">
        <v>75</v>
      </c>
      <c r="Z286" s="102" t="s">
        <v>75</v>
      </c>
    </row>
    <row r="287" spans="14:26" ht="15.6" x14ac:dyDescent="0.3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1"/>
      <c r="X287" s="163"/>
      <c r="Y287" s="102" t="s">
        <v>75</v>
      </c>
      <c r="Z287" s="102" t="s">
        <v>75</v>
      </c>
    </row>
    <row r="288" spans="14:26" ht="15.6" x14ac:dyDescent="0.3">
      <c r="N288" s="98">
        <v>45260</v>
      </c>
      <c r="O288" s="99" t="s">
        <v>75</v>
      </c>
      <c r="P288" s="99" t="s">
        <v>75</v>
      </c>
      <c r="Q288" s="99" t="s">
        <v>75</v>
      </c>
      <c r="R288" s="99"/>
      <c r="S288" s="100" t="s">
        <v>75</v>
      </c>
      <c r="T288" s="100" t="s">
        <v>75</v>
      </c>
      <c r="U288" s="101" t="s">
        <v>75</v>
      </c>
      <c r="V288" s="101" t="s">
        <v>75</v>
      </c>
      <c r="W288" s="101"/>
      <c r="X288" s="163"/>
      <c r="Y288" s="102" t="s">
        <v>75</v>
      </c>
      <c r="Z288" s="102" t="s">
        <v>75</v>
      </c>
    </row>
    <row r="289" spans="14:26" ht="15.6" x14ac:dyDescent="0.3">
      <c r="N289" s="98" t="s">
        <v>140</v>
      </c>
      <c r="O289" s="99">
        <f t="shared" ref="O289:T289" si="17">AVERAGE(O255,O243,O231,O219,O207)</f>
        <v>1144.4000000000001</v>
      </c>
      <c r="P289" s="99">
        <f t="shared" si="17"/>
        <v>221.2</v>
      </c>
      <c r="Q289" s="99">
        <f t="shared" si="17"/>
        <v>923.2</v>
      </c>
      <c r="R289" s="99">
        <f t="shared" si="17"/>
        <v>8932835224</v>
      </c>
      <c r="S289" s="99">
        <f t="shared" si="17"/>
        <v>6152392421.8000002</v>
      </c>
      <c r="T289" s="99">
        <f t="shared" si="17"/>
        <v>2780442802.1999998</v>
      </c>
      <c r="U289" s="101" t="s">
        <v>75</v>
      </c>
      <c r="V289" s="101" t="s">
        <v>75</v>
      </c>
      <c r="W289" s="101"/>
      <c r="X289" s="163"/>
      <c r="Y289" s="102" t="s">
        <v>75</v>
      </c>
      <c r="Z289" s="102" t="s">
        <v>75</v>
      </c>
    </row>
    <row r="290" spans="14:26" ht="15.6" x14ac:dyDescent="0.3">
      <c r="N290" s="98">
        <v>45322</v>
      </c>
      <c r="O290" s="99" t="s">
        <v>75</v>
      </c>
      <c r="P290" s="99" t="s">
        <v>75</v>
      </c>
      <c r="Q290" s="99" t="s">
        <v>75</v>
      </c>
      <c r="R290" s="158">
        <f>R267/R289-1</f>
        <v>0.24027280322304079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1"/>
      <c r="X290" s="163"/>
      <c r="Y290" s="102" t="s">
        <v>75</v>
      </c>
      <c r="Z290" s="102" t="s">
        <v>75</v>
      </c>
    </row>
    <row r="291" spans="14:26" ht="15.6" x14ac:dyDescent="0.3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1"/>
      <c r="X291" s="163"/>
      <c r="Y291" s="102" t="s">
        <v>75</v>
      </c>
      <c r="Z291" s="102" t="s">
        <v>75</v>
      </c>
    </row>
    <row r="292" spans="14:26" ht="15.6" x14ac:dyDescent="0.3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1"/>
      <c r="X292" s="163"/>
      <c r="Y292" s="102" t="s">
        <v>75</v>
      </c>
      <c r="Z292" s="102" t="s">
        <v>75</v>
      </c>
    </row>
    <row r="293" spans="14:26" ht="15.6" x14ac:dyDescent="0.3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1"/>
      <c r="X293" s="163"/>
      <c r="Y293" s="102" t="s">
        <v>75</v>
      </c>
      <c r="Z293" s="102" t="s">
        <v>75</v>
      </c>
    </row>
    <row r="294" spans="14:26" ht="15.6" x14ac:dyDescent="0.3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1"/>
      <c r="X294" s="163"/>
      <c r="Y294" s="102" t="s">
        <v>75</v>
      </c>
      <c r="Z294" s="102" t="s">
        <v>75</v>
      </c>
    </row>
    <row r="295" spans="14:26" ht="15.6" x14ac:dyDescent="0.3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1"/>
      <c r="X295" s="163"/>
      <c r="Y295" s="102" t="s">
        <v>75</v>
      </c>
      <c r="Z295" s="102" t="s">
        <v>75</v>
      </c>
    </row>
    <row r="296" spans="14:26" ht="15.6" x14ac:dyDescent="0.3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1"/>
      <c r="X296" s="163"/>
      <c r="Y296" s="102" t="s">
        <v>75</v>
      </c>
      <c r="Z296" s="102" t="s">
        <v>75</v>
      </c>
    </row>
    <row r="297" spans="14:26" ht="15.6" x14ac:dyDescent="0.3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1"/>
      <c r="X297" s="163"/>
      <c r="Y297" s="102" t="s">
        <v>75</v>
      </c>
      <c r="Z297" s="102" t="s">
        <v>75</v>
      </c>
    </row>
    <row r="298" spans="14:26" ht="15.6" x14ac:dyDescent="0.3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1"/>
      <c r="X298" s="163"/>
      <c r="Y298" s="102" t="s">
        <v>75</v>
      </c>
      <c r="Z298" s="102" t="s">
        <v>75</v>
      </c>
    </row>
    <row r="299" spans="14:26" ht="15.6" x14ac:dyDescent="0.3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1"/>
      <c r="X299" s="163"/>
      <c r="Y299" s="102" t="s">
        <v>75</v>
      </c>
      <c r="Z299" s="102" t="s">
        <v>75</v>
      </c>
    </row>
    <row r="300" spans="14:26" ht="15.6" x14ac:dyDescent="0.3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1"/>
      <c r="X300" s="163"/>
      <c r="Y300" s="102" t="s">
        <v>75</v>
      </c>
      <c r="Z300" s="102" t="s">
        <v>75</v>
      </c>
    </row>
    <row r="301" spans="14:26" ht="15.6" x14ac:dyDescent="0.3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1"/>
      <c r="X301" s="163"/>
      <c r="Y301" s="102" t="s">
        <v>75</v>
      </c>
      <c r="Z301" s="102" t="s">
        <v>75</v>
      </c>
    </row>
    <row r="302" spans="14:26" ht="15.6" x14ac:dyDescent="0.3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1"/>
      <c r="X302" s="163"/>
      <c r="Y302" s="102" t="s">
        <v>75</v>
      </c>
      <c r="Z302" s="102" t="s">
        <v>75</v>
      </c>
    </row>
    <row r="303" spans="14:26" ht="15.6" x14ac:dyDescent="0.3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1"/>
      <c r="X303" s="163"/>
      <c r="Y303" s="102" t="s">
        <v>75</v>
      </c>
      <c r="Z303" s="102" t="s">
        <v>75</v>
      </c>
    </row>
    <row r="304" spans="14:26" ht="15.6" x14ac:dyDescent="0.3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1"/>
      <c r="X304" s="163"/>
      <c r="Y304" s="102" t="s">
        <v>75</v>
      </c>
      <c r="Z304" s="102" t="s">
        <v>75</v>
      </c>
    </row>
    <row r="305" spans="14:26" ht="15.6" x14ac:dyDescent="0.3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1"/>
      <c r="X305" s="163"/>
      <c r="Y305" s="102" t="s">
        <v>75</v>
      </c>
      <c r="Z305" s="102" t="s">
        <v>75</v>
      </c>
    </row>
    <row r="306" spans="14:26" ht="15.6" x14ac:dyDescent="0.3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1"/>
      <c r="X306" s="163"/>
      <c r="Y306" s="102" t="s">
        <v>75</v>
      </c>
      <c r="Z306" s="102" t="s">
        <v>75</v>
      </c>
    </row>
    <row r="307" spans="14:26" ht="15.6" x14ac:dyDescent="0.3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1"/>
      <c r="X307" s="163"/>
      <c r="Y307" s="102" t="s">
        <v>75</v>
      </c>
      <c r="Z307" s="102" t="s">
        <v>75</v>
      </c>
    </row>
    <row r="308" spans="14:26" ht="15.6" x14ac:dyDescent="0.3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1"/>
      <c r="X308" s="163"/>
      <c r="Y308" s="102" t="s">
        <v>75</v>
      </c>
      <c r="Z308" s="102" t="s">
        <v>75</v>
      </c>
    </row>
    <row r="309" spans="14:26" ht="15.6" x14ac:dyDescent="0.3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1"/>
      <c r="X309" s="163"/>
      <c r="Y309" s="102" t="s">
        <v>75</v>
      </c>
      <c r="Z309" s="102" t="s">
        <v>75</v>
      </c>
    </row>
    <row r="310" spans="14:26" ht="15.6" x14ac:dyDescent="0.3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1"/>
      <c r="X310" s="163"/>
      <c r="Y310" s="102" t="s">
        <v>75</v>
      </c>
      <c r="Z310" s="102" t="s">
        <v>75</v>
      </c>
    </row>
    <row r="311" spans="14:26" ht="15.6" x14ac:dyDescent="0.3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1"/>
      <c r="X311" s="163"/>
      <c r="Y311" s="102" t="s">
        <v>75</v>
      </c>
      <c r="Z311" s="102" t="s">
        <v>75</v>
      </c>
    </row>
    <row r="312" spans="14:26" ht="15.6" x14ac:dyDescent="0.3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1"/>
      <c r="X312" s="163"/>
      <c r="Y312" s="102" t="s">
        <v>75</v>
      </c>
      <c r="Z312" s="102" t="s">
        <v>75</v>
      </c>
    </row>
    <row r="313" spans="14:26" ht="15.6" x14ac:dyDescent="0.3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1"/>
      <c r="X313" s="163"/>
      <c r="Y313" s="102" t="s">
        <v>75</v>
      </c>
      <c r="Z313" s="102" t="s">
        <v>75</v>
      </c>
    </row>
    <row r="314" spans="14:26" ht="15.6" x14ac:dyDescent="0.3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1"/>
      <c r="X314" s="163"/>
      <c r="Y314" s="102" t="s">
        <v>75</v>
      </c>
      <c r="Z314" s="102" t="s">
        <v>75</v>
      </c>
    </row>
    <row r="315" spans="14:26" ht="15.6" x14ac:dyDescent="0.3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1"/>
      <c r="X315" s="163"/>
      <c r="Y315" s="102" t="s">
        <v>75</v>
      </c>
      <c r="Z315" s="102" t="s">
        <v>75</v>
      </c>
    </row>
    <row r="316" spans="14:26" ht="15.6" x14ac:dyDescent="0.3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1"/>
      <c r="X316" s="163"/>
      <c r="Y316" s="102" t="s">
        <v>75</v>
      </c>
      <c r="Z316" s="102" t="s">
        <v>75</v>
      </c>
    </row>
    <row r="317" spans="14:26" ht="15.6" x14ac:dyDescent="0.3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1"/>
      <c r="X317" s="163"/>
      <c r="Y317" s="102" t="s">
        <v>75</v>
      </c>
      <c r="Z317" s="102" t="s">
        <v>75</v>
      </c>
    </row>
    <row r="318" spans="14:26" ht="15.6" x14ac:dyDescent="0.3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1"/>
      <c r="X318" s="163"/>
      <c r="Y318" s="102" t="s">
        <v>75</v>
      </c>
      <c r="Z318" s="102" t="s">
        <v>75</v>
      </c>
    </row>
    <row r="319" spans="14:26" ht="15.6" x14ac:dyDescent="0.3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1"/>
      <c r="X319" s="163"/>
      <c r="Y319" s="102" t="s">
        <v>75</v>
      </c>
      <c r="Z319" s="102" t="s">
        <v>75</v>
      </c>
    </row>
    <row r="320" spans="14:26" ht="15.6" x14ac:dyDescent="0.3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1"/>
      <c r="X320" s="163"/>
      <c r="Y320" s="102" t="s">
        <v>75</v>
      </c>
      <c r="Z320" s="102" t="s">
        <v>75</v>
      </c>
    </row>
    <row r="321" spans="14:26" ht="15.6" x14ac:dyDescent="0.3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1"/>
      <c r="X321" s="163"/>
      <c r="Y321" s="102" t="s">
        <v>75</v>
      </c>
      <c r="Z321" s="102" t="s">
        <v>75</v>
      </c>
    </row>
    <row r="322" spans="14:26" ht="15.6" x14ac:dyDescent="0.3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1"/>
      <c r="X322" s="163"/>
      <c r="Y322" s="102" t="s">
        <v>75</v>
      </c>
      <c r="Z322" s="102" t="s">
        <v>75</v>
      </c>
    </row>
    <row r="323" spans="14:26" ht="15.6" x14ac:dyDescent="0.3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1"/>
      <c r="X323" s="163"/>
      <c r="Y323" s="102" t="s">
        <v>75</v>
      </c>
      <c r="Z323" s="102" t="s">
        <v>75</v>
      </c>
    </row>
    <row r="324" spans="14:26" ht="15.6" x14ac:dyDescent="0.3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1"/>
      <c r="X324" s="163"/>
      <c r="Y324" s="102" t="s">
        <v>75</v>
      </c>
      <c r="Z324" s="102" t="s">
        <v>75</v>
      </c>
    </row>
    <row r="325" spans="14:26" ht="15.6" x14ac:dyDescent="0.3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1"/>
      <c r="X325" s="163"/>
      <c r="Y325" s="102" t="s">
        <v>75</v>
      </c>
      <c r="Z325" s="102" t="s">
        <v>75</v>
      </c>
    </row>
    <row r="326" spans="14:26" ht="15.6" x14ac:dyDescent="0.3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1"/>
      <c r="X326" s="163"/>
      <c r="Y326" s="102" t="s">
        <v>75</v>
      </c>
      <c r="Z326" s="102" t="s">
        <v>75</v>
      </c>
    </row>
    <row r="327" spans="14:26" ht="15.6" x14ac:dyDescent="0.3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1"/>
      <c r="X327" s="163"/>
      <c r="Y327" s="102" t="s">
        <v>75</v>
      </c>
      <c r="Z327" s="102" t="s">
        <v>75</v>
      </c>
    </row>
    <row r="328" spans="14:26" ht="15.6" x14ac:dyDescent="0.3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1"/>
      <c r="X328" s="163"/>
      <c r="Y328" s="102" t="s">
        <v>75</v>
      </c>
      <c r="Z328" s="102" t="s">
        <v>75</v>
      </c>
    </row>
    <row r="329" spans="14:26" ht="15.6" x14ac:dyDescent="0.3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1"/>
      <c r="X329" s="163"/>
      <c r="Y329" s="102" t="s">
        <v>75</v>
      </c>
      <c r="Z329" s="102" t="s">
        <v>75</v>
      </c>
    </row>
    <row r="330" spans="14:26" ht="15.6" x14ac:dyDescent="0.3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1"/>
      <c r="X330" s="163"/>
      <c r="Y330" s="102" t="s">
        <v>75</v>
      </c>
      <c r="Z330" s="102" t="s">
        <v>75</v>
      </c>
    </row>
    <row r="331" spans="14:26" ht="15.6" x14ac:dyDescent="0.3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1"/>
      <c r="X331" s="163"/>
      <c r="Y331" s="102" t="s">
        <v>75</v>
      </c>
      <c r="Z331" s="102" t="s">
        <v>75</v>
      </c>
    </row>
    <row r="332" spans="14:26" ht="15.6" x14ac:dyDescent="0.3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1"/>
      <c r="X332" s="163"/>
      <c r="Y332" s="102" t="s">
        <v>75</v>
      </c>
      <c r="Z332" s="102" t="s">
        <v>75</v>
      </c>
    </row>
    <row r="333" spans="14:26" ht="15.6" x14ac:dyDescent="0.3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1"/>
      <c r="X333" s="163"/>
      <c r="Y333" s="102" t="s">
        <v>75</v>
      </c>
      <c r="Z333" s="102" t="s">
        <v>75</v>
      </c>
    </row>
    <row r="334" spans="14:26" ht="15.6" x14ac:dyDescent="0.3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1"/>
      <c r="X334" s="163"/>
      <c r="Y334" s="102" t="s">
        <v>75</v>
      </c>
      <c r="Z334" s="102" t="s">
        <v>75</v>
      </c>
    </row>
    <row r="335" spans="14:26" ht="15.6" x14ac:dyDescent="0.3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1"/>
      <c r="X335" s="163"/>
      <c r="Y335" s="102" t="s">
        <v>75</v>
      </c>
      <c r="Z335" s="102" t="s">
        <v>75</v>
      </c>
    </row>
    <row r="336" spans="14:26" ht="15.6" x14ac:dyDescent="0.3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1"/>
      <c r="X336" s="163"/>
      <c r="Y336" s="102" t="s">
        <v>75</v>
      </c>
      <c r="Z336" s="102" t="s">
        <v>75</v>
      </c>
    </row>
    <row r="337" spans="14:26" ht="15.6" x14ac:dyDescent="0.3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1"/>
      <c r="X337" s="163"/>
      <c r="Y337" s="102" t="s">
        <v>75</v>
      </c>
      <c r="Z337" s="102" t="s">
        <v>75</v>
      </c>
    </row>
    <row r="338" spans="14:26" ht="15.6" x14ac:dyDescent="0.3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1"/>
      <c r="X338" s="163"/>
      <c r="Y338" s="102" t="s">
        <v>75</v>
      </c>
      <c r="Z338" s="102" t="s">
        <v>75</v>
      </c>
    </row>
    <row r="339" spans="14:26" ht="15.6" x14ac:dyDescent="0.3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1"/>
      <c r="X339" s="163"/>
      <c r="Y339" s="102" t="s">
        <v>75</v>
      </c>
      <c r="Z339" s="102" t="s">
        <v>75</v>
      </c>
    </row>
    <row r="340" spans="14:26" ht="15.6" x14ac:dyDescent="0.3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1"/>
      <c r="X340" s="163"/>
      <c r="Y340" s="102" t="s">
        <v>75</v>
      </c>
      <c r="Z340" s="102" t="s">
        <v>75</v>
      </c>
    </row>
    <row r="341" spans="14:26" ht="15.6" x14ac:dyDescent="0.3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1"/>
      <c r="X341" s="163"/>
      <c r="Y341" s="102" t="s">
        <v>75</v>
      </c>
      <c r="Z341" s="102" t="s">
        <v>75</v>
      </c>
    </row>
    <row r="342" spans="14:26" ht="15.6" x14ac:dyDescent="0.3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1"/>
      <c r="X342" s="163"/>
      <c r="Y342" s="102" t="s">
        <v>75</v>
      </c>
      <c r="Z342" s="102" t="s">
        <v>75</v>
      </c>
    </row>
    <row r="343" spans="14:26" ht="15.6" x14ac:dyDescent="0.3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1"/>
      <c r="X343" s="163"/>
      <c r="Y343" s="102" t="s">
        <v>75</v>
      </c>
      <c r="Z343" s="102" t="s">
        <v>75</v>
      </c>
    </row>
    <row r="344" spans="14:26" ht="15.6" x14ac:dyDescent="0.3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1"/>
      <c r="X344" s="163"/>
      <c r="Y344" s="102" t="s">
        <v>75</v>
      </c>
      <c r="Z344" s="102" t="s">
        <v>75</v>
      </c>
    </row>
    <row r="345" spans="14:26" ht="15.6" x14ac:dyDescent="0.3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1"/>
      <c r="X345" s="163"/>
      <c r="Y345" s="102" t="s">
        <v>75</v>
      </c>
      <c r="Z345" s="102" t="s">
        <v>75</v>
      </c>
    </row>
    <row r="346" spans="14:26" ht="15.6" x14ac:dyDescent="0.3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1"/>
      <c r="X346" s="163"/>
      <c r="Y346" s="102" t="s">
        <v>75</v>
      </c>
      <c r="Z346" s="102" t="s">
        <v>75</v>
      </c>
    </row>
    <row r="347" spans="14:26" ht="15.6" x14ac:dyDescent="0.3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1"/>
      <c r="X347" s="163"/>
      <c r="Y347" s="102" t="s">
        <v>75</v>
      </c>
      <c r="Z347" s="102" t="s">
        <v>75</v>
      </c>
    </row>
    <row r="348" spans="14:26" ht="15.6" x14ac:dyDescent="0.3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1"/>
      <c r="X348" s="163"/>
      <c r="Y348" s="102" t="s">
        <v>75</v>
      </c>
      <c r="Z348" s="102" t="s">
        <v>75</v>
      </c>
    </row>
    <row r="349" spans="14:26" ht="15.6" x14ac:dyDescent="0.3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1"/>
      <c r="X349" s="163"/>
      <c r="Y349" s="102" t="s">
        <v>75</v>
      </c>
      <c r="Z349" s="102" t="s">
        <v>75</v>
      </c>
    </row>
    <row r="350" spans="14:26" ht="15.6" x14ac:dyDescent="0.3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1"/>
      <c r="X350" s="163"/>
      <c r="Y350" s="102" t="s">
        <v>75</v>
      </c>
      <c r="Z350" s="102" t="s">
        <v>75</v>
      </c>
    </row>
    <row r="351" spans="14:26" ht="15.6" x14ac:dyDescent="0.3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1"/>
      <c r="X351" s="163"/>
      <c r="Y351" s="102" t="s">
        <v>75</v>
      </c>
      <c r="Z351" s="102" t="s">
        <v>75</v>
      </c>
    </row>
    <row r="352" spans="14:26" ht="15.6" x14ac:dyDescent="0.3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1"/>
      <c r="X352" s="163"/>
      <c r="Y352" s="102" t="s">
        <v>75</v>
      </c>
      <c r="Z352" s="102" t="s">
        <v>75</v>
      </c>
    </row>
    <row r="353" spans="14:26" ht="15.6" x14ac:dyDescent="0.3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1"/>
      <c r="X353" s="163"/>
      <c r="Y353" s="102" t="s">
        <v>75</v>
      </c>
      <c r="Z353" s="102" t="s">
        <v>75</v>
      </c>
    </row>
    <row r="354" spans="14:26" ht="15.6" x14ac:dyDescent="0.3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1"/>
      <c r="X354" s="163"/>
      <c r="Y354" s="102" t="s">
        <v>75</v>
      </c>
      <c r="Z354" s="102" t="s">
        <v>75</v>
      </c>
    </row>
    <row r="355" spans="14:26" ht="15.6" x14ac:dyDescent="0.3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1"/>
      <c r="X355" s="163"/>
      <c r="Y355" s="102" t="s">
        <v>75</v>
      </c>
      <c r="Z355" s="102" t="s">
        <v>75</v>
      </c>
    </row>
    <row r="356" spans="14:26" ht="15.6" x14ac:dyDescent="0.3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1"/>
      <c r="X356" s="163"/>
      <c r="Y356" s="102" t="s">
        <v>75</v>
      </c>
      <c r="Z356" s="102" t="s">
        <v>75</v>
      </c>
    </row>
    <row r="357" spans="14:26" ht="15.6" x14ac:dyDescent="0.3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1"/>
      <c r="X357" s="163"/>
      <c r="Y357" s="102" t="s">
        <v>75</v>
      </c>
      <c r="Z357" s="102" t="s">
        <v>75</v>
      </c>
    </row>
    <row r="358" spans="14:26" ht="15.6" x14ac:dyDescent="0.3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1"/>
      <c r="X358" s="163"/>
      <c r="Y358" s="102" t="s">
        <v>75</v>
      </c>
      <c r="Z358" s="102" t="s">
        <v>75</v>
      </c>
    </row>
    <row r="359" spans="14:26" ht="15.6" x14ac:dyDescent="0.3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1"/>
      <c r="X359" s="163"/>
      <c r="Y359" s="102" t="s">
        <v>75</v>
      </c>
      <c r="Z359" s="102" t="s">
        <v>75</v>
      </c>
    </row>
    <row r="360" spans="14:26" ht="15.6" x14ac:dyDescent="0.3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1"/>
      <c r="X360" s="163"/>
      <c r="Y360" s="102" t="s">
        <v>75</v>
      </c>
      <c r="Z360" s="102" t="s">
        <v>75</v>
      </c>
    </row>
    <row r="361" spans="14:26" ht="15.6" x14ac:dyDescent="0.3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1"/>
      <c r="X361" s="163"/>
      <c r="Y361" s="102" t="s">
        <v>75</v>
      </c>
      <c r="Z361" s="102" t="s">
        <v>75</v>
      </c>
    </row>
    <row r="362" spans="14:26" ht="15.6" x14ac:dyDescent="0.3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1"/>
      <c r="X362" s="163"/>
      <c r="Y362" s="102" t="s">
        <v>75</v>
      </c>
      <c r="Z362" s="102" t="s">
        <v>75</v>
      </c>
    </row>
    <row r="363" spans="14:26" ht="15.6" x14ac:dyDescent="0.3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1"/>
      <c r="X363" s="163"/>
      <c r="Y363" s="102" t="s">
        <v>75</v>
      </c>
      <c r="Z363" s="102" t="s">
        <v>75</v>
      </c>
    </row>
    <row r="364" spans="14:26" ht="15.6" x14ac:dyDescent="0.3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1"/>
      <c r="X364" s="163"/>
      <c r="Y364" s="102" t="s">
        <v>75</v>
      </c>
      <c r="Z364" s="102" t="s">
        <v>75</v>
      </c>
    </row>
    <row r="365" spans="14:26" ht="15.6" x14ac:dyDescent="0.3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1"/>
      <c r="X365" s="163"/>
      <c r="Y365" s="102" t="s">
        <v>75</v>
      </c>
      <c r="Z365" s="102" t="s">
        <v>75</v>
      </c>
    </row>
    <row r="366" spans="14:26" ht="15.6" x14ac:dyDescent="0.3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1"/>
      <c r="X366" s="163"/>
      <c r="Y366" s="102" t="s">
        <v>75</v>
      </c>
      <c r="Z366" s="102" t="s">
        <v>75</v>
      </c>
    </row>
    <row r="367" spans="14:26" ht="15.6" x14ac:dyDescent="0.3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1"/>
      <c r="X367" s="163"/>
      <c r="Y367" s="102" t="s">
        <v>75</v>
      </c>
      <c r="Z367" s="102" t="s">
        <v>75</v>
      </c>
    </row>
    <row r="368" spans="14:26" ht="15.6" x14ac:dyDescent="0.3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1"/>
      <c r="X368" s="163"/>
      <c r="Y368" s="102" t="s">
        <v>75</v>
      </c>
      <c r="Z368" s="102" t="s">
        <v>75</v>
      </c>
    </row>
    <row r="369" spans="14:26" ht="15.6" x14ac:dyDescent="0.3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1"/>
      <c r="X369" s="163"/>
      <c r="Y369" s="102" t="s">
        <v>75</v>
      </c>
      <c r="Z369" s="102" t="s">
        <v>75</v>
      </c>
    </row>
    <row r="370" spans="14:26" ht="15.6" x14ac:dyDescent="0.3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1"/>
      <c r="X370" s="163"/>
      <c r="Y370" s="102" t="s">
        <v>75</v>
      </c>
      <c r="Z370" s="102" t="s">
        <v>75</v>
      </c>
    </row>
    <row r="371" spans="14:26" ht="15.6" x14ac:dyDescent="0.3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1"/>
      <c r="X371" s="163"/>
      <c r="Y371" s="102" t="s">
        <v>75</v>
      </c>
      <c r="Z371" s="102" t="s">
        <v>75</v>
      </c>
    </row>
    <row r="372" spans="14:26" ht="15.6" x14ac:dyDescent="0.3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1"/>
      <c r="X372" s="163"/>
      <c r="Y372" s="102" t="s">
        <v>75</v>
      </c>
      <c r="Z372" s="102" t="s">
        <v>75</v>
      </c>
    </row>
    <row r="373" spans="14:26" ht="15.6" x14ac:dyDescent="0.3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1"/>
      <c r="X373" s="163"/>
      <c r="Y373" s="102" t="s">
        <v>75</v>
      </c>
      <c r="Z373" s="102" t="s">
        <v>75</v>
      </c>
    </row>
    <row r="374" spans="14:26" ht="15.6" x14ac:dyDescent="0.3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1"/>
      <c r="X374" s="163"/>
      <c r="Y374" s="102" t="s">
        <v>75</v>
      </c>
      <c r="Z374" s="102" t="s">
        <v>75</v>
      </c>
    </row>
    <row r="375" spans="14:26" ht="15.6" x14ac:dyDescent="0.3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1"/>
      <c r="X375" s="163"/>
      <c r="Y375" s="102" t="s">
        <v>75</v>
      </c>
      <c r="Z375" s="102" t="s">
        <v>75</v>
      </c>
    </row>
    <row r="376" spans="14:26" ht="15.6" x14ac:dyDescent="0.3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1"/>
      <c r="X376" s="163"/>
      <c r="Y376" s="102" t="s">
        <v>75</v>
      </c>
      <c r="Z376" s="102" t="s">
        <v>75</v>
      </c>
    </row>
    <row r="377" spans="14:26" ht="15.6" x14ac:dyDescent="0.3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1"/>
      <c r="X377" s="163"/>
      <c r="Y377" s="102" t="s">
        <v>75</v>
      </c>
      <c r="Z377" s="102" t="s">
        <v>75</v>
      </c>
    </row>
    <row r="378" spans="14:26" ht="15.6" x14ac:dyDescent="0.3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1"/>
      <c r="X378" s="163"/>
      <c r="Y378" s="102" t="s">
        <v>75</v>
      </c>
      <c r="Z378" s="102" t="s">
        <v>75</v>
      </c>
    </row>
    <row r="379" spans="14:26" ht="15.6" x14ac:dyDescent="0.3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1"/>
      <c r="X379" s="163"/>
      <c r="Y379" s="102" t="s">
        <v>75</v>
      </c>
      <c r="Z379" s="102" t="s">
        <v>75</v>
      </c>
    </row>
    <row r="380" spans="14:26" ht="15.6" x14ac:dyDescent="0.3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1"/>
      <c r="X380" s="163"/>
      <c r="Y380" s="102" t="s">
        <v>75</v>
      </c>
      <c r="Z380" s="102" t="s">
        <v>75</v>
      </c>
    </row>
    <row r="381" spans="14:26" ht="15.6" x14ac:dyDescent="0.3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1"/>
      <c r="X381" s="163"/>
      <c r="Y381" s="102" t="s">
        <v>75</v>
      </c>
      <c r="Z381" s="102" t="s">
        <v>75</v>
      </c>
    </row>
    <row r="382" spans="14:26" ht="15.6" x14ac:dyDescent="0.3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1"/>
      <c r="X382" s="163"/>
      <c r="Y382" s="102" t="s">
        <v>75</v>
      </c>
      <c r="Z382" s="102" t="s">
        <v>75</v>
      </c>
    </row>
    <row r="383" spans="14:26" ht="15.6" x14ac:dyDescent="0.3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1"/>
      <c r="X383" s="163"/>
      <c r="Y383" s="102" t="s">
        <v>75</v>
      </c>
      <c r="Z383" s="102" t="s">
        <v>75</v>
      </c>
    </row>
    <row r="384" spans="14:26" ht="15.6" x14ac:dyDescent="0.3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1"/>
      <c r="X384" s="163"/>
      <c r="Y384" s="102" t="s">
        <v>75</v>
      </c>
      <c r="Z384" s="102" t="s">
        <v>75</v>
      </c>
    </row>
    <row r="385" spans="14:26" ht="15.6" x14ac:dyDescent="0.3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1"/>
      <c r="X385" s="163"/>
      <c r="Y385" s="102" t="s">
        <v>75</v>
      </c>
      <c r="Z385" s="102" t="s">
        <v>75</v>
      </c>
    </row>
    <row r="386" spans="14:26" ht="15.6" x14ac:dyDescent="0.3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1"/>
      <c r="X386" s="163"/>
      <c r="Y386" s="102" t="s">
        <v>75</v>
      </c>
      <c r="Z386" s="102" t="s">
        <v>75</v>
      </c>
    </row>
    <row r="387" spans="14:26" ht="15.6" x14ac:dyDescent="0.3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1"/>
      <c r="X387" s="163"/>
      <c r="Y387" s="102" t="s">
        <v>75</v>
      </c>
      <c r="Z387" s="102" t="s">
        <v>75</v>
      </c>
    </row>
    <row r="388" spans="14:26" ht="15.6" x14ac:dyDescent="0.3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1"/>
      <c r="X388" s="163"/>
      <c r="Y388" s="102" t="s">
        <v>75</v>
      </c>
      <c r="Z388" s="102" t="s">
        <v>75</v>
      </c>
    </row>
    <row r="389" spans="14:26" ht="15.6" x14ac:dyDescent="0.3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1"/>
      <c r="X389" s="163"/>
      <c r="Y389" s="102" t="s">
        <v>75</v>
      </c>
      <c r="Z389" s="102" t="s">
        <v>75</v>
      </c>
    </row>
    <row r="390" spans="14:26" ht="15.6" x14ac:dyDescent="0.3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1"/>
      <c r="X390" s="163"/>
      <c r="Y390" s="102" t="s">
        <v>75</v>
      </c>
      <c r="Z390" s="102" t="s">
        <v>75</v>
      </c>
    </row>
    <row r="391" spans="14:26" ht="15.6" x14ac:dyDescent="0.3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1"/>
      <c r="X391" s="163"/>
      <c r="Y391" s="102" t="s">
        <v>75</v>
      </c>
      <c r="Z391" s="102" t="s">
        <v>75</v>
      </c>
    </row>
    <row r="392" spans="14:26" ht="15.6" x14ac:dyDescent="0.3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1"/>
      <c r="X392" s="163"/>
      <c r="Y392" s="102" t="s">
        <v>75</v>
      </c>
      <c r="Z392" s="102" t="s">
        <v>75</v>
      </c>
    </row>
    <row r="393" spans="14:26" ht="15.6" x14ac:dyDescent="0.3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1"/>
      <c r="X393" s="163"/>
      <c r="Y393" s="102" t="s">
        <v>75</v>
      </c>
      <c r="Z393" s="102" t="s">
        <v>75</v>
      </c>
    </row>
    <row r="394" spans="14:26" ht="15.6" x14ac:dyDescent="0.3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1"/>
      <c r="X394" s="163"/>
      <c r="Y394" s="102" t="s">
        <v>75</v>
      </c>
      <c r="Z394" s="102" t="s">
        <v>75</v>
      </c>
    </row>
    <row r="395" spans="14:26" ht="15.6" x14ac:dyDescent="0.3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1"/>
      <c r="X395" s="163"/>
      <c r="Y395" s="102" t="s">
        <v>75</v>
      </c>
      <c r="Z395" s="102" t="s">
        <v>75</v>
      </c>
    </row>
    <row r="396" spans="14:26" ht="15.6" x14ac:dyDescent="0.3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1"/>
      <c r="X396" s="163"/>
      <c r="Y396" s="102" t="s">
        <v>75</v>
      </c>
      <c r="Z396" s="102" t="s">
        <v>75</v>
      </c>
    </row>
    <row r="397" spans="14:26" ht="15.6" x14ac:dyDescent="0.3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1"/>
      <c r="X397" s="163"/>
      <c r="Y397" s="102" t="s">
        <v>75</v>
      </c>
      <c r="Z397" s="102" t="s">
        <v>75</v>
      </c>
    </row>
    <row r="398" spans="14:26" ht="15.6" x14ac:dyDescent="0.3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1"/>
      <c r="X398" s="163"/>
      <c r="Y398" s="102" t="s">
        <v>75</v>
      </c>
      <c r="Z398" s="102" t="s">
        <v>75</v>
      </c>
    </row>
    <row r="399" spans="14:26" ht="15.6" x14ac:dyDescent="0.3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1"/>
      <c r="X399" s="163"/>
      <c r="Y399" s="102" t="s">
        <v>75</v>
      </c>
      <c r="Z399" s="102" t="s">
        <v>75</v>
      </c>
    </row>
    <row r="400" spans="14:26" ht="15.6" x14ac:dyDescent="0.3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1"/>
      <c r="X400" s="163"/>
      <c r="Y400" s="102" t="s">
        <v>75</v>
      </c>
      <c r="Z400" s="102" t="s">
        <v>75</v>
      </c>
    </row>
    <row r="401" spans="14:26" ht="15.6" x14ac:dyDescent="0.3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1"/>
      <c r="X401" s="163"/>
      <c r="Y401" s="102" t="s">
        <v>75</v>
      </c>
      <c r="Z401" s="102" t="s">
        <v>75</v>
      </c>
    </row>
    <row r="402" spans="14:26" ht="15.6" x14ac:dyDescent="0.3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1"/>
      <c r="X402" s="163"/>
      <c r="Y402" s="102" t="s">
        <v>75</v>
      </c>
      <c r="Z402" s="102" t="s">
        <v>75</v>
      </c>
    </row>
    <row r="403" spans="14:26" ht="15.6" x14ac:dyDescent="0.3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1"/>
      <c r="X403" s="163"/>
      <c r="Y403" s="102" t="s">
        <v>75</v>
      </c>
      <c r="Z403" s="102" t="s">
        <v>75</v>
      </c>
    </row>
    <row r="404" spans="14:26" ht="15.6" x14ac:dyDescent="0.3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1"/>
      <c r="X404" s="163"/>
      <c r="Y404" s="102" t="s">
        <v>75</v>
      </c>
      <c r="Z404" s="102" t="s">
        <v>75</v>
      </c>
    </row>
    <row r="405" spans="14:26" ht="15.6" x14ac:dyDescent="0.3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1"/>
      <c r="X405" s="163"/>
      <c r="Y405" s="102" t="s">
        <v>75</v>
      </c>
      <c r="Z405" s="102" t="s">
        <v>75</v>
      </c>
    </row>
    <row r="406" spans="14:26" ht="15.6" x14ac:dyDescent="0.3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1"/>
      <c r="X406" s="163"/>
      <c r="Y406" s="102" t="s">
        <v>75</v>
      </c>
      <c r="Z406" s="102" t="s">
        <v>75</v>
      </c>
    </row>
    <row r="407" spans="14:26" ht="15.6" x14ac:dyDescent="0.3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1"/>
      <c r="X407" s="163"/>
      <c r="Y407" s="102" t="s">
        <v>75</v>
      </c>
      <c r="Z407" s="102" t="s">
        <v>75</v>
      </c>
    </row>
    <row r="408" spans="14:26" ht="15.6" x14ac:dyDescent="0.3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1"/>
      <c r="X408" s="163"/>
      <c r="Y408" s="102" t="s">
        <v>75</v>
      </c>
      <c r="Z408" s="102" t="s">
        <v>75</v>
      </c>
    </row>
    <row r="409" spans="14:26" ht="15.6" x14ac:dyDescent="0.3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1"/>
      <c r="X409" s="163"/>
      <c r="Y409" s="102" t="s">
        <v>75</v>
      </c>
      <c r="Z409" s="102" t="s">
        <v>75</v>
      </c>
    </row>
    <row r="410" spans="14:26" ht="15.6" x14ac:dyDescent="0.3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1"/>
      <c r="X410" s="163"/>
      <c r="Y410" s="102" t="s">
        <v>75</v>
      </c>
      <c r="Z410" s="102" t="s">
        <v>75</v>
      </c>
    </row>
    <row r="411" spans="14:26" ht="15.6" x14ac:dyDescent="0.3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1"/>
      <c r="X411" s="163"/>
      <c r="Y411" s="102" t="s">
        <v>75</v>
      </c>
      <c r="Z411" s="102" t="s">
        <v>75</v>
      </c>
    </row>
    <row r="412" spans="14:26" ht="15.6" x14ac:dyDescent="0.3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1"/>
      <c r="X412" s="163"/>
      <c r="Y412" s="102" t="s">
        <v>75</v>
      </c>
      <c r="Z412" s="102" t="s">
        <v>75</v>
      </c>
    </row>
    <row r="413" spans="14:26" ht="15.6" x14ac:dyDescent="0.3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1"/>
      <c r="X413" s="163"/>
      <c r="Y413" s="102" t="s">
        <v>75</v>
      </c>
      <c r="Z413" s="102" t="s">
        <v>75</v>
      </c>
    </row>
    <row r="414" spans="14:26" ht="15.6" x14ac:dyDescent="0.3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1"/>
      <c r="X414" s="163"/>
      <c r="Y414" s="102" t="s">
        <v>75</v>
      </c>
      <c r="Z414" s="102" t="s">
        <v>75</v>
      </c>
    </row>
    <row r="415" spans="14:26" ht="15.6" x14ac:dyDescent="0.3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1"/>
      <c r="X415" s="163"/>
      <c r="Y415" s="102" t="s">
        <v>75</v>
      </c>
      <c r="Z415" s="102" t="s">
        <v>75</v>
      </c>
    </row>
    <row r="416" spans="14:26" ht="15.6" x14ac:dyDescent="0.3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1"/>
      <c r="X416" s="163"/>
      <c r="Y416" s="102" t="s">
        <v>75</v>
      </c>
      <c r="Z416" s="102" t="s">
        <v>75</v>
      </c>
    </row>
    <row r="417" spans="14:26" ht="15.6" x14ac:dyDescent="0.3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1"/>
      <c r="X417" s="163"/>
      <c r="Y417" s="102" t="s">
        <v>75</v>
      </c>
      <c r="Z417" s="102" t="s">
        <v>75</v>
      </c>
    </row>
    <row r="418" spans="14:26" ht="15.6" x14ac:dyDescent="0.3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1"/>
      <c r="X418" s="163"/>
      <c r="Y418" s="102" t="s">
        <v>75</v>
      </c>
      <c r="Z418" s="102" t="s">
        <v>75</v>
      </c>
    </row>
    <row r="419" spans="14:26" ht="15.6" x14ac:dyDescent="0.3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1"/>
      <c r="X419" s="163"/>
      <c r="Y419" s="102" t="s">
        <v>75</v>
      </c>
      <c r="Z419" s="102" t="s">
        <v>75</v>
      </c>
    </row>
    <row r="420" spans="14:26" ht="15.6" x14ac:dyDescent="0.3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1"/>
      <c r="X420" s="163"/>
      <c r="Y420" s="102" t="s">
        <v>75</v>
      </c>
      <c r="Z420" s="102" t="s">
        <v>75</v>
      </c>
    </row>
    <row r="421" spans="14:26" ht="15.6" x14ac:dyDescent="0.3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1"/>
      <c r="X421" s="163"/>
      <c r="Y421" s="102" t="s">
        <v>75</v>
      </c>
      <c r="Z421" s="102" t="s">
        <v>75</v>
      </c>
    </row>
    <row r="422" spans="14:26" ht="15.6" x14ac:dyDescent="0.3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1"/>
      <c r="X422" s="163"/>
      <c r="Y422" s="102" t="s">
        <v>75</v>
      </c>
      <c r="Z422" s="102" t="s">
        <v>75</v>
      </c>
    </row>
    <row r="423" spans="14:26" ht="15.6" x14ac:dyDescent="0.3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1"/>
      <c r="X423" s="163"/>
      <c r="Y423" s="102" t="s">
        <v>75</v>
      </c>
      <c r="Z423" s="102" t="s">
        <v>75</v>
      </c>
    </row>
    <row r="424" spans="14:26" ht="15.6" x14ac:dyDescent="0.3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1"/>
      <c r="X424" s="163"/>
      <c r="Y424" s="102" t="s">
        <v>75</v>
      </c>
      <c r="Z424" s="102" t="s">
        <v>75</v>
      </c>
    </row>
    <row r="425" spans="14:26" ht="15.6" x14ac:dyDescent="0.3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1"/>
      <c r="X425" s="163"/>
      <c r="Y425" s="102" t="s">
        <v>75</v>
      </c>
      <c r="Z425" s="102" t="s">
        <v>75</v>
      </c>
    </row>
    <row r="426" spans="14:26" ht="15.6" x14ac:dyDescent="0.3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1"/>
      <c r="X426" s="163"/>
      <c r="Y426" s="102" t="s">
        <v>75</v>
      </c>
      <c r="Z426" s="102" t="s">
        <v>75</v>
      </c>
    </row>
    <row r="427" spans="14:26" ht="15.6" x14ac:dyDescent="0.3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1"/>
      <c r="X427" s="163"/>
      <c r="Y427" s="102" t="s">
        <v>75</v>
      </c>
      <c r="Z427" s="102" t="s">
        <v>75</v>
      </c>
    </row>
    <row r="428" spans="14:26" ht="15.6" x14ac:dyDescent="0.3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1"/>
      <c r="X428" s="163"/>
      <c r="Y428" s="102" t="s">
        <v>75</v>
      </c>
      <c r="Z428" s="102" t="s">
        <v>75</v>
      </c>
    </row>
    <row r="429" spans="14:26" ht="15.6" x14ac:dyDescent="0.3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1"/>
      <c r="X429" s="163"/>
      <c r="Y429" s="102" t="s">
        <v>75</v>
      </c>
      <c r="Z429" s="102" t="s">
        <v>75</v>
      </c>
    </row>
    <row r="430" spans="14:26" ht="15.6" x14ac:dyDescent="0.3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1"/>
      <c r="X430" s="163"/>
      <c r="Y430" s="102" t="s">
        <v>75</v>
      </c>
      <c r="Z430" s="102" t="s">
        <v>75</v>
      </c>
    </row>
    <row r="431" spans="14:26" ht="15.6" x14ac:dyDescent="0.3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1"/>
      <c r="X431" s="163"/>
      <c r="Y431" s="102" t="s">
        <v>75</v>
      </c>
      <c r="Z431" s="102" t="s">
        <v>75</v>
      </c>
    </row>
    <row r="432" spans="14:26" ht="15.6" x14ac:dyDescent="0.3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1"/>
      <c r="X432" s="163"/>
      <c r="Y432" s="102" t="s">
        <v>75</v>
      </c>
      <c r="Z432" s="102" t="s">
        <v>75</v>
      </c>
    </row>
    <row r="433" spans="14:26" ht="15.6" x14ac:dyDescent="0.3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1"/>
      <c r="X433" s="163"/>
      <c r="Y433" s="102" t="s">
        <v>75</v>
      </c>
      <c r="Z433" s="102" t="s">
        <v>75</v>
      </c>
    </row>
    <row r="434" spans="14:26" ht="15.6" x14ac:dyDescent="0.3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1"/>
      <c r="X434" s="163"/>
      <c r="Y434" s="102" t="s">
        <v>75</v>
      </c>
      <c r="Z434" s="102" t="s">
        <v>75</v>
      </c>
    </row>
    <row r="435" spans="14:26" ht="15.6" x14ac:dyDescent="0.3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1"/>
      <c r="X435" s="163"/>
      <c r="Y435" s="102" t="s">
        <v>75</v>
      </c>
      <c r="Z435" s="102" t="s">
        <v>75</v>
      </c>
    </row>
    <row r="436" spans="14:26" ht="15.6" x14ac:dyDescent="0.3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1"/>
      <c r="X436" s="163"/>
      <c r="Y436" s="102" t="s">
        <v>75</v>
      </c>
      <c r="Z436" s="102" t="s">
        <v>75</v>
      </c>
    </row>
    <row r="437" spans="14:26" ht="15.6" x14ac:dyDescent="0.3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1"/>
      <c r="X437" s="163"/>
      <c r="Y437" s="102" t="s">
        <v>75</v>
      </c>
      <c r="Z437" s="102" t="s">
        <v>75</v>
      </c>
    </row>
    <row r="438" spans="14:26" ht="15.6" x14ac:dyDescent="0.3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1"/>
      <c r="X438" s="163"/>
      <c r="Y438" s="102" t="s">
        <v>75</v>
      </c>
      <c r="Z438" s="102" t="s">
        <v>75</v>
      </c>
    </row>
    <row r="439" spans="14:26" ht="15.6" x14ac:dyDescent="0.3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1"/>
      <c r="X439" s="163"/>
      <c r="Y439" s="102" t="s">
        <v>75</v>
      </c>
      <c r="Z439" s="102" t="s">
        <v>75</v>
      </c>
    </row>
    <row r="440" spans="14:26" ht="15.6" x14ac:dyDescent="0.3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1"/>
      <c r="X440" s="163"/>
      <c r="Y440" s="102" t="s">
        <v>75</v>
      </c>
      <c r="Z440" s="102" t="s">
        <v>75</v>
      </c>
    </row>
    <row r="441" spans="14:26" ht="15.6" x14ac:dyDescent="0.3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1"/>
      <c r="X441" s="163"/>
      <c r="Y441" s="102" t="s">
        <v>75</v>
      </c>
      <c r="Z441" s="102" t="s">
        <v>75</v>
      </c>
    </row>
    <row r="442" spans="14:26" ht="15.6" x14ac:dyDescent="0.3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1"/>
      <c r="X442" s="163"/>
      <c r="Y442" s="102" t="s">
        <v>75</v>
      </c>
      <c r="Z442" s="102" t="s">
        <v>75</v>
      </c>
    </row>
    <row r="443" spans="14:26" ht="15.6" x14ac:dyDescent="0.3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1"/>
      <c r="X443" s="163"/>
      <c r="Y443" s="102" t="s">
        <v>75</v>
      </c>
      <c r="Z443" s="102" t="s">
        <v>75</v>
      </c>
    </row>
    <row r="444" spans="14:26" ht="15.6" x14ac:dyDescent="0.3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1"/>
      <c r="X444" s="163"/>
      <c r="Y444" s="102" t="s">
        <v>75</v>
      </c>
      <c r="Z444" s="102" t="s">
        <v>75</v>
      </c>
    </row>
    <row r="445" spans="14:26" ht="15.6" x14ac:dyDescent="0.3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1"/>
      <c r="X445" s="163"/>
      <c r="Y445" s="102" t="s">
        <v>75</v>
      </c>
      <c r="Z445" s="102" t="s">
        <v>75</v>
      </c>
    </row>
    <row r="446" spans="14:26" ht="15.6" x14ac:dyDescent="0.3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1"/>
      <c r="X446" s="163"/>
      <c r="Y446" s="102" t="s">
        <v>75</v>
      </c>
      <c r="Z446" s="102" t="s">
        <v>75</v>
      </c>
    </row>
    <row r="447" spans="14:26" ht="15.6" x14ac:dyDescent="0.3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1"/>
      <c r="X447" s="163"/>
      <c r="Y447" s="102" t="s">
        <v>75</v>
      </c>
      <c r="Z447" s="102" t="s">
        <v>75</v>
      </c>
    </row>
    <row r="448" spans="14:26" ht="15.6" x14ac:dyDescent="0.3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1"/>
      <c r="X448" s="163"/>
      <c r="Y448" s="102" t="s">
        <v>75</v>
      </c>
      <c r="Z448" s="102" t="s">
        <v>75</v>
      </c>
    </row>
    <row r="449" spans="14:26" ht="15.6" x14ac:dyDescent="0.3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1"/>
      <c r="X449" s="163"/>
      <c r="Y449" s="102" t="s">
        <v>75</v>
      </c>
      <c r="Z449" s="102" t="s">
        <v>75</v>
      </c>
    </row>
    <row r="450" spans="14:26" ht="15.6" x14ac:dyDescent="0.3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1"/>
      <c r="X450" s="163"/>
      <c r="Y450" s="102" t="s">
        <v>75</v>
      </c>
      <c r="Z450" s="102" t="s">
        <v>75</v>
      </c>
    </row>
    <row r="451" spans="14:26" ht="15.6" x14ac:dyDescent="0.3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1"/>
      <c r="X451" s="163"/>
      <c r="Y451" s="102" t="s">
        <v>75</v>
      </c>
      <c r="Z451" s="102" t="s">
        <v>75</v>
      </c>
    </row>
    <row r="452" spans="14:26" ht="15.6" x14ac:dyDescent="0.3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1"/>
      <c r="X452" s="163"/>
      <c r="Y452" s="102" t="s">
        <v>75</v>
      </c>
      <c r="Z452" s="102" t="s">
        <v>75</v>
      </c>
    </row>
    <row r="453" spans="14:26" ht="15.6" x14ac:dyDescent="0.3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1"/>
      <c r="X453" s="163"/>
      <c r="Y453" s="102" t="s">
        <v>75</v>
      </c>
      <c r="Z453" s="102" t="s">
        <v>75</v>
      </c>
    </row>
    <row r="454" spans="14:26" ht="15.6" x14ac:dyDescent="0.3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1"/>
      <c r="X454" s="163"/>
      <c r="Y454" s="102" t="s">
        <v>75</v>
      </c>
      <c r="Z454" s="102" t="s">
        <v>75</v>
      </c>
    </row>
    <row r="455" spans="14:26" ht="15.6" x14ac:dyDescent="0.3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1"/>
      <c r="X455" s="163"/>
      <c r="Y455" s="102" t="s">
        <v>75</v>
      </c>
      <c r="Z455" s="102" t="s">
        <v>75</v>
      </c>
    </row>
    <row r="456" spans="14:26" ht="15.6" x14ac:dyDescent="0.3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1"/>
      <c r="X456" s="163"/>
      <c r="Y456" s="102" t="s">
        <v>75</v>
      </c>
      <c r="Z456" s="102" t="s">
        <v>75</v>
      </c>
    </row>
    <row r="457" spans="14:26" ht="15.6" x14ac:dyDescent="0.3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1"/>
      <c r="X457" s="163"/>
      <c r="Y457" s="102" t="s">
        <v>75</v>
      </c>
      <c r="Z457" s="102" t="s">
        <v>75</v>
      </c>
    </row>
    <row r="458" spans="14:26" ht="15.6" x14ac:dyDescent="0.3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1"/>
      <c r="X458" s="163"/>
      <c r="Y458" s="102" t="s">
        <v>75</v>
      </c>
      <c r="Z458" s="102" t="s">
        <v>75</v>
      </c>
    </row>
    <row r="459" spans="14:26" ht="15.6" x14ac:dyDescent="0.3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1"/>
      <c r="X459" s="163"/>
      <c r="Y459" s="102" t="s">
        <v>75</v>
      </c>
      <c r="Z459" s="102" t="s">
        <v>75</v>
      </c>
    </row>
    <row r="460" spans="14:26" ht="15.6" x14ac:dyDescent="0.3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1"/>
      <c r="X460" s="163"/>
      <c r="Y460" s="102" t="s">
        <v>75</v>
      </c>
      <c r="Z460" s="102" t="s">
        <v>75</v>
      </c>
    </row>
    <row r="461" spans="14:26" ht="15.6" x14ac:dyDescent="0.3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1"/>
      <c r="X461" s="163"/>
      <c r="Y461" s="102" t="s">
        <v>75</v>
      </c>
      <c r="Z461" s="102" t="s">
        <v>75</v>
      </c>
    </row>
    <row r="462" spans="14:26" ht="15.6" x14ac:dyDescent="0.3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1"/>
      <c r="X462" s="163"/>
      <c r="Y462" s="102" t="s">
        <v>75</v>
      </c>
      <c r="Z462" s="102" t="s">
        <v>75</v>
      </c>
    </row>
    <row r="463" spans="14:26" ht="15.6" x14ac:dyDescent="0.3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1"/>
      <c r="X463" s="163"/>
      <c r="Y463" s="102" t="s">
        <v>75</v>
      </c>
      <c r="Z463" s="102" t="s">
        <v>75</v>
      </c>
    </row>
    <row r="464" spans="14:26" ht="15.6" x14ac:dyDescent="0.3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1"/>
      <c r="X464" s="163"/>
      <c r="Y464" s="102" t="s">
        <v>75</v>
      </c>
      <c r="Z464" s="102" t="s">
        <v>75</v>
      </c>
    </row>
    <row r="465" spans="14:26" ht="15.6" x14ac:dyDescent="0.3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1"/>
      <c r="X465" s="163"/>
      <c r="Y465" s="102" t="s">
        <v>75</v>
      </c>
      <c r="Z465" s="102" t="s">
        <v>75</v>
      </c>
    </row>
    <row r="466" spans="14:26" ht="15.6" x14ac:dyDescent="0.3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1"/>
      <c r="X466" s="163"/>
      <c r="Y466" s="102" t="s">
        <v>75</v>
      </c>
      <c r="Z466" s="102" t="s">
        <v>75</v>
      </c>
    </row>
    <row r="467" spans="14:26" ht="15.6" x14ac:dyDescent="0.3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1"/>
      <c r="X467" s="163"/>
      <c r="Y467" s="102" t="s">
        <v>75</v>
      </c>
      <c r="Z467" s="102" t="s">
        <v>75</v>
      </c>
    </row>
    <row r="468" spans="14:26" ht="15.6" x14ac:dyDescent="0.3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1"/>
      <c r="X468" s="163"/>
      <c r="Y468" s="102" t="s">
        <v>75</v>
      </c>
      <c r="Z468" s="102" t="s">
        <v>75</v>
      </c>
    </row>
    <row r="469" spans="14:26" ht="15.6" x14ac:dyDescent="0.3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1"/>
      <c r="X469" s="163"/>
      <c r="Y469" s="102" t="s">
        <v>75</v>
      </c>
      <c r="Z469" s="102" t="s">
        <v>75</v>
      </c>
    </row>
    <row r="470" spans="14:26" ht="15.6" x14ac:dyDescent="0.3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1"/>
      <c r="X470" s="163"/>
      <c r="Y470" s="102" t="s">
        <v>75</v>
      </c>
      <c r="Z470" s="102" t="s">
        <v>75</v>
      </c>
    </row>
    <row r="471" spans="14:26" ht="15.6" x14ac:dyDescent="0.3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1"/>
      <c r="X471" s="163"/>
      <c r="Y471" s="102" t="s">
        <v>75</v>
      </c>
      <c r="Z471" s="102" t="s">
        <v>75</v>
      </c>
    </row>
    <row r="472" spans="14:26" ht="15.6" x14ac:dyDescent="0.3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1"/>
      <c r="X472" s="163"/>
      <c r="Y472" s="102" t="s">
        <v>75</v>
      </c>
      <c r="Z472" s="102" t="s">
        <v>75</v>
      </c>
    </row>
    <row r="473" spans="14:26" ht="15.6" x14ac:dyDescent="0.3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1"/>
      <c r="X473" s="163"/>
      <c r="Y473" s="102" t="s">
        <v>75</v>
      </c>
      <c r="Z473" s="102" t="s">
        <v>75</v>
      </c>
    </row>
    <row r="474" spans="14:26" ht="15.6" x14ac:dyDescent="0.3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1"/>
      <c r="X474" s="163"/>
      <c r="Y474" s="102" t="s">
        <v>75</v>
      </c>
      <c r="Z474" s="102" t="s">
        <v>75</v>
      </c>
    </row>
    <row r="475" spans="14:26" ht="15.6" x14ac:dyDescent="0.3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1"/>
      <c r="X475" s="163"/>
      <c r="Y475" s="102" t="s">
        <v>75</v>
      </c>
      <c r="Z475" s="102" t="s">
        <v>75</v>
      </c>
    </row>
    <row r="476" spans="14:26" ht="15.6" x14ac:dyDescent="0.3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1"/>
      <c r="X476" s="163"/>
      <c r="Y476" s="102" t="s">
        <v>75</v>
      </c>
      <c r="Z476" s="102" t="s">
        <v>75</v>
      </c>
    </row>
    <row r="477" spans="14:26" ht="15.6" x14ac:dyDescent="0.3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1"/>
      <c r="X477" s="163"/>
      <c r="Y477" s="102" t="s">
        <v>75</v>
      </c>
      <c r="Z477" s="102" t="s">
        <v>75</v>
      </c>
    </row>
    <row r="478" spans="14:26" ht="15.6" x14ac:dyDescent="0.3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1"/>
      <c r="X478" s="163"/>
      <c r="Y478" s="102" t="s">
        <v>75</v>
      </c>
      <c r="Z478" s="102" t="s">
        <v>75</v>
      </c>
    </row>
    <row r="479" spans="14:26" ht="15.6" x14ac:dyDescent="0.3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1"/>
      <c r="X479" s="163"/>
      <c r="Y479" s="102" t="s">
        <v>75</v>
      </c>
      <c r="Z479" s="102" t="s">
        <v>75</v>
      </c>
    </row>
    <row r="480" spans="14:26" ht="15.6" x14ac:dyDescent="0.3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1"/>
      <c r="X480" s="163"/>
      <c r="Y480" s="102" t="s">
        <v>75</v>
      </c>
      <c r="Z480" s="102" t="s">
        <v>75</v>
      </c>
    </row>
    <row r="481" spans="14:26" ht="15.6" x14ac:dyDescent="0.3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1"/>
      <c r="X481" s="163"/>
      <c r="Y481" s="102" t="s">
        <v>75</v>
      </c>
      <c r="Z481" s="102" t="s">
        <v>75</v>
      </c>
    </row>
    <row r="482" spans="14:26" ht="15.6" x14ac:dyDescent="0.3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1"/>
      <c r="X482" s="163"/>
      <c r="Y482" s="102" t="s">
        <v>75</v>
      </c>
      <c r="Z482" s="102" t="s">
        <v>75</v>
      </c>
    </row>
    <row r="483" spans="14:26" ht="15.6" x14ac:dyDescent="0.3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1"/>
      <c r="X483" s="163"/>
      <c r="Y483" s="102" t="s">
        <v>75</v>
      </c>
      <c r="Z483" s="102" t="s">
        <v>75</v>
      </c>
    </row>
    <row r="484" spans="14:26" ht="15.6" x14ac:dyDescent="0.3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1"/>
      <c r="X484" s="163"/>
      <c r="Y484" s="102" t="s">
        <v>75</v>
      </c>
      <c r="Z484" s="102" t="s">
        <v>75</v>
      </c>
    </row>
    <row r="485" spans="14:26" ht="15.6" x14ac:dyDescent="0.3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1"/>
      <c r="X485" s="163"/>
      <c r="Y485" s="102" t="s">
        <v>75</v>
      </c>
      <c r="Z485" s="102" t="s">
        <v>75</v>
      </c>
    </row>
    <row r="486" spans="14:26" ht="15.6" x14ac:dyDescent="0.3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1"/>
      <c r="X486" s="163"/>
      <c r="Y486" s="102" t="s">
        <v>75</v>
      </c>
      <c r="Z486" s="102" t="s">
        <v>75</v>
      </c>
    </row>
    <row r="487" spans="14:26" ht="15.6" x14ac:dyDescent="0.3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1"/>
      <c r="X487" s="163"/>
      <c r="Y487" s="102" t="s">
        <v>75</v>
      </c>
      <c r="Z487" s="102" t="s">
        <v>75</v>
      </c>
    </row>
    <row r="488" spans="14:26" ht="15.6" x14ac:dyDescent="0.3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1"/>
      <c r="X488" s="163"/>
      <c r="Y488" s="102" t="s">
        <v>75</v>
      </c>
      <c r="Z488" s="102" t="s">
        <v>75</v>
      </c>
    </row>
    <row r="489" spans="14:26" ht="15.6" x14ac:dyDescent="0.3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1"/>
      <c r="X489" s="163"/>
      <c r="Y489" s="102" t="s">
        <v>75</v>
      </c>
      <c r="Z489" s="102" t="s">
        <v>75</v>
      </c>
    </row>
    <row r="490" spans="14:26" ht="15.6" x14ac:dyDescent="0.3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1"/>
      <c r="X490" s="163"/>
      <c r="Y490" s="102" t="s">
        <v>75</v>
      </c>
      <c r="Z490" s="102" t="s">
        <v>75</v>
      </c>
    </row>
    <row r="491" spans="14:26" ht="15.6" x14ac:dyDescent="0.3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1"/>
      <c r="X491" s="163"/>
      <c r="Y491" s="102" t="s">
        <v>75</v>
      </c>
      <c r="Z491" s="102" t="s">
        <v>75</v>
      </c>
    </row>
    <row r="492" spans="14:26" ht="15.6" x14ac:dyDescent="0.3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1"/>
      <c r="X492" s="163"/>
      <c r="Y492" s="102" t="s">
        <v>75</v>
      </c>
      <c r="Z492" s="102" t="s">
        <v>75</v>
      </c>
    </row>
    <row r="493" spans="14:26" ht="15.6" x14ac:dyDescent="0.3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1"/>
      <c r="X493" s="163"/>
      <c r="Y493" s="102" t="s">
        <v>75</v>
      </c>
      <c r="Z493" s="102" t="s">
        <v>75</v>
      </c>
    </row>
    <row r="494" spans="14:26" ht="15.6" x14ac:dyDescent="0.3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1"/>
      <c r="X494" s="163"/>
      <c r="Y494" s="102" t="s">
        <v>75</v>
      </c>
      <c r="Z494" s="102" t="s">
        <v>75</v>
      </c>
    </row>
    <row r="495" spans="14:26" ht="15.6" x14ac:dyDescent="0.3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1"/>
      <c r="X495" s="163"/>
      <c r="Y495" s="102" t="s">
        <v>75</v>
      </c>
      <c r="Z495" s="102" t="s">
        <v>75</v>
      </c>
    </row>
    <row r="496" spans="14:26" ht="15.6" x14ac:dyDescent="0.3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1"/>
      <c r="X496" s="163"/>
      <c r="Y496" s="102" t="s">
        <v>75</v>
      </c>
      <c r="Z496" s="102" t="s">
        <v>75</v>
      </c>
    </row>
    <row r="497" spans="14:26" ht="15.6" x14ac:dyDescent="0.3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1"/>
      <c r="X497" s="163"/>
      <c r="Y497" s="102" t="s">
        <v>75</v>
      </c>
      <c r="Z497" s="102" t="s">
        <v>75</v>
      </c>
    </row>
    <row r="498" spans="14:26" ht="15.6" x14ac:dyDescent="0.3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1"/>
      <c r="X498" s="163"/>
      <c r="Y498" s="102" t="s">
        <v>75</v>
      </c>
      <c r="Z498" s="102" t="s">
        <v>75</v>
      </c>
    </row>
    <row r="499" spans="14:26" ht="15.6" x14ac:dyDescent="0.3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1"/>
      <c r="X499" s="163"/>
      <c r="Y499" s="102" t="s">
        <v>75</v>
      </c>
      <c r="Z499" s="102" t="s">
        <v>75</v>
      </c>
    </row>
    <row r="500" spans="14:26" ht="15.6" x14ac:dyDescent="0.3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1"/>
      <c r="X500" s="163"/>
      <c r="Y500" s="102" t="s">
        <v>75</v>
      </c>
      <c r="Z500" s="102" t="s">
        <v>75</v>
      </c>
    </row>
    <row r="501" spans="14:26" ht="15.6" x14ac:dyDescent="0.3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1"/>
      <c r="X501" s="163"/>
      <c r="Y501" s="102" t="s">
        <v>75</v>
      </c>
      <c r="Z501" s="102" t="s">
        <v>75</v>
      </c>
    </row>
    <row r="502" spans="14:26" ht="15.6" x14ac:dyDescent="0.3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1"/>
      <c r="X502" s="163"/>
      <c r="Y502" s="102" t="s">
        <v>75</v>
      </c>
      <c r="Z502" s="102" t="s">
        <v>75</v>
      </c>
    </row>
    <row r="503" spans="14:26" ht="15.6" x14ac:dyDescent="0.3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1"/>
      <c r="X503" s="163"/>
      <c r="Y503" s="102" t="s">
        <v>75</v>
      </c>
      <c r="Z503" s="102" t="s">
        <v>75</v>
      </c>
    </row>
    <row r="504" spans="14:26" ht="15.6" x14ac:dyDescent="0.3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1"/>
      <c r="X504" s="163"/>
      <c r="Y504" s="102" t="s">
        <v>75</v>
      </c>
      <c r="Z504" s="102" t="s">
        <v>75</v>
      </c>
    </row>
    <row r="505" spans="14:26" ht="15.6" x14ac:dyDescent="0.3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1"/>
      <c r="X505" s="163"/>
      <c r="Y505" s="102" t="s">
        <v>75</v>
      </c>
      <c r="Z505" s="102" t="s">
        <v>75</v>
      </c>
    </row>
    <row r="506" spans="14:26" ht="15.6" x14ac:dyDescent="0.3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1"/>
      <c r="X506" s="163"/>
      <c r="Y506" s="102" t="s">
        <v>75</v>
      </c>
      <c r="Z506" s="102" t="s">
        <v>75</v>
      </c>
    </row>
    <row r="507" spans="14:26" ht="15.6" x14ac:dyDescent="0.3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1"/>
      <c r="X507" s="163"/>
      <c r="Y507" s="102" t="s">
        <v>75</v>
      </c>
      <c r="Z507" s="102" t="s">
        <v>75</v>
      </c>
    </row>
    <row r="508" spans="14:26" ht="15.6" x14ac:dyDescent="0.3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1"/>
      <c r="X508" s="163"/>
      <c r="Y508" s="102" t="s">
        <v>75</v>
      </c>
      <c r="Z508" s="102" t="s">
        <v>75</v>
      </c>
    </row>
    <row r="509" spans="14:26" ht="15.6" x14ac:dyDescent="0.3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1"/>
      <c r="X509" s="163"/>
      <c r="Y509" s="102" t="s">
        <v>75</v>
      </c>
      <c r="Z509" s="102" t="s">
        <v>75</v>
      </c>
    </row>
    <row r="510" spans="14:26" ht="15.6" x14ac:dyDescent="0.3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1"/>
      <c r="X510" s="163"/>
      <c r="Y510" s="102" t="s">
        <v>75</v>
      </c>
      <c r="Z510" s="102" t="s">
        <v>75</v>
      </c>
    </row>
    <row r="511" spans="14:26" ht="15.6" x14ac:dyDescent="0.3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1"/>
      <c r="X511" s="163"/>
      <c r="Y511" s="102" t="s">
        <v>75</v>
      </c>
      <c r="Z511" s="102" t="s">
        <v>75</v>
      </c>
    </row>
    <row r="512" spans="14:26" ht="15.6" x14ac:dyDescent="0.3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1"/>
      <c r="X512" s="163"/>
      <c r="Y512" s="102" t="s">
        <v>75</v>
      </c>
      <c r="Z512" s="102" t="s">
        <v>75</v>
      </c>
    </row>
    <row r="513" spans="14:26" ht="15.6" x14ac:dyDescent="0.3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1"/>
      <c r="X513" s="163"/>
      <c r="Y513" s="102" t="s">
        <v>75</v>
      </c>
      <c r="Z513" s="102" t="s">
        <v>75</v>
      </c>
    </row>
    <row r="514" spans="14:26" ht="15.6" x14ac:dyDescent="0.3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1"/>
      <c r="X514" s="163"/>
      <c r="Y514" s="102" t="s">
        <v>75</v>
      </c>
      <c r="Z514" s="102" t="s">
        <v>75</v>
      </c>
    </row>
    <row r="515" spans="14:26" ht="15.6" x14ac:dyDescent="0.3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1"/>
      <c r="X515" s="163"/>
      <c r="Y515" s="102" t="s">
        <v>75</v>
      </c>
      <c r="Z515" s="102" t="s">
        <v>75</v>
      </c>
    </row>
    <row r="516" spans="14:26" ht="15.6" x14ac:dyDescent="0.3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1"/>
      <c r="X516" s="163"/>
      <c r="Y516" s="102" t="s">
        <v>75</v>
      </c>
      <c r="Z516" s="102" t="s">
        <v>75</v>
      </c>
    </row>
    <row r="517" spans="14:26" ht="15.6" x14ac:dyDescent="0.3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1"/>
      <c r="X517" s="163"/>
      <c r="Y517" s="102" t="s">
        <v>75</v>
      </c>
      <c r="Z517" s="102" t="s">
        <v>75</v>
      </c>
    </row>
    <row r="518" spans="14:26" ht="15.6" x14ac:dyDescent="0.3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1"/>
      <c r="X518" s="163"/>
      <c r="Y518" s="102" t="s">
        <v>75</v>
      </c>
      <c r="Z518" s="102" t="s">
        <v>75</v>
      </c>
    </row>
    <row r="519" spans="14:26" ht="15.6" x14ac:dyDescent="0.3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1"/>
      <c r="X519" s="163"/>
      <c r="Y519" s="102" t="s">
        <v>75</v>
      </c>
      <c r="Z519" s="102" t="s">
        <v>75</v>
      </c>
    </row>
    <row r="520" spans="14:26" ht="15.6" x14ac:dyDescent="0.3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1"/>
      <c r="X520" s="163"/>
      <c r="Y520" s="102" t="s">
        <v>75</v>
      </c>
      <c r="Z520" s="102" t="s">
        <v>75</v>
      </c>
    </row>
    <row r="521" spans="14:26" ht="15.6" x14ac:dyDescent="0.3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1"/>
      <c r="X521" s="163"/>
      <c r="Y521" s="102" t="s">
        <v>75</v>
      </c>
      <c r="Z521" s="102" t="s">
        <v>75</v>
      </c>
    </row>
    <row r="522" spans="14:26" ht="15.6" x14ac:dyDescent="0.3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1"/>
      <c r="X522" s="163"/>
      <c r="Y522" s="102" t="s">
        <v>75</v>
      </c>
      <c r="Z522" s="102" t="s">
        <v>75</v>
      </c>
    </row>
    <row r="523" spans="14:26" ht="15.6" x14ac:dyDescent="0.3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1"/>
      <c r="X523" s="163"/>
      <c r="Y523" s="102" t="s">
        <v>75</v>
      </c>
      <c r="Z523" s="102" t="s">
        <v>75</v>
      </c>
    </row>
    <row r="524" spans="14:26" ht="15.6" x14ac:dyDescent="0.3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1"/>
      <c r="X524" s="163"/>
      <c r="Y524" s="102" t="s">
        <v>75</v>
      </c>
      <c r="Z524" s="102" t="s">
        <v>75</v>
      </c>
    </row>
    <row r="525" spans="14:26" ht="15.6" x14ac:dyDescent="0.3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1"/>
      <c r="X525" s="163"/>
      <c r="Y525" s="102" t="s">
        <v>75</v>
      </c>
      <c r="Z525" s="102" t="s">
        <v>75</v>
      </c>
    </row>
    <row r="526" spans="14:26" ht="15.6" x14ac:dyDescent="0.3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1"/>
      <c r="X526" s="163"/>
      <c r="Y526" s="102" t="s">
        <v>75</v>
      </c>
      <c r="Z526" s="102" t="s">
        <v>75</v>
      </c>
    </row>
    <row r="527" spans="14:26" ht="15.6" x14ac:dyDescent="0.3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1"/>
      <c r="X527" s="163"/>
      <c r="Y527" s="102" t="s">
        <v>75</v>
      </c>
      <c r="Z527" s="102" t="s">
        <v>75</v>
      </c>
    </row>
    <row r="528" spans="14:26" ht="15.6" x14ac:dyDescent="0.3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1"/>
      <c r="X528" s="163"/>
      <c r="Y528" s="102" t="s">
        <v>75</v>
      </c>
      <c r="Z528" s="102" t="s">
        <v>75</v>
      </c>
    </row>
    <row r="529" spans="14:26" ht="15.6" x14ac:dyDescent="0.3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1"/>
      <c r="X529" s="163"/>
      <c r="Y529" s="102" t="s">
        <v>75</v>
      </c>
      <c r="Z529" s="102" t="s">
        <v>75</v>
      </c>
    </row>
    <row r="530" spans="14:26" ht="15.6" x14ac:dyDescent="0.3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1"/>
      <c r="X530" s="163"/>
      <c r="Y530" s="102" t="s">
        <v>75</v>
      </c>
      <c r="Z530" s="102" t="s">
        <v>75</v>
      </c>
    </row>
    <row r="531" spans="14:26" ht="15.6" x14ac:dyDescent="0.3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1"/>
      <c r="X531" s="163"/>
      <c r="Y531" s="102" t="s">
        <v>75</v>
      </c>
      <c r="Z531" s="102" t="s">
        <v>75</v>
      </c>
    </row>
    <row r="532" spans="14:26" ht="15.6" x14ac:dyDescent="0.3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1"/>
      <c r="X532" s="163"/>
      <c r="Y532" s="102" t="s">
        <v>75</v>
      </c>
      <c r="Z532" s="102" t="s">
        <v>75</v>
      </c>
    </row>
    <row r="533" spans="14:26" ht="15.6" x14ac:dyDescent="0.3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1"/>
      <c r="X533" s="163"/>
      <c r="Y533" s="102" t="s">
        <v>75</v>
      </c>
      <c r="Z533" s="102" t="s">
        <v>75</v>
      </c>
    </row>
    <row r="534" spans="14:26" ht="15.6" x14ac:dyDescent="0.3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1"/>
      <c r="X534" s="163"/>
      <c r="Y534" s="102" t="s">
        <v>75</v>
      </c>
      <c r="Z534" s="102" t="s">
        <v>75</v>
      </c>
    </row>
    <row r="535" spans="14:26" ht="15.6" x14ac:dyDescent="0.3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1"/>
      <c r="X535" s="163"/>
      <c r="Y535" s="102" t="s">
        <v>75</v>
      </c>
      <c r="Z535" s="102" t="s">
        <v>75</v>
      </c>
    </row>
    <row r="536" spans="14:26" ht="15.6" x14ac:dyDescent="0.3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1"/>
      <c r="X536" s="163"/>
      <c r="Y536" s="102" t="s">
        <v>75</v>
      </c>
      <c r="Z536" s="102" t="s">
        <v>75</v>
      </c>
    </row>
    <row r="537" spans="14:26" ht="15.6" x14ac:dyDescent="0.3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1"/>
      <c r="X537" s="163"/>
      <c r="Y537" s="102" t="s">
        <v>75</v>
      </c>
      <c r="Z537" s="102" t="s">
        <v>75</v>
      </c>
    </row>
    <row r="538" spans="14:26" ht="15.6" x14ac:dyDescent="0.3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1"/>
      <c r="X538" s="163"/>
      <c r="Y538" s="102" t="s">
        <v>75</v>
      </c>
      <c r="Z538" s="102" t="s">
        <v>75</v>
      </c>
    </row>
    <row r="539" spans="14:26" ht="15.6" x14ac:dyDescent="0.3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1"/>
      <c r="X539" s="163"/>
      <c r="Y539" s="102" t="s">
        <v>75</v>
      </c>
      <c r="Z539" s="102" t="s">
        <v>75</v>
      </c>
    </row>
    <row r="540" spans="14:26" ht="15.6" x14ac:dyDescent="0.3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1"/>
      <c r="X540" s="163"/>
      <c r="Y540" s="102" t="s">
        <v>75</v>
      </c>
      <c r="Z540" s="102" t="s">
        <v>75</v>
      </c>
    </row>
    <row r="541" spans="14:26" ht="15.6" x14ac:dyDescent="0.3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1"/>
      <c r="X541" s="163"/>
      <c r="Y541" s="102" t="s">
        <v>75</v>
      </c>
      <c r="Z541" s="102" t="s">
        <v>75</v>
      </c>
    </row>
    <row r="542" spans="14:26" ht="15.6" x14ac:dyDescent="0.3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1"/>
      <c r="X542" s="163"/>
      <c r="Y542" s="102" t="s">
        <v>75</v>
      </c>
      <c r="Z542" s="102" t="s">
        <v>75</v>
      </c>
    </row>
    <row r="543" spans="14:26" ht="15.6" x14ac:dyDescent="0.3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1"/>
      <c r="X543" s="163"/>
      <c r="Y543" s="102" t="s">
        <v>75</v>
      </c>
      <c r="Z543" s="102" t="s">
        <v>75</v>
      </c>
    </row>
    <row r="544" spans="14:26" ht="15.6" x14ac:dyDescent="0.3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1"/>
      <c r="X544" s="163"/>
      <c r="Y544" s="102" t="s">
        <v>75</v>
      </c>
      <c r="Z544" s="102" t="s">
        <v>75</v>
      </c>
    </row>
    <row r="545" spans="14:26" ht="15.6" x14ac:dyDescent="0.3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1"/>
      <c r="X545" s="163"/>
      <c r="Y545" s="102" t="s">
        <v>75</v>
      </c>
      <c r="Z545" s="102" t="s">
        <v>75</v>
      </c>
    </row>
    <row r="546" spans="14:26" ht="15.6" x14ac:dyDescent="0.3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1"/>
      <c r="X546" s="163"/>
      <c r="Y546" s="102" t="s">
        <v>75</v>
      </c>
      <c r="Z546" s="102" t="s">
        <v>75</v>
      </c>
    </row>
    <row r="547" spans="14:26" ht="15.6" x14ac:dyDescent="0.3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1"/>
      <c r="X547" s="163"/>
      <c r="Y547" s="102" t="s">
        <v>75</v>
      </c>
      <c r="Z547" s="102" t="s">
        <v>75</v>
      </c>
    </row>
    <row r="548" spans="14:26" ht="15.6" x14ac:dyDescent="0.3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1"/>
      <c r="X548" s="163"/>
      <c r="Y548" s="102" t="s">
        <v>75</v>
      </c>
      <c r="Z548" s="102" t="s">
        <v>75</v>
      </c>
    </row>
    <row r="549" spans="14:26" ht="15.6" x14ac:dyDescent="0.3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1"/>
      <c r="X549" s="163"/>
      <c r="Y549" s="102" t="s">
        <v>75</v>
      </c>
      <c r="Z549" s="102" t="s">
        <v>75</v>
      </c>
    </row>
    <row r="550" spans="14:26" ht="15.6" x14ac:dyDescent="0.3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1"/>
      <c r="X550" s="163"/>
      <c r="Y550" s="102" t="s">
        <v>75</v>
      </c>
      <c r="Z550" s="102" t="s">
        <v>75</v>
      </c>
    </row>
    <row r="551" spans="14:26" ht="15.6" x14ac:dyDescent="0.3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1"/>
      <c r="X551" s="163"/>
      <c r="Y551" s="102" t="s">
        <v>75</v>
      </c>
      <c r="Z551" s="102" t="s">
        <v>75</v>
      </c>
    </row>
    <row r="552" spans="14:26" ht="15.6" x14ac:dyDescent="0.3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1"/>
      <c r="X552" s="163"/>
      <c r="Y552" s="102" t="s">
        <v>75</v>
      </c>
      <c r="Z552" s="102" t="s">
        <v>75</v>
      </c>
    </row>
    <row r="553" spans="14:26" ht="15.6" x14ac:dyDescent="0.3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1"/>
      <c r="X553" s="163"/>
      <c r="Y553" s="102" t="s">
        <v>75</v>
      </c>
      <c r="Z553" s="102" t="s">
        <v>75</v>
      </c>
    </row>
    <row r="554" spans="14:26" ht="15.6" x14ac:dyDescent="0.3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1"/>
      <c r="X554" s="163"/>
      <c r="Y554" s="102" t="s">
        <v>75</v>
      </c>
      <c r="Z554" s="102" t="s">
        <v>75</v>
      </c>
    </row>
    <row r="555" spans="14:26" ht="15.6" x14ac:dyDescent="0.3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1"/>
      <c r="X555" s="163"/>
      <c r="Y555" s="102" t="s">
        <v>75</v>
      </c>
      <c r="Z555" s="102" t="s">
        <v>75</v>
      </c>
    </row>
    <row r="556" spans="14:26" ht="15.6" x14ac:dyDescent="0.3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1"/>
      <c r="X556" s="163"/>
      <c r="Y556" s="102" t="s">
        <v>75</v>
      </c>
      <c r="Z556" s="102" t="s">
        <v>75</v>
      </c>
    </row>
    <row r="557" spans="14:26" ht="15.6" x14ac:dyDescent="0.3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1"/>
      <c r="X557" s="163"/>
      <c r="Y557" s="102" t="s">
        <v>75</v>
      </c>
      <c r="Z557" s="102" t="s">
        <v>75</v>
      </c>
    </row>
    <row r="558" spans="14:26" ht="15.6" x14ac:dyDescent="0.3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1"/>
      <c r="X558" s="163"/>
      <c r="Y558" s="102" t="s">
        <v>75</v>
      </c>
      <c r="Z558" s="102" t="s">
        <v>75</v>
      </c>
    </row>
    <row r="559" spans="14:26" ht="15.6" x14ac:dyDescent="0.3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1"/>
      <c r="X559" s="163"/>
      <c r="Y559" s="102" t="s">
        <v>75</v>
      </c>
      <c r="Z559" s="102" t="s">
        <v>75</v>
      </c>
    </row>
    <row r="560" spans="14:26" ht="15.6" x14ac:dyDescent="0.3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1"/>
      <c r="X560" s="163"/>
      <c r="Y560" s="102" t="s">
        <v>75</v>
      </c>
      <c r="Z560" s="102" t="s">
        <v>75</v>
      </c>
    </row>
    <row r="561" spans="14:26" ht="15.6" x14ac:dyDescent="0.3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1"/>
      <c r="X561" s="163"/>
      <c r="Y561" s="102" t="s">
        <v>75</v>
      </c>
      <c r="Z561" s="102" t="s">
        <v>75</v>
      </c>
    </row>
    <row r="562" spans="14:26" ht="15.6" x14ac:dyDescent="0.3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1"/>
      <c r="X562" s="163"/>
      <c r="Y562" s="102" t="s">
        <v>75</v>
      </c>
      <c r="Z562" s="102" t="s">
        <v>75</v>
      </c>
    </row>
    <row r="563" spans="14:26" ht="15.6" x14ac:dyDescent="0.3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1"/>
      <c r="X563" s="163"/>
      <c r="Y563" s="102" t="s">
        <v>75</v>
      </c>
      <c r="Z563" s="102" t="s">
        <v>75</v>
      </c>
    </row>
    <row r="564" spans="14:26" ht="15.6" x14ac:dyDescent="0.3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1"/>
      <c r="X564" s="163"/>
      <c r="Y564" s="102" t="s">
        <v>75</v>
      </c>
      <c r="Z564" s="102" t="s">
        <v>75</v>
      </c>
    </row>
    <row r="565" spans="14:26" ht="15.6" x14ac:dyDescent="0.3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1"/>
      <c r="X565" s="163"/>
      <c r="Y565" s="102" t="s">
        <v>75</v>
      </c>
      <c r="Z565" s="102" t="s">
        <v>75</v>
      </c>
    </row>
    <row r="566" spans="14:26" ht="15.6" x14ac:dyDescent="0.3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1"/>
      <c r="X566" s="163"/>
      <c r="Y566" s="102" t="s">
        <v>75</v>
      </c>
      <c r="Z566" s="102" t="s">
        <v>75</v>
      </c>
    </row>
    <row r="567" spans="14:26" ht="15.6" x14ac:dyDescent="0.3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1"/>
      <c r="X567" s="163"/>
      <c r="Y567" s="102" t="s">
        <v>75</v>
      </c>
      <c r="Z567" s="102" t="s">
        <v>75</v>
      </c>
    </row>
    <row r="568" spans="14:26" ht="15.6" x14ac:dyDescent="0.3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1"/>
      <c r="X568" s="163"/>
      <c r="Y568" s="102" t="s">
        <v>75</v>
      </c>
      <c r="Z568" s="102" t="s">
        <v>75</v>
      </c>
    </row>
    <row r="569" spans="14:26" ht="15.6" x14ac:dyDescent="0.3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1"/>
      <c r="X569" s="163"/>
      <c r="Y569" s="102" t="s">
        <v>75</v>
      </c>
      <c r="Z569" s="102" t="s">
        <v>75</v>
      </c>
    </row>
    <row r="570" spans="14:26" ht="15.6" x14ac:dyDescent="0.3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1"/>
      <c r="X570" s="163"/>
      <c r="Y570" s="102" t="s">
        <v>75</v>
      </c>
      <c r="Z570" s="102" t="s">
        <v>75</v>
      </c>
    </row>
    <row r="571" spans="14:26" ht="15.6" x14ac:dyDescent="0.3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1"/>
      <c r="X571" s="163"/>
      <c r="Y571" s="102" t="s">
        <v>75</v>
      </c>
      <c r="Z571" s="102" t="s">
        <v>75</v>
      </c>
    </row>
    <row r="572" spans="14:26" ht="15.6" x14ac:dyDescent="0.3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1"/>
      <c r="X572" s="163"/>
      <c r="Y572" s="102" t="s">
        <v>75</v>
      </c>
      <c r="Z572" s="102" t="s">
        <v>75</v>
      </c>
    </row>
    <row r="573" spans="14:26" ht="15.6" x14ac:dyDescent="0.3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1"/>
      <c r="X573" s="163"/>
      <c r="Y573" s="102" t="s">
        <v>75</v>
      </c>
      <c r="Z573" s="102" t="s">
        <v>75</v>
      </c>
    </row>
    <row r="574" spans="14:26" ht="15.6" x14ac:dyDescent="0.3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1"/>
      <c r="X574" s="163"/>
      <c r="Y574" s="102" t="s">
        <v>75</v>
      </c>
      <c r="Z574" s="102" t="s">
        <v>75</v>
      </c>
    </row>
    <row r="575" spans="14:26" ht="15.6" x14ac:dyDescent="0.3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1"/>
      <c r="X575" s="163"/>
      <c r="Y575" s="102" t="s">
        <v>75</v>
      </c>
      <c r="Z575" s="102" t="s">
        <v>75</v>
      </c>
    </row>
    <row r="576" spans="14:26" ht="15.6" x14ac:dyDescent="0.3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1"/>
      <c r="X576" s="163"/>
      <c r="Y576" s="102" t="s">
        <v>75</v>
      </c>
      <c r="Z576" s="102" t="s">
        <v>75</v>
      </c>
    </row>
    <row r="577" spans="14:26" ht="15.6" x14ac:dyDescent="0.3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1"/>
      <c r="X577" s="163"/>
      <c r="Y577" s="102" t="s">
        <v>75</v>
      </c>
      <c r="Z577" s="102" t="s">
        <v>75</v>
      </c>
    </row>
    <row r="578" spans="14:26" ht="15.6" x14ac:dyDescent="0.3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1"/>
      <c r="X578" s="163"/>
      <c r="Y578" s="102" t="s">
        <v>75</v>
      </c>
      <c r="Z578" s="102" t="s">
        <v>75</v>
      </c>
    </row>
    <row r="579" spans="14:26" ht="15.6" x14ac:dyDescent="0.3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1"/>
      <c r="X579" s="163"/>
      <c r="Y579" s="102" t="s">
        <v>75</v>
      </c>
      <c r="Z579" s="102" t="s">
        <v>75</v>
      </c>
    </row>
    <row r="580" spans="14:26" ht="15.6" x14ac:dyDescent="0.3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1"/>
      <c r="X580" s="163"/>
      <c r="Y580" s="102" t="s">
        <v>75</v>
      </c>
      <c r="Z580" s="102" t="s">
        <v>75</v>
      </c>
    </row>
    <row r="581" spans="14:26" ht="15.6" x14ac:dyDescent="0.3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1"/>
      <c r="X581" s="163"/>
      <c r="Y581" s="102" t="s">
        <v>75</v>
      </c>
      <c r="Z581" s="102" t="s">
        <v>75</v>
      </c>
    </row>
    <row r="582" spans="14:26" ht="15.6" x14ac:dyDescent="0.3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1"/>
      <c r="X582" s="163"/>
      <c r="Y582" s="102" t="s">
        <v>75</v>
      </c>
      <c r="Z582" s="102" t="s">
        <v>75</v>
      </c>
    </row>
    <row r="583" spans="14:26" ht="15.6" x14ac:dyDescent="0.3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1"/>
      <c r="X583" s="163"/>
      <c r="Y583" s="102" t="s">
        <v>75</v>
      </c>
      <c r="Z583" s="102" t="s">
        <v>75</v>
      </c>
    </row>
    <row r="584" spans="14:26" ht="15.6" x14ac:dyDescent="0.3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1"/>
      <c r="X584" s="163"/>
      <c r="Y584" s="102" t="s">
        <v>75</v>
      </c>
      <c r="Z584" s="102" t="s">
        <v>75</v>
      </c>
    </row>
    <row r="585" spans="14:26" ht="15.6" x14ac:dyDescent="0.3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1"/>
      <c r="X585" s="163"/>
      <c r="Y585" s="102" t="s">
        <v>75</v>
      </c>
      <c r="Z585" s="102" t="s">
        <v>75</v>
      </c>
    </row>
    <row r="586" spans="14:26" ht="15.6" x14ac:dyDescent="0.3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1"/>
      <c r="X586" s="163"/>
      <c r="Y586" s="102" t="s">
        <v>75</v>
      </c>
      <c r="Z586" s="102" t="s">
        <v>75</v>
      </c>
    </row>
    <row r="587" spans="14:26" ht="15.6" x14ac:dyDescent="0.3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1"/>
      <c r="X587" s="163"/>
      <c r="Y587" s="102" t="s">
        <v>75</v>
      </c>
      <c r="Z587" s="102" t="s">
        <v>75</v>
      </c>
    </row>
    <row r="588" spans="14:26" ht="15.6" x14ac:dyDescent="0.3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1"/>
      <c r="X588" s="163"/>
      <c r="Y588" s="102" t="s">
        <v>75</v>
      </c>
      <c r="Z588" s="102" t="s">
        <v>75</v>
      </c>
    </row>
    <row r="589" spans="14:26" ht="15.6" x14ac:dyDescent="0.3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1"/>
      <c r="X589" s="163"/>
      <c r="Y589" s="102" t="s">
        <v>75</v>
      </c>
      <c r="Z589" s="102" t="s">
        <v>75</v>
      </c>
    </row>
    <row r="590" spans="14:26" ht="15.6" x14ac:dyDescent="0.3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1"/>
      <c r="X590" s="163"/>
      <c r="Y590" s="102" t="s">
        <v>75</v>
      </c>
      <c r="Z590" s="102" t="s">
        <v>75</v>
      </c>
    </row>
    <row r="591" spans="14:26" ht="15.6" x14ac:dyDescent="0.3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1"/>
      <c r="X591" s="163"/>
      <c r="Y591" s="102" t="s">
        <v>75</v>
      </c>
      <c r="Z591" s="102" t="s">
        <v>75</v>
      </c>
    </row>
    <row r="592" spans="14:26" ht="15.6" x14ac:dyDescent="0.3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1"/>
      <c r="X592" s="163"/>
      <c r="Y592" s="102" t="s">
        <v>75</v>
      </c>
      <c r="Z592" s="102" t="s">
        <v>75</v>
      </c>
    </row>
    <row r="593" spans="14:26" ht="15.6" x14ac:dyDescent="0.3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1"/>
      <c r="X593" s="163"/>
      <c r="Y593" s="102" t="s">
        <v>75</v>
      </c>
      <c r="Z593" s="102" t="s">
        <v>75</v>
      </c>
    </row>
    <row r="594" spans="14:26" ht="15.6" x14ac:dyDescent="0.3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1"/>
      <c r="X594" s="163"/>
      <c r="Y594" s="102" t="s">
        <v>75</v>
      </c>
      <c r="Z594" s="102" t="s">
        <v>75</v>
      </c>
    </row>
    <row r="595" spans="14:26" ht="15.6" x14ac:dyDescent="0.3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1"/>
      <c r="X595" s="163"/>
      <c r="Y595" s="102" t="s">
        <v>75</v>
      </c>
      <c r="Z595" s="102" t="s">
        <v>75</v>
      </c>
    </row>
    <row r="596" spans="14:26" ht="15.6" x14ac:dyDescent="0.3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1"/>
      <c r="X596" s="163"/>
      <c r="Y596" s="102" t="s">
        <v>75</v>
      </c>
      <c r="Z596" s="102" t="s">
        <v>75</v>
      </c>
    </row>
    <row r="597" spans="14:26" ht="15.6" x14ac:dyDescent="0.3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1"/>
      <c r="X597" s="163"/>
      <c r="Y597" s="102" t="s">
        <v>75</v>
      </c>
      <c r="Z597" s="102" t="s">
        <v>75</v>
      </c>
    </row>
    <row r="598" spans="14:26" ht="15.6" x14ac:dyDescent="0.3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1"/>
      <c r="X598" s="163"/>
      <c r="Y598" s="102" t="s">
        <v>75</v>
      </c>
      <c r="Z598" s="102" t="s">
        <v>75</v>
      </c>
    </row>
    <row r="599" spans="14:26" ht="15.6" x14ac:dyDescent="0.3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1"/>
      <c r="X599" s="163"/>
      <c r="Y599" s="102" t="s">
        <v>75</v>
      </c>
      <c r="Z599" s="102" t="s">
        <v>75</v>
      </c>
    </row>
    <row r="600" spans="14:26" ht="15.6" x14ac:dyDescent="0.3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1"/>
      <c r="X600" s="163"/>
      <c r="Y600" s="102" t="s">
        <v>75</v>
      </c>
      <c r="Z600" s="102" t="s">
        <v>75</v>
      </c>
    </row>
    <row r="601" spans="14:26" ht="15.6" x14ac:dyDescent="0.3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1"/>
      <c r="X601" s="163"/>
      <c r="Y601" s="102" t="s">
        <v>75</v>
      </c>
      <c r="Z601" s="102" t="s">
        <v>75</v>
      </c>
    </row>
    <row r="602" spans="14:26" ht="15.6" x14ac:dyDescent="0.3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1"/>
      <c r="X602" s="163"/>
      <c r="Y602" s="102" t="s">
        <v>75</v>
      </c>
      <c r="Z602" s="102" t="s">
        <v>75</v>
      </c>
    </row>
    <row r="603" spans="14:26" ht="15.6" x14ac:dyDescent="0.3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1"/>
      <c r="X603" s="163"/>
      <c r="Y603" s="102" t="s">
        <v>75</v>
      </c>
      <c r="Z603" s="102" t="s">
        <v>75</v>
      </c>
    </row>
    <row r="604" spans="14:26" ht="15.6" x14ac:dyDescent="0.3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1"/>
      <c r="X604" s="163"/>
      <c r="Y604" s="102" t="s">
        <v>75</v>
      </c>
      <c r="Z604" s="102" t="s">
        <v>75</v>
      </c>
    </row>
    <row r="605" spans="14:26" ht="15.6" x14ac:dyDescent="0.3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1"/>
      <c r="X605" s="163"/>
      <c r="Y605" s="102" t="s">
        <v>75</v>
      </c>
      <c r="Z605" s="102" t="s">
        <v>75</v>
      </c>
    </row>
    <row r="606" spans="14:26" ht="15.6" x14ac:dyDescent="0.3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1"/>
      <c r="X606" s="163"/>
      <c r="Y606" s="102" t="s">
        <v>75</v>
      </c>
      <c r="Z606" s="102" t="s">
        <v>75</v>
      </c>
    </row>
    <row r="607" spans="14:26" ht="15.6" x14ac:dyDescent="0.3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1"/>
      <c r="X607" s="163"/>
      <c r="Y607" s="102" t="s">
        <v>75</v>
      </c>
      <c r="Z607" s="102" t="s">
        <v>75</v>
      </c>
    </row>
    <row r="608" spans="14:26" ht="15.6" x14ac:dyDescent="0.3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1"/>
      <c r="X608" s="163"/>
      <c r="Y608" s="102" t="s">
        <v>75</v>
      </c>
      <c r="Z608" s="102" t="s">
        <v>75</v>
      </c>
    </row>
    <row r="609" spans="14:26" ht="15.6" x14ac:dyDescent="0.3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1"/>
      <c r="X609" s="163"/>
      <c r="Y609" s="102" t="s">
        <v>75</v>
      </c>
      <c r="Z609" s="102" t="s">
        <v>75</v>
      </c>
    </row>
    <row r="610" spans="14:26" ht="15.6" x14ac:dyDescent="0.3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1"/>
      <c r="X610" s="163"/>
      <c r="Y610" s="102" t="s">
        <v>75</v>
      </c>
      <c r="Z610" s="102" t="s">
        <v>75</v>
      </c>
    </row>
    <row r="611" spans="14:26" ht="15.6" x14ac:dyDescent="0.3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1"/>
      <c r="X611" s="163"/>
      <c r="Y611" s="102" t="s">
        <v>75</v>
      </c>
      <c r="Z611" s="102" t="s">
        <v>75</v>
      </c>
    </row>
    <row r="612" spans="14:26" ht="15.6" x14ac:dyDescent="0.3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1"/>
      <c r="X612" s="163"/>
      <c r="Y612" s="102" t="s">
        <v>75</v>
      </c>
      <c r="Z612" s="102" t="s">
        <v>75</v>
      </c>
    </row>
    <row r="613" spans="14:26" ht="15.6" x14ac:dyDescent="0.3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1"/>
      <c r="X613" s="163"/>
      <c r="Y613" s="102" t="s">
        <v>75</v>
      </c>
      <c r="Z613" s="102" t="s">
        <v>75</v>
      </c>
    </row>
    <row r="614" spans="14:26" ht="15.6" x14ac:dyDescent="0.3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1"/>
      <c r="X614" s="163"/>
      <c r="Y614" s="102" t="s">
        <v>75</v>
      </c>
      <c r="Z614" s="102" t="s">
        <v>75</v>
      </c>
    </row>
    <row r="615" spans="14:26" ht="15.6" x14ac:dyDescent="0.3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1"/>
      <c r="X615" s="163"/>
      <c r="Y615" s="102" t="s">
        <v>75</v>
      </c>
      <c r="Z615" s="102" t="s">
        <v>75</v>
      </c>
    </row>
    <row r="616" spans="14:26" ht="15.6" x14ac:dyDescent="0.3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1"/>
      <c r="X616" s="163"/>
      <c r="Y616" s="102" t="s">
        <v>75</v>
      </c>
      <c r="Z616" s="102" t="s">
        <v>75</v>
      </c>
    </row>
    <row r="617" spans="14:26" ht="15.6" x14ac:dyDescent="0.3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1"/>
      <c r="X617" s="163"/>
      <c r="Y617" s="102" t="s">
        <v>75</v>
      </c>
      <c r="Z617" s="102" t="s">
        <v>75</v>
      </c>
    </row>
    <row r="618" spans="14:26" ht="15.6" x14ac:dyDescent="0.3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1"/>
      <c r="X618" s="163"/>
      <c r="Y618" s="102" t="s">
        <v>75</v>
      </c>
      <c r="Z618" s="102" t="s">
        <v>75</v>
      </c>
    </row>
    <row r="619" spans="14:26" ht="15.6" x14ac:dyDescent="0.3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1"/>
      <c r="X619" s="163"/>
      <c r="Y619" s="102" t="s">
        <v>75</v>
      </c>
      <c r="Z619" s="102" t="s">
        <v>75</v>
      </c>
    </row>
    <row r="620" spans="14:26" ht="15.6" x14ac:dyDescent="0.3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1"/>
      <c r="X620" s="163"/>
      <c r="Y620" s="102" t="s">
        <v>75</v>
      </c>
      <c r="Z620" s="102" t="s">
        <v>75</v>
      </c>
    </row>
    <row r="621" spans="14:26" ht="15.6" x14ac:dyDescent="0.3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1"/>
      <c r="X621" s="163"/>
      <c r="Y621" s="102" t="s">
        <v>75</v>
      </c>
      <c r="Z621" s="102" t="s">
        <v>75</v>
      </c>
    </row>
    <row r="622" spans="14:26" ht="15.6" x14ac:dyDescent="0.3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1"/>
      <c r="X622" s="163"/>
      <c r="Y622" s="102" t="s">
        <v>75</v>
      </c>
      <c r="Z622" s="102" t="s">
        <v>75</v>
      </c>
    </row>
    <row r="623" spans="14:26" ht="15.6" x14ac:dyDescent="0.3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1"/>
      <c r="X623" s="163"/>
      <c r="Y623" s="102" t="s">
        <v>75</v>
      </c>
      <c r="Z623" s="102" t="s">
        <v>75</v>
      </c>
    </row>
    <row r="624" spans="14:26" ht="15.6" x14ac:dyDescent="0.3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1"/>
      <c r="X624" s="163"/>
      <c r="Y624" s="102" t="s">
        <v>75</v>
      </c>
      <c r="Z624" s="102" t="s">
        <v>75</v>
      </c>
    </row>
    <row r="625" spans="14:26" ht="15.6" x14ac:dyDescent="0.3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1"/>
      <c r="X625" s="163"/>
      <c r="Y625" s="102" t="s">
        <v>75</v>
      </c>
      <c r="Z625" s="102" t="s">
        <v>75</v>
      </c>
    </row>
    <row r="626" spans="14:26" ht="15.6" x14ac:dyDescent="0.3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1"/>
      <c r="X626" s="163"/>
      <c r="Y626" s="102" t="s">
        <v>75</v>
      </c>
      <c r="Z626" s="102" t="s">
        <v>75</v>
      </c>
    </row>
    <row r="627" spans="14:26" ht="15.6" x14ac:dyDescent="0.3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1"/>
      <c r="X627" s="163"/>
      <c r="Y627" s="102" t="s">
        <v>75</v>
      </c>
      <c r="Z627" s="102" t="s">
        <v>75</v>
      </c>
    </row>
    <row r="628" spans="14:26" ht="15.6" x14ac:dyDescent="0.3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1"/>
      <c r="X628" s="163"/>
      <c r="Y628" s="102" t="s">
        <v>75</v>
      </c>
      <c r="Z628" s="102" t="s">
        <v>75</v>
      </c>
    </row>
    <row r="629" spans="14:26" ht="15.6" x14ac:dyDescent="0.3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1"/>
      <c r="X629" s="163"/>
      <c r="Y629" s="102" t="s">
        <v>75</v>
      </c>
      <c r="Z629" s="102" t="s">
        <v>75</v>
      </c>
    </row>
    <row r="630" spans="14:26" ht="15.6" x14ac:dyDescent="0.3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1"/>
      <c r="X630" s="163"/>
      <c r="Y630" s="102" t="s">
        <v>75</v>
      </c>
      <c r="Z630" s="102" t="s">
        <v>75</v>
      </c>
    </row>
    <row r="631" spans="14:26" ht="15.6" x14ac:dyDescent="0.3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1"/>
      <c r="X631" s="163"/>
      <c r="Y631" s="102" t="s">
        <v>75</v>
      </c>
      <c r="Z631" s="102" t="s">
        <v>75</v>
      </c>
    </row>
    <row r="632" spans="14:26" ht="15.6" x14ac:dyDescent="0.3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1"/>
      <c r="X632" s="163"/>
      <c r="Y632" s="102" t="s">
        <v>75</v>
      </c>
      <c r="Z632" s="102" t="s">
        <v>75</v>
      </c>
    </row>
    <row r="633" spans="14:26" ht="15.6" x14ac:dyDescent="0.3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1"/>
      <c r="X633" s="163"/>
      <c r="Y633" s="102" t="s">
        <v>75</v>
      </c>
      <c r="Z633" s="102" t="s">
        <v>75</v>
      </c>
    </row>
  </sheetData>
  <mergeCells count="3">
    <mergeCell ref="A7:F7"/>
    <mergeCell ref="H7:M7"/>
    <mergeCell ref="A27:F27"/>
  </mergeCells>
  <conditionalFormatting sqref="N2:N267 N282 N285:N633">
    <cfRule type="expression" dxfId="7" priority="6">
      <formula>$O2=""</formula>
    </cfRule>
  </conditionalFormatting>
  <conditionalFormatting sqref="N268">
    <cfRule type="expression" dxfId="6" priority="5">
      <formula>$O268=""</formula>
    </cfRule>
  </conditionalFormatting>
  <conditionalFormatting sqref="N269:N270">
    <cfRule type="expression" dxfId="5" priority="4">
      <formula>$O269=""</formula>
    </cfRule>
  </conditionalFormatting>
  <conditionalFormatting sqref="N271:N272">
    <cfRule type="expression" dxfId="4" priority="3">
      <formula>$O271=""</formula>
    </cfRule>
  </conditionalFormatting>
  <conditionalFormatting sqref="N273:N281">
    <cfRule type="expression" dxfId="3" priority="2">
      <formula>$O273=""</formula>
    </cfRule>
  </conditionalFormatting>
  <conditionalFormatting sqref="N283:N284">
    <cfRule type="expression" dxfId="2" priority="1">
      <formula>$O283=""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D177-9B19-4A46-B8D8-5C565BFDBC49}">
  <sheetPr codeName="Sheet12"/>
  <dimension ref="A1:V466"/>
  <sheetViews>
    <sheetView topLeftCell="J1" workbookViewId="0"/>
  </sheetViews>
  <sheetFormatPr defaultColWidth="9.109375" defaultRowHeight="15.6" x14ac:dyDescent="0.3"/>
  <cols>
    <col min="1" max="15" width="13.6640625" style="37" customWidth="1"/>
    <col min="16" max="16" width="23.88671875" style="115" bestFit="1" customWidth="1"/>
    <col min="17" max="17" width="18.33203125" style="15" customWidth="1"/>
    <col min="18" max="18" width="22.33203125" style="15" customWidth="1"/>
    <col min="19" max="19" width="12.5546875" style="15" customWidth="1"/>
    <col min="20" max="20" width="16.6640625" style="115" customWidth="1"/>
    <col min="21" max="21" width="19.33203125" style="15" customWidth="1"/>
    <col min="22" max="22" width="16" style="15" customWidth="1"/>
    <col min="23" max="16384" width="9.109375" style="37"/>
  </cols>
  <sheetData>
    <row r="1" spans="1:22" s="2" customFormat="1" ht="15.9" customHeight="1" x14ac:dyDescent="0.3">
      <c r="P1" s="103"/>
      <c r="Q1" s="1"/>
      <c r="R1" s="1"/>
      <c r="S1" s="1"/>
      <c r="T1" s="1"/>
      <c r="U1" s="1"/>
      <c r="V1" s="1"/>
    </row>
    <row r="2" spans="1:22" s="5" customFormat="1" ht="15.9" customHeight="1" x14ac:dyDescent="0.3">
      <c r="P2" s="4"/>
      <c r="Q2" s="104"/>
      <c r="R2" s="104"/>
      <c r="S2" s="104"/>
      <c r="T2" s="104"/>
      <c r="U2" s="104"/>
      <c r="V2" s="104"/>
    </row>
    <row r="3" spans="1:22" s="5" customFormat="1" ht="15.9" customHeight="1" x14ac:dyDescent="0.3">
      <c r="P3" s="4"/>
      <c r="Q3" s="104"/>
      <c r="R3" s="104"/>
      <c r="S3" s="104"/>
      <c r="T3" s="104"/>
      <c r="U3" s="104"/>
      <c r="V3" s="104"/>
    </row>
    <row r="4" spans="1:22" s="8" customFormat="1" ht="15.9" customHeight="1" x14ac:dyDescent="0.3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3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3">
      <c r="P6" s="111">
        <v>35826</v>
      </c>
      <c r="Q6" s="112">
        <v>78.356306934782296</v>
      </c>
      <c r="R6" s="113">
        <v>84.250290823960697</v>
      </c>
      <c r="T6" s="111">
        <v>35155</v>
      </c>
      <c r="U6" s="114">
        <v>63.745135419935401</v>
      </c>
      <c r="V6" s="114">
        <v>64.109564849730702</v>
      </c>
    </row>
    <row r="7" spans="1:22" x14ac:dyDescent="0.3">
      <c r="A7" s="169" t="s">
        <v>94</v>
      </c>
      <c r="B7" s="169"/>
      <c r="C7" s="169"/>
      <c r="D7" s="169"/>
      <c r="E7" s="169"/>
      <c r="F7" s="169"/>
      <c r="G7" s="169"/>
      <c r="H7" s="72"/>
      <c r="I7" s="169" t="s">
        <v>95</v>
      </c>
      <c r="J7" s="169"/>
      <c r="K7" s="169"/>
      <c r="L7" s="169"/>
      <c r="M7" s="169"/>
      <c r="N7" s="169"/>
      <c r="O7" s="169"/>
      <c r="P7" s="111">
        <v>35854</v>
      </c>
      <c r="Q7" s="112">
        <v>77.996411991597</v>
      </c>
      <c r="R7" s="113">
        <v>83.253105298524503</v>
      </c>
      <c r="T7" s="111">
        <v>35246</v>
      </c>
      <c r="U7" s="114">
        <v>64.050741909939802</v>
      </c>
      <c r="V7" s="114">
        <v>62.6573637269559</v>
      </c>
    </row>
    <row r="8" spans="1:22" x14ac:dyDescent="0.3">
      <c r="A8" s="169" t="s">
        <v>74</v>
      </c>
      <c r="B8" s="169"/>
      <c r="C8" s="169"/>
      <c r="D8" s="169"/>
      <c r="E8" s="169"/>
      <c r="F8" s="169"/>
      <c r="G8" s="169"/>
      <c r="H8" s="72"/>
      <c r="I8" s="169" t="s">
        <v>74</v>
      </c>
      <c r="J8" s="169"/>
      <c r="K8" s="169"/>
      <c r="L8" s="169"/>
      <c r="M8" s="169"/>
      <c r="N8" s="169"/>
      <c r="O8" s="169"/>
      <c r="P8" s="111">
        <v>35885</v>
      </c>
      <c r="Q8" s="112">
        <v>77.835073448717395</v>
      </c>
      <c r="R8" s="113">
        <v>82.899209131935905</v>
      </c>
      <c r="T8" s="111">
        <v>35338</v>
      </c>
      <c r="U8" s="114">
        <v>66.211040064061095</v>
      </c>
      <c r="V8" s="114">
        <v>69.043114461207097</v>
      </c>
    </row>
    <row r="9" spans="1:22" x14ac:dyDescent="0.3">
      <c r="P9" s="111">
        <v>35915</v>
      </c>
      <c r="Q9" s="112">
        <v>78.7110868252215</v>
      </c>
      <c r="R9" s="113">
        <v>83.669930003413597</v>
      </c>
      <c r="T9" s="111">
        <v>35430</v>
      </c>
      <c r="U9" s="114">
        <v>68.668581461229905</v>
      </c>
      <c r="V9" s="114">
        <v>71.812200468405507</v>
      </c>
    </row>
    <row r="10" spans="1:22" x14ac:dyDescent="0.3">
      <c r="P10" s="111">
        <v>35946</v>
      </c>
      <c r="Q10" s="112">
        <v>79.853413133995105</v>
      </c>
      <c r="R10" s="113">
        <v>84.8588557848243</v>
      </c>
      <c r="T10" s="111">
        <v>35520</v>
      </c>
      <c r="U10" s="114">
        <v>69.042849678952706</v>
      </c>
      <c r="V10" s="114">
        <v>71.174871210474393</v>
      </c>
    </row>
    <row r="11" spans="1:22" x14ac:dyDescent="0.3">
      <c r="P11" s="111">
        <v>35976</v>
      </c>
      <c r="Q11" s="112">
        <v>81.012495793021898</v>
      </c>
      <c r="R11" s="113">
        <v>84.8961111137437</v>
      </c>
      <c r="T11" s="111">
        <v>35611</v>
      </c>
      <c r="U11" s="114">
        <v>71.533580005179303</v>
      </c>
      <c r="V11" s="114">
        <v>74.327290649636197</v>
      </c>
    </row>
    <row r="12" spans="1:22" x14ac:dyDescent="0.3">
      <c r="P12" s="111">
        <v>36007</v>
      </c>
      <c r="Q12" s="112">
        <v>80.755041095381301</v>
      </c>
      <c r="R12" s="113">
        <v>84.793062834845401</v>
      </c>
      <c r="T12" s="111">
        <v>35703</v>
      </c>
      <c r="U12" s="114">
        <v>73.375717767368798</v>
      </c>
      <c r="V12" s="114">
        <v>78.8886823133994</v>
      </c>
    </row>
    <row r="13" spans="1:22" x14ac:dyDescent="0.3">
      <c r="P13" s="111">
        <v>36038</v>
      </c>
      <c r="Q13" s="112">
        <v>79.990001168173904</v>
      </c>
      <c r="R13" s="113">
        <v>83.581124671426394</v>
      </c>
      <c r="T13" s="111">
        <v>35795</v>
      </c>
      <c r="U13" s="114">
        <v>78.257623305190194</v>
      </c>
      <c r="V13" s="114">
        <v>83.645820313517305</v>
      </c>
    </row>
    <row r="14" spans="1:22" x14ac:dyDescent="0.3">
      <c r="P14" s="111">
        <v>36068</v>
      </c>
      <c r="Q14" s="112">
        <v>79.610007671676996</v>
      </c>
      <c r="R14" s="113">
        <v>84.859797418383906</v>
      </c>
      <c r="T14" s="111">
        <v>35885</v>
      </c>
      <c r="U14" s="114">
        <v>77.278961751278004</v>
      </c>
      <c r="V14" s="114">
        <v>82.518765739335507</v>
      </c>
    </row>
    <row r="15" spans="1:22" x14ac:dyDescent="0.3">
      <c r="P15" s="111">
        <v>36099</v>
      </c>
      <c r="Q15" s="112">
        <v>80.613137982960794</v>
      </c>
      <c r="R15" s="113">
        <v>85.882245816354697</v>
      </c>
      <c r="T15" s="111">
        <v>35976</v>
      </c>
      <c r="U15" s="114">
        <v>80.628067594855906</v>
      </c>
      <c r="V15" s="114">
        <v>84.575485534167399</v>
      </c>
    </row>
    <row r="16" spans="1:22" x14ac:dyDescent="0.3">
      <c r="P16" s="111">
        <v>36129</v>
      </c>
      <c r="Q16" s="112">
        <v>82.513999581048097</v>
      </c>
      <c r="R16" s="113">
        <v>89.559303076937596</v>
      </c>
      <c r="T16" s="111">
        <v>36068</v>
      </c>
      <c r="U16" s="114">
        <v>79.482192002725498</v>
      </c>
      <c r="V16" s="114">
        <v>84.371152645931502</v>
      </c>
    </row>
    <row r="17" spans="16:22" x14ac:dyDescent="0.3">
      <c r="P17" s="111">
        <v>36160</v>
      </c>
      <c r="Q17" s="112">
        <v>83.946037800858306</v>
      </c>
      <c r="R17" s="113">
        <v>91.334897589329302</v>
      </c>
      <c r="T17" s="111">
        <v>36160</v>
      </c>
      <c r="U17" s="114">
        <v>84.152769107798903</v>
      </c>
      <c r="V17" s="114">
        <v>91.799868797389493</v>
      </c>
    </row>
    <row r="18" spans="16:22" x14ac:dyDescent="0.3">
      <c r="P18" s="111">
        <v>36191</v>
      </c>
      <c r="Q18" s="112">
        <v>84.248014009769904</v>
      </c>
      <c r="R18" s="113">
        <v>91.772630020334901</v>
      </c>
      <c r="T18" s="111">
        <v>36250</v>
      </c>
      <c r="U18" s="114">
        <v>83.265127458328394</v>
      </c>
      <c r="V18" s="114">
        <v>85.784440359520502</v>
      </c>
    </row>
    <row r="19" spans="16:22" x14ac:dyDescent="0.3">
      <c r="P19" s="111">
        <v>36219</v>
      </c>
      <c r="Q19" s="112">
        <v>83.767540000610893</v>
      </c>
      <c r="R19" s="113">
        <v>88.190281586581193</v>
      </c>
      <c r="T19" s="111">
        <v>36341</v>
      </c>
      <c r="U19" s="114">
        <v>87.421535062496403</v>
      </c>
      <c r="V19" s="114">
        <v>92.0659642486264</v>
      </c>
    </row>
    <row r="20" spans="16:22" x14ac:dyDescent="0.3">
      <c r="P20" s="111">
        <v>36250</v>
      </c>
      <c r="Q20" s="112">
        <v>83.8376461582491</v>
      </c>
      <c r="R20" s="113">
        <v>86.130496107278901</v>
      </c>
      <c r="T20" s="111">
        <v>36433</v>
      </c>
      <c r="U20" s="114">
        <v>88.794162078883204</v>
      </c>
      <c r="V20" s="114">
        <v>94.991278148270496</v>
      </c>
    </row>
    <row r="21" spans="16:22" x14ac:dyDescent="0.3">
      <c r="P21" s="111">
        <v>36280</v>
      </c>
      <c r="Q21" s="112">
        <v>84.906531815058102</v>
      </c>
      <c r="R21" s="113">
        <v>86.123999871122706</v>
      </c>
      <c r="T21" s="111">
        <v>36525</v>
      </c>
      <c r="U21" s="114">
        <v>90.514459154045198</v>
      </c>
      <c r="V21" s="114">
        <v>94.579881493003597</v>
      </c>
    </row>
    <row r="22" spans="16:22" x14ac:dyDescent="0.3">
      <c r="P22" s="111">
        <v>36311</v>
      </c>
      <c r="Q22" s="112">
        <v>86.559429780450003</v>
      </c>
      <c r="R22" s="113">
        <v>90.557497509940205</v>
      </c>
      <c r="T22" s="111">
        <v>36616</v>
      </c>
      <c r="U22" s="114">
        <v>92.684088956861501</v>
      </c>
      <c r="V22" s="114">
        <v>95.634314625815307</v>
      </c>
    </row>
    <row r="23" spans="16:22" x14ac:dyDescent="0.3">
      <c r="P23" s="111">
        <v>36341</v>
      </c>
      <c r="Q23" s="112">
        <v>87.956050630538599</v>
      </c>
      <c r="R23" s="113">
        <v>93.040821837082305</v>
      </c>
      <c r="T23" s="111">
        <v>36707</v>
      </c>
      <c r="U23" s="114">
        <v>97.107914173924897</v>
      </c>
      <c r="V23" s="114">
        <v>101.30498793232201</v>
      </c>
    </row>
    <row r="24" spans="16:22" x14ac:dyDescent="0.3">
      <c r="P24" s="111">
        <v>36372</v>
      </c>
      <c r="Q24" s="112">
        <v>88.633118362955301</v>
      </c>
      <c r="R24" s="113">
        <v>95.820666763591404</v>
      </c>
      <c r="T24" s="111">
        <v>36799</v>
      </c>
      <c r="U24" s="114">
        <v>96.682902311822303</v>
      </c>
      <c r="V24" s="114">
        <v>102.26632632737299</v>
      </c>
    </row>
    <row r="25" spans="16:22" x14ac:dyDescent="0.3">
      <c r="P25" s="111">
        <v>36403</v>
      </c>
      <c r="Q25" s="112">
        <v>88.724902570468402</v>
      </c>
      <c r="R25" s="113">
        <v>94.490137604627094</v>
      </c>
      <c r="T25" s="111">
        <v>36891</v>
      </c>
      <c r="U25" s="114">
        <v>100</v>
      </c>
      <c r="V25" s="114">
        <v>100</v>
      </c>
    </row>
    <row r="26" spans="16:22" x14ac:dyDescent="0.3">
      <c r="P26" s="111">
        <v>36433</v>
      </c>
      <c r="Q26" s="112">
        <v>88.969762476309</v>
      </c>
      <c r="R26" s="113">
        <v>94.940762409141399</v>
      </c>
      <c r="T26" s="111">
        <v>36981</v>
      </c>
      <c r="U26" s="114">
        <v>99.966517535182305</v>
      </c>
      <c r="V26" s="114">
        <v>104.21367530389099</v>
      </c>
    </row>
    <row r="27" spans="16:22" x14ac:dyDescent="0.3">
      <c r="P27" s="111">
        <v>36464</v>
      </c>
      <c r="Q27" s="112">
        <v>89.395269488790902</v>
      </c>
      <c r="R27" s="113">
        <v>93.770938460102997</v>
      </c>
      <c r="T27" s="111">
        <v>37072</v>
      </c>
      <c r="U27" s="114">
        <v>101.46699869074401</v>
      </c>
      <c r="V27" s="114">
        <v>101.559627249054</v>
      </c>
    </row>
    <row r="28" spans="16:22" x14ac:dyDescent="0.3">
      <c r="P28" s="111">
        <v>36494</v>
      </c>
      <c r="Q28" s="112">
        <v>90.532001476032605</v>
      </c>
      <c r="R28" s="113">
        <v>95.870322212067094</v>
      </c>
      <c r="T28" s="111">
        <v>37164</v>
      </c>
      <c r="U28" s="114">
        <v>106.25425759811399</v>
      </c>
      <c r="V28" s="114">
        <v>106.915084270855</v>
      </c>
    </row>
    <row r="29" spans="16:22" x14ac:dyDescent="0.3">
      <c r="P29" s="111">
        <v>36525</v>
      </c>
      <c r="Q29" s="112">
        <v>91.138223440496901</v>
      </c>
      <c r="R29" s="113">
        <v>95.627619386149803</v>
      </c>
      <c r="T29" s="111">
        <v>37256</v>
      </c>
      <c r="U29" s="114">
        <v>103.082184923065</v>
      </c>
      <c r="V29" s="114">
        <v>100.933589711238</v>
      </c>
    </row>
    <row r="30" spans="16:22" x14ac:dyDescent="0.3">
      <c r="P30" s="111">
        <v>36556</v>
      </c>
      <c r="Q30" s="112">
        <v>92.228418196454598</v>
      </c>
      <c r="R30" s="113">
        <v>97.309800841199603</v>
      </c>
      <c r="T30" s="111">
        <v>37346</v>
      </c>
      <c r="U30" s="114">
        <v>107.233961180565</v>
      </c>
      <c r="V30" s="114">
        <v>100.902696731991</v>
      </c>
    </row>
    <row r="31" spans="16:22" x14ac:dyDescent="0.3">
      <c r="P31" s="111">
        <v>36585</v>
      </c>
      <c r="Q31" s="112">
        <v>92.542973699246204</v>
      </c>
      <c r="R31" s="113">
        <v>96.320312103966401</v>
      </c>
      <c r="T31" s="111">
        <v>37437</v>
      </c>
      <c r="U31" s="114">
        <v>109.01871673549201</v>
      </c>
      <c r="V31" s="114">
        <v>99.114457183118702</v>
      </c>
    </row>
    <row r="32" spans="16:22" x14ac:dyDescent="0.3">
      <c r="P32" s="111">
        <v>36616</v>
      </c>
      <c r="Q32" s="112">
        <v>93.204305245889103</v>
      </c>
      <c r="R32" s="113">
        <v>96.853216615491107</v>
      </c>
      <c r="T32" s="111">
        <v>37529</v>
      </c>
      <c r="U32" s="114">
        <v>112.964524891575</v>
      </c>
      <c r="V32" s="114">
        <v>107.064390854134</v>
      </c>
    </row>
    <row r="33" spans="16:22" x14ac:dyDescent="0.3">
      <c r="P33" s="111">
        <v>36646</v>
      </c>
      <c r="Q33" s="112">
        <v>93.914903509263297</v>
      </c>
      <c r="R33" s="113">
        <v>96.132656524376102</v>
      </c>
      <c r="T33" s="111">
        <v>37621</v>
      </c>
      <c r="U33" s="114">
        <v>116.85062523497101</v>
      </c>
      <c r="V33" s="114">
        <v>106.937354414876</v>
      </c>
    </row>
    <row r="34" spans="16:22" x14ac:dyDescent="0.3">
      <c r="P34" s="111">
        <v>36677</v>
      </c>
      <c r="Q34" s="112">
        <v>95.786318089945993</v>
      </c>
      <c r="R34" s="113">
        <v>98.251128352132596</v>
      </c>
      <c r="T34" s="111">
        <v>37711</v>
      </c>
      <c r="U34" s="114">
        <v>118.118719662682</v>
      </c>
      <c r="V34" s="114">
        <v>110.185244161933</v>
      </c>
    </row>
    <row r="35" spans="16:22" x14ac:dyDescent="0.3">
      <c r="P35" s="111">
        <v>36707</v>
      </c>
      <c r="Q35" s="112">
        <v>97.834776589776894</v>
      </c>
      <c r="R35" s="113">
        <v>101.537041325587</v>
      </c>
      <c r="T35" s="111">
        <v>37802</v>
      </c>
      <c r="U35" s="114">
        <v>122.09186553397799</v>
      </c>
      <c r="V35" s="114">
        <v>112.530293828314</v>
      </c>
    </row>
    <row r="36" spans="16:22" x14ac:dyDescent="0.3">
      <c r="P36" s="111">
        <v>36738</v>
      </c>
      <c r="Q36" s="112">
        <v>98.2765239845439</v>
      </c>
      <c r="R36" s="113">
        <v>105.112862093803</v>
      </c>
      <c r="T36" s="111">
        <v>37894</v>
      </c>
      <c r="U36" s="114">
        <v>125.64221796275601</v>
      </c>
      <c r="V36" s="114">
        <v>113.254454345799</v>
      </c>
    </row>
    <row r="37" spans="16:22" x14ac:dyDescent="0.3">
      <c r="P37" s="111">
        <v>36769</v>
      </c>
      <c r="Q37" s="112">
        <v>97.767597583198196</v>
      </c>
      <c r="R37" s="113">
        <v>105.688691502886</v>
      </c>
      <c r="T37" s="111">
        <v>37986</v>
      </c>
      <c r="U37" s="114">
        <v>128.40258827878301</v>
      </c>
      <c r="V37" s="114">
        <v>115.602896726452</v>
      </c>
    </row>
    <row r="38" spans="16:22" x14ac:dyDescent="0.3">
      <c r="P38" s="111">
        <v>36799</v>
      </c>
      <c r="Q38" s="112">
        <v>97.132114940253203</v>
      </c>
      <c r="R38" s="113">
        <v>103.66347654696099</v>
      </c>
      <c r="T38" s="111">
        <v>38077</v>
      </c>
      <c r="U38" s="114">
        <v>133.55615519298399</v>
      </c>
      <c r="V38" s="114">
        <v>121.04485476586299</v>
      </c>
    </row>
    <row r="39" spans="16:22" x14ac:dyDescent="0.3">
      <c r="P39" s="111">
        <v>36830</v>
      </c>
      <c r="Q39" s="112">
        <v>98.133414175268996</v>
      </c>
      <c r="R39" s="113">
        <v>101.49442594272401</v>
      </c>
      <c r="T39" s="111">
        <v>38168</v>
      </c>
      <c r="U39" s="114">
        <v>140.44751435944801</v>
      </c>
      <c r="V39" s="114">
        <v>124.32261569857501</v>
      </c>
    </row>
    <row r="40" spans="16:22" x14ac:dyDescent="0.3">
      <c r="P40" s="111">
        <v>36860</v>
      </c>
      <c r="Q40" s="112">
        <v>99.270646693871996</v>
      </c>
      <c r="R40" s="113">
        <v>100.222975644898</v>
      </c>
      <c r="T40" s="111">
        <v>38260</v>
      </c>
      <c r="U40" s="114">
        <v>144.56785041789601</v>
      </c>
      <c r="V40" s="114">
        <v>128.932053630723</v>
      </c>
    </row>
    <row r="41" spans="16:22" x14ac:dyDescent="0.3">
      <c r="P41" s="111">
        <v>36891</v>
      </c>
      <c r="Q41" s="112">
        <v>100</v>
      </c>
      <c r="R41" s="113">
        <v>100</v>
      </c>
      <c r="T41" s="111">
        <v>38352</v>
      </c>
      <c r="U41" s="114">
        <v>144.89063282136399</v>
      </c>
      <c r="V41" s="114">
        <v>128.635691474693</v>
      </c>
    </row>
    <row r="42" spans="16:22" x14ac:dyDescent="0.3">
      <c r="P42" s="111">
        <v>36922</v>
      </c>
      <c r="Q42" s="112">
        <v>100.22744381613499</v>
      </c>
      <c r="R42" s="113">
        <v>101.292886815562</v>
      </c>
      <c r="T42" s="111">
        <v>38442</v>
      </c>
      <c r="U42" s="114">
        <v>155.108561145187</v>
      </c>
      <c r="V42" s="114">
        <v>134.150236329655</v>
      </c>
    </row>
    <row r="43" spans="16:22" x14ac:dyDescent="0.3">
      <c r="P43" s="111">
        <v>36950</v>
      </c>
      <c r="Q43" s="112">
        <v>100.35631316991</v>
      </c>
      <c r="R43" s="113">
        <v>103.363483774397</v>
      </c>
      <c r="T43" s="111">
        <v>38533</v>
      </c>
      <c r="U43" s="114">
        <v>160.480968529932</v>
      </c>
      <c r="V43" s="114">
        <v>138.91120672643399</v>
      </c>
    </row>
    <row r="44" spans="16:22" x14ac:dyDescent="0.3">
      <c r="P44" s="111">
        <v>36981</v>
      </c>
      <c r="Q44" s="112">
        <v>100.48216845808599</v>
      </c>
      <c r="R44" s="113">
        <v>104.80983558214</v>
      </c>
      <c r="T44" s="111">
        <v>38625</v>
      </c>
      <c r="U44" s="114">
        <v>164.73033590492901</v>
      </c>
      <c r="V44" s="114">
        <v>148.39889762408799</v>
      </c>
    </row>
    <row r="45" spans="16:22" x14ac:dyDescent="0.3">
      <c r="P45" s="111">
        <v>37011</v>
      </c>
      <c r="Q45" s="112">
        <v>100.50442898229799</v>
      </c>
      <c r="R45" s="113">
        <v>104.005317253258</v>
      </c>
      <c r="T45" s="111">
        <v>38717</v>
      </c>
      <c r="U45" s="114">
        <v>167.370737696665</v>
      </c>
      <c r="V45" s="114">
        <v>148.962561881391</v>
      </c>
    </row>
    <row r="46" spans="16:22" x14ac:dyDescent="0.3">
      <c r="P46" s="111">
        <v>37042</v>
      </c>
      <c r="Q46" s="112">
        <v>100.851466570751</v>
      </c>
      <c r="R46" s="113">
        <v>102.980702068328</v>
      </c>
      <c r="T46" s="111">
        <v>38807</v>
      </c>
      <c r="U46" s="114">
        <v>171.526310742221</v>
      </c>
      <c r="V46" s="114">
        <v>150.052691028033</v>
      </c>
    </row>
    <row r="47" spans="16:22" x14ac:dyDescent="0.3">
      <c r="P47" s="111">
        <v>37072</v>
      </c>
      <c r="Q47" s="112">
        <v>102.089345274782</v>
      </c>
      <c r="R47" s="113">
        <v>102.778355800516</v>
      </c>
      <c r="T47" s="111">
        <v>38898</v>
      </c>
      <c r="U47" s="114">
        <v>175.84677747740699</v>
      </c>
      <c r="V47" s="114">
        <v>153.43023320824599</v>
      </c>
    </row>
    <row r="48" spans="16:22" x14ac:dyDescent="0.3">
      <c r="P48" s="111">
        <v>37103</v>
      </c>
      <c r="Q48" s="112">
        <v>103.731556307226</v>
      </c>
      <c r="R48" s="113">
        <v>104.85029034205201</v>
      </c>
      <c r="T48" s="111">
        <v>38990</v>
      </c>
      <c r="U48" s="114">
        <v>175.700551609565</v>
      </c>
      <c r="V48" s="114">
        <v>156.024482270221</v>
      </c>
    </row>
    <row r="49" spans="16:22" x14ac:dyDescent="0.3">
      <c r="P49" s="111">
        <v>37134</v>
      </c>
      <c r="Q49" s="112">
        <v>105.67943555127</v>
      </c>
      <c r="R49" s="113">
        <v>107.294611016574</v>
      </c>
      <c r="T49" s="111">
        <v>39082</v>
      </c>
      <c r="U49" s="114">
        <v>174.93605135488201</v>
      </c>
      <c r="V49" s="114">
        <v>160.55458247137199</v>
      </c>
    </row>
    <row r="50" spans="16:22" x14ac:dyDescent="0.3">
      <c r="P50" s="111">
        <v>37164</v>
      </c>
      <c r="Q50" s="112">
        <v>106.738000155552</v>
      </c>
      <c r="R50" s="113">
        <v>107.371903737119</v>
      </c>
      <c r="T50" s="111">
        <v>39172</v>
      </c>
      <c r="U50" s="114">
        <v>181.31452076660599</v>
      </c>
      <c r="V50" s="114">
        <v>166.678583791504</v>
      </c>
    </row>
    <row r="51" spans="16:22" x14ac:dyDescent="0.3">
      <c r="P51" s="111">
        <v>37195</v>
      </c>
      <c r="Q51" s="112">
        <v>106.367539953467</v>
      </c>
      <c r="R51" s="113">
        <v>103.816625247117</v>
      </c>
      <c r="T51" s="111">
        <v>39263</v>
      </c>
      <c r="U51" s="114">
        <v>184.367037631546</v>
      </c>
      <c r="V51" s="114">
        <v>169.78745121091799</v>
      </c>
    </row>
    <row r="52" spans="16:22" x14ac:dyDescent="0.3">
      <c r="P52" s="111">
        <v>37225</v>
      </c>
      <c r="Q52" s="112">
        <v>105.250501118866</v>
      </c>
      <c r="R52" s="113">
        <v>102.15340634492</v>
      </c>
      <c r="T52" s="111">
        <v>39355</v>
      </c>
      <c r="U52" s="114">
        <v>185.333861601942</v>
      </c>
      <c r="V52" s="114">
        <v>168.116379622404</v>
      </c>
    </row>
    <row r="53" spans="16:22" x14ac:dyDescent="0.3">
      <c r="P53" s="111">
        <v>37256</v>
      </c>
      <c r="Q53" s="112">
        <v>103.96512382813</v>
      </c>
      <c r="R53" s="113">
        <v>101.76876104126799</v>
      </c>
      <c r="T53" s="111">
        <v>39447</v>
      </c>
      <c r="U53" s="114">
        <v>177.896424486797</v>
      </c>
      <c r="V53" s="114">
        <v>156.88272117745501</v>
      </c>
    </row>
    <row r="54" spans="16:22" x14ac:dyDescent="0.3">
      <c r="P54" s="111">
        <v>37287</v>
      </c>
      <c r="Q54" s="112">
        <v>104.40602711979299</v>
      </c>
      <c r="R54" s="113">
        <v>103.63223832558801</v>
      </c>
      <c r="T54" s="111">
        <v>39538</v>
      </c>
      <c r="U54" s="114">
        <v>180.180162926565</v>
      </c>
      <c r="V54" s="114">
        <v>162.14599564828501</v>
      </c>
    </row>
    <row r="55" spans="16:22" x14ac:dyDescent="0.3">
      <c r="P55" s="111">
        <v>37315</v>
      </c>
      <c r="Q55" s="112">
        <v>105.767776813762</v>
      </c>
      <c r="R55" s="113">
        <v>102.852751722102</v>
      </c>
      <c r="T55" s="111">
        <v>39629</v>
      </c>
      <c r="U55" s="114">
        <v>175.330687613501</v>
      </c>
      <c r="V55" s="114">
        <v>158.165990732431</v>
      </c>
    </row>
    <row r="56" spans="16:22" x14ac:dyDescent="0.3">
      <c r="P56" s="111">
        <v>37346</v>
      </c>
      <c r="Q56" s="112">
        <v>107.688841344981</v>
      </c>
      <c r="R56" s="113">
        <v>101.182332896616</v>
      </c>
      <c r="T56" s="111">
        <v>39721</v>
      </c>
      <c r="U56" s="114">
        <v>172.996537582814</v>
      </c>
      <c r="V56" s="114">
        <v>161.182223517518</v>
      </c>
    </row>
    <row r="57" spans="16:22" x14ac:dyDescent="0.3">
      <c r="P57" s="111">
        <v>37376</v>
      </c>
      <c r="Q57" s="112">
        <v>108.517750935935</v>
      </c>
      <c r="R57" s="113">
        <v>99.692502919790101</v>
      </c>
      <c r="T57" s="111">
        <v>39813</v>
      </c>
      <c r="U57" s="114">
        <v>160.247635911738</v>
      </c>
      <c r="V57" s="114">
        <v>137.20292394335601</v>
      </c>
    </row>
    <row r="58" spans="16:22" x14ac:dyDescent="0.3">
      <c r="P58" s="111">
        <v>37407</v>
      </c>
      <c r="Q58" s="112">
        <v>109.09649288034799</v>
      </c>
      <c r="R58" s="113">
        <v>99.031768617094301</v>
      </c>
      <c r="T58" s="111">
        <v>39903</v>
      </c>
      <c r="U58" s="114">
        <v>147.69395403132199</v>
      </c>
      <c r="V58" s="114">
        <v>119.177666578253</v>
      </c>
    </row>
    <row r="59" spans="16:22" x14ac:dyDescent="0.3">
      <c r="P59" s="111">
        <v>37437</v>
      </c>
      <c r="Q59" s="112">
        <v>109.532899042667</v>
      </c>
      <c r="R59" s="113">
        <v>99.794237008060094</v>
      </c>
      <c r="T59" s="111">
        <v>39994</v>
      </c>
      <c r="U59" s="114">
        <v>146.27521141752899</v>
      </c>
      <c r="V59" s="114">
        <v>116.02753925793</v>
      </c>
    </row>
    <row r="60" spans="16:22" x14ac:dyDescent="0.3">
      <c r="P60" s="111">
        <v>37468</v>
      </c>
      <c r="Q60" s="112">
        <v>110.59878880542</v>
      </c>
      <c r="R60" s="113">
        <v>101.35343975044</v>
      </c>
      <c r="T60" s="111">
        <v>40086</v>
      </c>
      <c r="U60" s="114">
        <v>139.53106162185699</v>
      </c>
      <c r="V60" s="114">
        <v>103.661190401148</v>
      </c>
    </row>
    <row r="61" spans="16:22" x14ac:dyDescent="0.3">
      <c r="P61" s="111">
        <v>37499</v>
      </c>
      <c r="Q61" s="112">
        <v>111.85736190289801</v>
      </c>
      <c r="R61" s="113">
        <v>104.62738669923399</v>
      </c>
      <c r="T61" s="111">
        <v>40178</v>
      </c>
      <c r="U61" s="114">
        <v>136.051604419266</v>
      </c>
      <c r="V61" s="114">
        <v>109.46748712234</v>
      </c>
    </row>
    <row r="62" spans="16:22" x14ac:dyDescent="0.3">
      <c r="P62" s="111">
        <v>37529</v>
      </c>
      <c r="Q62" s="112">
        <v>113.358982695093</v>
      </c>
      <c r="R62" s="113">
        <v>107.21820321058399</v>
      </c>
      <c r="T62" s="111">
        <v>40268</v>
      </c>
      <c r="U62" s="114">
        <v>137.67028416386501</v>
      </c>
      <c r="V62" s="114">
        <v>105.537560347161</v>
      </c>
    </row>
    <row r="63" spans="16:22" x14ac:dyDescent="0.3">
      <c r="P63" s="111">
        <v>37560</v>
      </c>
      <c r="Q63" s="112">
        <v>115.061103333768</v>
      </c>
      <c r="R63" s="113">
        <v>109.280070836471</v>
      </c>
      <c r="T63" s="111">
        <v>40359</v>
      </c>
      <c r="U63" s="114">
        <v>130.598533094733</v>
      </c>
      <c r="V63" s="114">
        <v>115.703264373802</v>
      </c>
    </row>
    <row r="64" spans="16:22" x14ac:dyDescent="0.3">
      <c r="P64" s="111">
        <v>37590</v>
      </c>
      <c r="Q64" s="112">
        <v>116.766211514723</v>
      </c>
      <c r="R64" s="113">
        <v>108.845441654236</v>
      </c>
      <c r="T64" s="111">
        <v>40451</v>
      </c>
      <c r="U64" s="114">
        <v>131.59872162670101</v>
      </c>
      <c r="V64" s="114">
        <v>110.248012610446</v>
      </c>
    </row>
    <row r="65" spans="16:22" x14ac:dyDescent="0.3">
      <c r="P65" s="111">
        <v>37621</v>
      </c>
      <c r="Q65" s="112">
        <v>117.775053530294</v>
      </c>
      <c r="R65" s="113">
        <v>107.66183890892</v>
      </c>
      <c r="T65" s="111">
        <v>40543</v>
      </c>
      <c r="U65" s="114">
        <v>131.41110098151</v>
      </c>
      <c r="V65" s="114">
        <v>123.327377888627</v>
      </c>
    </row>
    <row r="66" spans="16:22" x14ac:dyDescent="0.3">
      <c r="P66" s="111">
        <v>37652</v>
      </c>
      <c r="Q66" s="112">
        <v>117.672855930433</v>
      </c>
      <c r="R66" s="113">
        <v>106.308249418218</v>
      </c>
      <c r="T66" s="111">
        <v>40633</v>
      </c>
      <c r="U66" s="114">
        <v>127.23643758132199</v>
      </c>
      <c r="V66" s="114">
        <v>111.52184710273301</v>
      </c>
    </row>
    <row r="67" spans="16:22" x14ac:dyDescent="0.3">
      <c r="P67" s="111">
        <v>37680</v>
      </c>
      <c r="Q67" s="112">
        <v>117.539443247329</v>
      </c>
      <c r="R67" s="113">
        <v>107.074358723095</v>
      </c>
      <c r="T67" s="111">
        <v>40724</v>
      </c>
      <c r="U67" s="114">
        <v>129.46032427906499</v>
      </c>
      <c r="V67" s="114">
        <v>116.49906643089</v>
      </c>
    </row>
    <row r="68" spans="16:22" x14ac:dyDescent="0.3">
      <c r="P68" s="111">
        <v>37711</v>
      </c>
      <c r="Q68" s="112">
        <v>118.407508405898</v>
      </c>
      <c r="R68" s="113">
        <v>109.654716783881</v>
      </c>
      <c r="T68" s="111">
        <v>40816</v>
      </c>
      <c r="U68" s="114">
        <v>131.86846281853701</v>
      </c>
      <c r="V68" s="114">
        <v>121.013039448071</v>
      </c>
    </row>
    <row r="69" spans="16:22" x14ac:dyDescent="0.3">
      <c r="P69" s="111">
        <v>37741</v>
      </c>
      <c r="Q69" s="112">
        <v>120.128049812641</v>
      </c>
      <c r="R69" s="113">
        <v>112.139356556153</v>
      </c>
      <c r="T69" s="111">
        <v>40908</v>
      </c>
      <c r="U69" s="114">
        <v>132.612576404908</v>
      </c>
      <c r="V69" s="114">
        <v>123.089571405827</v>
      </c>
    </row>
    <row r="70" spans="16:22" x14ac:dyDescent="0.3">
      <c r="P70" s="111">
        <v>37772</v>
      </c>
      <c r="Q70" s="112">
        <v>121.762420320437</v>
      </c>
      <c r="R70" s="113">
        <v>113.398519152337</v>
      </c>
      <c r="T70" s="111">
        <v>40999</v>
      </c>
      <c r="U70" s="114">
        <v>129.63075218000699</v>
      </c>
      <c r="V70" s="114">
        <v>116.67625508972</v>
      </c>
    </row>
    <row r="71" spans="16:22" x14ac:dyDescent="0.3">
      <c r="P71" s="111">
        <v>37802</v>
      </c>
      <c r="Q71" s="112">
        <v>122.660340467053</v>
      </c>
      <c r="R71" s="113">
        <v>112.843367563473</v>
      </c>
      <c r="T71" s="111">
        <v>41090</v>
      </c>
      <c r="U71" s="114">
        <v>133.693926325056</v>
      </c>
      <c r="V71" s="114">
        <v>124.311646123724</v>
      </c>
    </row>
    <row r="72" spans="16:22" x14ac:dyDescent="0.3">
      <c r="P72" s="111">
        <v>37833</v>
      </c>
      <c r="Q72" s="112">
        <v>123.614094165325</v>
      </c>
      <c r="R72" s="113">
        <v>112.31836819555799</v>
      </c>
      <c r="T72" s="111">
        <v>41182</v>
      </c>
      <c r="U72" s="114">
        <v>135.86170915006099</v>
      </c>
      <c r="V72" s="114">
        <v>127.079262151959</v>
      </c>
    </row>
    <row r="73" spans="16:22" x14ac:dyDescent="0.3">
      <c r="P73" s="111">
        <v>37864</v>
      </c>
      <c r="Q73" s="112">
        <v>124.764607131804</v>
      </c>
      <c r="R73" s="113">
        <v>112.137813020838</v>
      </c>
      <c r="T73" s="111">
        <v>41274</v>
      </c>
      <c r="U73" s="114">
        <v>141.476698992416</v>
      </c>
      <c r="V73" s="114">
        <v>129.681078962128</v>
      </c>
    </row>
    <row r="74" spans="16:22" x14ac:dyDescent="0.3">
      <c r="P74" s="111">
        <v>37894</v>
      </c>
      <c r="Q74" s="112">
        <v>126.30321715254701</v>
      </c>
      <c r="R74" s="113">
        <v>113.249578438181</v>
      </c>
      <c r="T74" s="111">
        <v>41364</v>
      </c>
      <c r="U74" s="114">
        <v>136.00607143033901</v>
      </c>
      <c r="V74" s="114">
        <v>130.20597429763299</v>
      </c>
    </row>
    <row r="75" spans="16:22" x14ac:dyDescent="0.3">
      <c r="P75" s="111">
        <v>37925</v>
      </c>
      <c r="Q75" s="112">
        <v>127.328879932737</v>
      </c>
      <c r="R75" s="113">
        <v>114.70020633907301</v>
      </c>
      <c r="T75" s="111">
        <v>41455</v>
      </c>
      <c r="U75" s="114">
        <v>145.971483372688</v>
      </c>
      <c r="V75" s="114">
        <v>136.143855388639</v>
      </c>
    </row>
    <row r="76" spans="16:22" x14ac:dyDescent="0.3">
      <c r="P76" s="111">
        <v>37955</v>
      </c>
      <c r="Q76" s="112">
        <v>127.85845630523499</v>
      </c>
      <c r="R76" s="113">
        <v>115.707175110883</v>
      </c>
      <c r="T76" s="111">
        <v>41547</v>
      </c>
      <c r="U76" s="114">
        <v>147.55903450986099</v>
      </c>
      <c r="V76" s="114">
        <v>136.214207187032</v>
      </c>
    </row>
    <row r="77" spans="16:22" x14ac:dyDescent="0.3">
      <c r="P77" s="111">
        <v>37986</v>
      </c>
      <c r="Q77" s="112">
        <v>128.48609580021201</v>
      </c>
      <c r="R77" s="113">
        <v>115.97586895901701</v>
      </c>
      <c r="T77" s="111">
        <v>41639</v>
      </c>
      <c r="U77" s="114">
        <v>152.019294842341</v>
      </c>
      <c r="V77" s="114">
        <v>143.12264290308201</v>
      </c>
    </row>
    <row r="78" spans="16:22" x14ac:dyDescent="0.3">
      <c r="P78" s="111">
        <v>38017</v>
      </c>
      <c r="Q78" s="112">
        <v>129.663741165907</v>
      </c>
      <c r="R78" s="113">
        <v>116.491903819527</v>
      </c>
      <c r="T78" s="111">
        <v>41729</v>
      </c>
      <c r="U78" s="114">
        <v>155.33554948074399</v>
      </c>
      <c r="V78" s="114">
        <v>146.557257666048</v>
      </c>
    </row>
    <row r="79" spans="16:22" x14ac:dyDescent="0.3">
      <c r="P79" s="111">
        <v>38046</v>
      </c>
      <c r="Q79" s="112">
        <v>132.17026539239299</v>
      </c>
      <c r="R79" s="113">
        <v>118.836177060604</v>
      </c>
      <c r="T79" s="111">
        <v>41820</v>
      </c>
      <c r="U79" s="114">
        <v>159.85725049853801</v>
      </c>
      <c r="V79" s="114">
        <v>151.47261777409199</v>
      </c>
    </row>
    <row r="80" spans="16:22" x14ac:dyDescent="0.3">
      <c r="P80" s="111">
        <v>38077</v>
      </c>
      <c r="Q80" s="112">
        <v>134.62563837725801</v>
      </c>
      <c r="R80" s="113">
        <v>121.629399190143</v>
      </c>
      <c r="T80" s="111">
        <v>41912</v>
      </c>
      <c r="U80" s="114">
        <v>164.44300722929299</v>
      </c>
      <c r="V80" s="114">
        <v>153.24747813772299</v>
      </c>
    </row>
    <row r="81" spans="16:22" x14ac:dyDescent="0.3">
      <c r="P81" s="111">
        <v>38107</v>
      </c>
      <c r="Q81" s="112">
        <v>137.28812853616199</v>
      </c>
      <c r="R81" s="113">
        <v>123.726355976386</v>
      </c>
      <c r="T81" s="111">
        <v>42004</v>
      </c>
      <c r="U81" s="114">
        <v>167.890918816842</v>
      </c>
      <c r="V81" s="114">
        <v>159.74258382025101</v>
      </c>
    </row>
    <row r="82" spans="16:22" x14ac:dyDescent="0.3">
      <c r="P82" s="111">
        <v>38138</v>
      </c>
      <c r="Q82" s="112">
        <v>138.82506053912701</v>
      </c>
      <c r="R82" s="113">
        <v>124.08980216414599</v>
      </c>
      <c r="T82" s="111">
        <v>42094</v>
      </c>
      <c r="U82" s="114">
        <v>171.35765318858699</v>
      </c>
      <c r="V82" s="114">
        <v>162.082801353273</v>
      </c>
    </row>
    <row r="83" spans="16:22" x14ac:dyDescent="0.3">
      <c r="P83" s="111">
        <v>38168</v>
      </c>
      <c r="Q83" s="112">
        <v>140.91300320438901</v>
      </c>
      <c r="R83" s="113">
        <v>124.552062516871</v>
      </c>
      <c r="T83" s="111">
        <v>42185</v>
      </c>
      <c r="U83" s="114">
        <v>176.20313855581799</v>
      </c>
      <c r="V83" s="114">
        <v>166.994047691399</v>
      </c>
    </row>
    <row r="84" spans="16:22" x14ac:dyDescent="0.3">
      <c r="P84" s="111">
        <v>38199</v>
      </c>
      <c r="Q84" s="112">
        <v>142.77576307869401</v>
      </c>
      <c r="R84" s="113">
        <v>125.289930035186</v>
      </c>
      <c r="T84" s="111">
        <v>42277</v>
      </c>
      <c r="U84" s="114">
        <v>179.85212784055599</v>
      </c>
      <c r="V84" s="114">
        <v>170.13793915526301</v>
      </c>
    </row>
    <row r="85" spans="16:22" x14ac:dyDescent="0.3">
      <c r="P85" s="111">
        <v>38230</v>
      </c>
      <c r="Q85" s="112">
        <v>145.08232427963401</v>
      </c>
      <c r="R85" s="113">
        <v>127.42154688094099</v>
      </c>
      <c r="T85" s="111">
        <v>42369</v>
      </c>
      <c r="U85" s="114">
        <v>180.73826525465</v>
      </c>
      <c r="V85" s="114">
        <v>171.092603042083</v>
      </c>
    </row>
    <row r="86" spans="16:22" x14ac:dyDescent="0.3">
      <c r="P86" s="111">
        <v>38260</v>
      </c>
      <c r="Q86" s="112">
        <v>145.91753015904499</v>
      </c>
      <c r="R86" s="113">
        <v>129.21469486255501</v>
      </c>
      <c r="T86" s="111">
        <v>42460</v>
      </c>
      <c r="U86" s="114">
        <v>186.026480451856</v>
      </c>
      <c r="V86" s="114">
        <v>177.60816800648999</v>
      </c>
    </row>
    <row r="87" spans="16:22" x14ac:dyDescent="0.3">
      <c r="P87" s="111">
        <v>38291</v>
      </c>
      <c r="Q87" s="112">
        <v>145.51134401765501</v>
      </c>
      <c r="R87" s="113">
        <v>130.54770024667999</v>
      </c>
      <c r="T87" s="111">
        <v>42551</v>
      </c>
      <c r="U87" s="114">
        <v>188.66774267722201</v>
      </c>
      <c r="V87" s="114">
        <v>179.36050176840399</v>
      </c>
    </row>
    <row r="88" spans="16:22" x14ac:dyDescent="0.3">
      <c r="P88" s="111">
        <v>38321</v>
      </c>
      <c r="Q88" s="112">
        <v>145.15117384935601</v>
      </c>
      <c r="R88" s="113">
        <v>129.81979306051201</v>
      </c>
      <c r="T88" s="111">
        <v>42643</v>
      </c>
      <c r="U88" s="114">
        <v>195.61228289631899</v>
      </c>
      <c r="V88" s="114">
        <v>186.45306372179201</v>
      </c>
    </row>
    <row r="89" spans="16:22" x14ac:dyDescent="0.3">
      <c r="P89" s="111">
        <v>38352</v>
      </c>
      <c r="Q89" s="112">
        <v>146.286640339933</v>
      </c>
      <c r="R89" s="113">
        <v>129.79894759637901</v>
      </c>
      <c r="T89" s="111">
        <v>42735</v>
      </c>
      <c r="U89" s="114">
        <v>197.636494386951</v>
      </c>
      <c r="V89" s="114">
        <v>185.500770332305</v>
      </c>
    </row>
    <row r="90" spans="16:22" x14ac:dyDescent="0.3">
      <c r="P90" s="111">
        <v>38383</v>
      </c>
      <c r="Q90" s="112">
        <v>149.416150105924</v>
      </c>
      <c r="R90" s="113">
        <v>129.37448656181101</v>
      </c>
      <c r="T90" s="111">
        <v>42825</v>
      </c>
      <c r="U90" s="114">
        <v>206.33583237698099</v>
      </c>
      <c r="V90" s="114">
        <v>191.30265017073901</v>
      </c>
    </row>
    <row r="91" spans="16:22" x14ac:dyDescent="0.3">
      <c r="P91" s="111">
        <v>38411</v>
      </c>
      <c r="Q91" s="112">
        <v>153.29994261870601</v>
      </c>
      <c r="R91" s="113">
        <v>132.46588394619201</v>
      </c>
      <c r="T91" s="111">
        <v>42916</v>
      </c>
      <c r="U91" s="114">
        <v>216.236005535483</v>
      </c>
      <c r="V91" s="114">
        <v>195.54194171787299</v>
      </c>
    </row>
    <row r="92" spans="16:22" x14ac:dyDescent="0.3">
      <c r="P92" s="111">
        <v>38442</v>
      </c>
      <c r="Q92" s="112">
        <v>156.737051973972</v>
      </c>
      <c r="R92" s="113">
        <v>134.709740061113</v>
      </c>
      <c r="T92" s="111">
        <v>43008</v>
      </c>
      <c r="U92" s="114">
        <v>217.48458858457701</v>
      </c>
      <c r="V92" s="114">
        <v>200.816056129369</v>
      </c>
    </row>
    <row r="93" spans="16:22" x14ac:dyDescent="0.3">
      <c r="P93" s="111">
        <v>38472</v>
      </c>
      <c r="Q93" s="112">
        <v>159.10391648641399</v>
      </c>
      <c r="R93" s="113">
        <v>137.90452147625999</v>
      </c>
      <c r="T93" s="111">
        <v>43100</v>
      </c>
      <c r="U93" s="114">
        <v>222.08130724796899</v>
      </c>
      <c r="V93" s="114">
        <v>199.703204508939</v>
      </c>
    </row>
    <row r="94" spans="16:22" x14ac:dyDescent="0.3">
      <c r="P94" s="111">
        <v>38503</v>
      </c>
      <c r="Q94" s="112">
        <v>160.80634540359199</v>
      </c>
      <c r="R94" s="113">
        <v>139.47468575448499</v>
      </c>
      <c r="T94" s="111">
        <v>43190</v>
      </c>
      <c r="U94" s="114">
        <v>222.688005921084</v>
      </c>
      <c r="V94" s="114">
        <v>212.63894184161501</v>
      </c>
    </row>
    <row r="95" spans="16:22" x14ac:dyDescent="0.3">
      <c r="P95" s="111">
        <v>38533</v>
      </c>
      <c r="Q95" s="112">
        <v>162.20281427147199</v>
      </c>
      <c r="R95" s="113">
        <v>140.324690240319</v>
      </c>
      <c r="T95" s="111">
        <v>43281</v>
      </c>
      <c r="U95" s="114">
        <v>229.410889837116</v>
      </c>
      <c r="V95" s="114">
        <v>212.10255034648901</v>
      </c>
    </row>
    <row r="96" spans="16:22" x14ac:dyDescent="0.3">
      <c r="P96" s="111">
        <v>38564</v>
      </c>
      <c r="Q96" s="112">
        <v>163.744553422786</v>
      </c>
      <c r="R96" s="113">
        <v>142.65729291042101</v>
      </c>
      <c r="T96" s="111">
        <v>43373</v>
      </c>
      <c r="U96" s="114">
        <v>231.001642469942</v>
      </c>
      <c r="V96" s="114">
        <v>222.54447809142101</v>
      </c>
    </row>
    <row r="97" spans="16:22" x14ac:dyDescent="0.3">
      <c r="P97" s="111">
        <v>38595</v>
      </c>
      <c r="Q97" s="112">
        <v>166.02535216966601</v>
      </c>
      <c r="R97" s="113">
        <v>145.94777770361199</v>
      </c>
      <c r="T97" s="111">
        <v>43465</v>
      </c>
      <c r="U97" s="114">
        <v>235.92507706264101</v>
      </c>
      <c r="V97" s="114">
        <v>219.46572354039299</v>
      </c>
    </row>
    <row r="98" spans="16:22" x14ac:dyDescent="0.3">
      <c r="P98" s="111">
        <v>38625</v>
      </c>
      <c r="Q98" s="112">
        <v>167.802621486676</v>
      </c>
      <c r="R98" s="113">
        <v>150.1684000324</v>
      </c>
      <c r="T98" s="111">
        <v>43555</v>
      </c>
      <c r="U98" s="114">
        <v>238.20397493720401</v>
      </c>
      <c r="V98" s="114">
        <v>231.16474576556399</v>
      </c>
    </row>
    <row r="99" spans="16:22" x14ac:dyDescent="0.3">
      <c r="P99" s="111">
        <v>38656</v>
      </c>
      <c r="Q99" s="112">
        <v>169.16460243296501</v>
      </c>
      <c r="R99" s="113">
        <v>151.72491862009201</v>
      </c>
      <c r="T99" s="111">
        <v>43646</v>
      </c>
      <c r="U99" s="114">
        <v>242.30553731994499</v>
      </c>
      <c r="V99" s="114">
        <v>231.62701218788999</v>
      </c>
    </row>
    <row r="100" spans="16:22" x14ac:dyDescent="0.3">
      <c r="P100" s="111">
        <v>38686</v>
      </c>
      <c r="Q100" s="112">
        <v>169.14396686791201</v>
      </c>
      <c r="R100" s="113">
        <v>151.11671182559701</v>
      </c>
      <c r="T100" s="111">
        <v>43738</v>
      </c>
      <c r="U100" s="114">
        <v>249.843659230508</v>
      </c>
      <c r="V100" s="114">
        <v>231.105520524003</v>
      </c>
    </row>
    <row r="101" spans="16:22" x14ac:dyDescent="0.3">
      <c r="P101" s="111">
        <v>38717</v>
      </c>
      <c r="Q101" s="112">
        <v>170.632661368616</v>
      </c>
      <c r="R101" s="113">
        <v>150.47967198125201</v>
      </c>
      <c r="T101" s="111">
        <v>43830</v>
      </c>
      <c r="U101" s="114">
        <v>247.142858033832</v>
      </c>
      <c r="V101" s="114">
        <v>238.04984641236999</v>
      </c>
    </row>
    <row r="102" spans="16:22" x14ac:dyDescent="0.3">
      <c r="P102" s="111">
        <v>38748</v>
      </c>
      <c r="Q102" s="112">
        <v>172.25434975163299</v>
      </c>
      <c r="R102" s="113">
        <v>150.52306604985799</v>
      </c>
      <c r="T102" s="111">
        <v>43921</v>
      </c>
      <c r="U102" s="114">
        <v>257.97837960100401</v>
      </c>
      <c r="V102" s="114">
        <v>257.54127937661002</v>
      </c>
    </row>
    <row r="103" spans="16:22" x14ac:dyDescent="0.3">
      <c r="P103" s="111">
        <v>38776</v>
      </c>
      <c r="Q103" s="112">
        <v>174.909356520693</v>
      </c>
      <c r="R103" s="113">
        <v>152.28601064351099</v>
      </c>
      <c r="T103" s="111">
        <v>44012</v>
      </c>
      <c r="U103" s="114">
        <v>252.33371655024101</v>
      </c>
      <c r="V103" s="114">
        <v>233.94736297709301</v>
      </c>
    </row>
    <row r="104" spans="16:22" x14ac:dyDescent="0.3">
      <c r="P104" s="111">
        <v>38807</v>
      </c>
      <c r="Q104" s="112">
        <v>175.45533296097901</v>
      </c>
      <c r="R104" s="113">
        <v>152.47493353462301</v>
      </c>
      <c r="T104" s="111">
        <v>44104</v>
      </c>
      <c r="U104" s="114">
        <v>260.68768946751999</v>
      </c>
      <c r="V104" s="114">
        <v>256.17903988176698</v>
      </c>
    </row>
    <row r="105" spans="16:22" x14ac:dyDescent="0.3">
      <c r="P105" s="111">
        <v>38837</v>
      </c>
      <c r="Q105" s="112">
        <v>176.69588471647299</v>
      </c>
      <c r="R105" s="113">
        <v>154.093864383701</v>
      </c>
      <c r="T105" s="111">
        <v>44196</v>
      </c>
      <c r="U105" s="114">
        <v>272.90954679300199</v>
      </c>
      <c r="V105" s="114">
        <v>269.46666981494599</v>
      </c>
    </row>
    <row r="106" spans="16:22" x14ac:dyDescent="0.3">
      <c r="P106" s="111">
        <v>38868</v>
      </c>
      <c r="Q106" s="112">
        <v>177.30780353028101</v>
      </c>
      <c r="R106" s="113">
        <v>154.279560695865</v>
      </c>
      <c r="T106" s="111">
        <v>44286</v>
      </c>
      <c r="U106" s="114">
        <v>273.850253099018</v>
      </c>
      <c r="V106" s="114">
        <v>267.68661002383197</v>
      </c>
    </row>
    <row r="107" spans="16:22" x14ac:dyDescent="0.3">
      <c r="P107" s="111">
        <v>38898</v>
      </c>
      <c r="Q107" s="112">
        <v>179.021043691399</v>
      </c>
      <c r="R107" s="113">
        <v>155.76672797318901</v>
      </c>
      <c r="T107" s="111">
        <v>44377</v>
      </c>
      <c r="U107" s="114">
        <v>286.15604230371298</v>
      </c>
      <c r="V107" s="114">
        <v>275.07066040785998</v>
      </c>
    </row>
    <row r="108" spans="16:22" x14ac:dyDescent="0.3">
      <c r="P108" s="111">
        <v>38929</v>
      </c>
      <c r="Q108" s="112">
        <v>178.86234757380001</v>
      </c>
      <c r="R108" s="113">
        <v>155.21354536126699</v>
      </c>
      <c r="T108" s="111">
        <v>44469</v>
      </c>
      <c r="U108" s="114">
        <v>297.97718577216102</v>
      </c>
      <c r="V108" s="114">
        <v>294.91024404121401</v>
      </c>
    </row>
    <row r="109" spans="16:22" x14ac:dyDescent="0.3">
      <c r="P109" s="111">
        <v>38960</v>
      </c>
      <c r="Q109" s="112">
        <v>178.36632911143701</v>
      </c>
      <c r="R109" s="113">
        <v>155.966733138271</v>
      </c>
      <c r="T109" s="111">
        <v>44561</v>
      </c>
      <c r="U109" s="114">
        <v>315.10398683529399</v>
      </c>
      <c r="V109" s="114">
        <v>312.853861829457</v>
      </c>
    </row>
    <row r="110" spans="16:22" x14ac:dyDescent="0.3">
      <c r="P110" s="111">
        <v>38990</v>
      </c>
      <c r="Q110" s="112">
        <v>176.41667203209201</v>
      </c>
      <c r="R110" s="113">
        <v>155.01134040640699</v>
      </c>
      <c r="T110" s="111">
        <v>44651</v>
      </c>
      <c r="U110" s="114" t="s">
        <v>75</v>
      </c>
      <c r="V110" s="114" t="s">
        <v>75</v>
      </c>
    </row>
    <row r="111" spans="16:22" x14ac:dyDescent="0.3">
      <c r="P111" s="111">
        <v>39021</v>
      </c>
      <c r="Q111" s="112">
        <v>175.00731506628301</v>
      </c>
      <c r="R111" s="113">
        <v>156.27850949950701</v>
      </c>
      <c r="T111" s="111">
        <v>44742</v>
      </c>
      <c r="U111" s="114" t="s">
        <v>75</v>
      </c>
      <c r="V111" s="114" t="s">
        <v>75</v>
      </c>
    </row>
    <row r="112" spans="16:22" x14ac:dyDescent="0.3">
      <c r="P112" s="111">
        <v>39051</v>
      </c>
      <c r="Q112" s="112">
        <v>175.162448331451</v>
      </c>
      <c r="R112" s="113">
        <v>157.35879854900401</v>
      </c>
      <c r="T112" s="111">
        <v>44834</v>
      </c>
      <c r="U112" s="114" t="s">
        <v>75</v>
      </c>
      <c r="V112" s="114" t="s">
        <v>75</v>
      </c>
    </row>
    <row r="113" spans="16:22" x14ac:dyDescent="0.3">
      <c r="P113" s="111">
        <v>39082</v>
      </c>
      <c r="Q113" s="112">
        <v>176.70037315149699</v>
      </c>
      <c r="R113" s="113">
        <v>161.25164610215401</v>
      </c>
      <c r="T113" s="111">
        <v>44926</v>
      </c>
      <c r="U113" s="114" t="s">
        <v>75</v>
      </c>
      <c r="V113" s="114" t="s">
        <v>75</v>
      </c>
    </row>
    <row r="114" spans="16:22" x14ac:dyDescent="0.3">
      <c r="P114" s="111">
        <v>39113</v>
      </c>
      <c r="Q114" s="112">
        <v>179.616730771764</v>
      </c>
      <c r="R114" s="113">
        <v>164.32143003059301</v>
      </c>
      <c r="T114" s="111">
        <v>45016</v>
      </c>
      <c r="U114" s="114" t="s">
        <v>75</v>
      </c>
      <c r="V114" s="114" t="s">
        <v>75</v>
      </c>
    </row>
    <row r="115" spans="16:22" x14ac:dyDescent="0.3">
      <c r="P115" s="111">
        <v>39141</v>
      </c>
      <c r="Q115" s="112">
        <v>181.933299808117</v>
      </c>
      <c r="R115" s="113">
        <v>167.51460943841599</v>
      </c>
      <c r="T115" s="111">
        <v>45107</v>
      </c>
      <c r="U115" s="114" t="s">
        <v>75</v>
      </c>
      <c r="V115" s="114" t="s">
        <v>75</v>
      </c>
    </row>
    <row r="116" spans="16:22" x14ac:dyDescent="0.3">
      <c r="P116" s="111">
        <v>39172</v>
      </c>
      <c r="Q116" s="112">
        <v>183.55877578371701</v>
      </c>
      <c r="R116" s="113">
        <v>167.37623860085901</v>
      </c>
      <c r="T116" s="111">
        <v>45199</v>
      </c>
      <c r="U116" s="114" t="s">
        <v>75</v>
      </c>
      <c r="V116" s="114" t="s">
        <v>75</v>
      </c>
    </row>
    <row r="117" spans="16:22" x14ac:dyDescent="0.3">
      <c r="P117" s="111">
        <v>39202</v>
      </c>
      <c r="Q117" s="112">
        <v>185.04883304785599</v>
      </c>
      <c r="R117" s="113">
        <v>168.049925373777</v>
      </c>
      <c r="T117" s="111">
        <v>45291</v>
      </c>
      <c r="U117" s="114" t="s">
        <v>75</v>
      </c>
      <c r="V117" s="114" t="s">
        <v>75</v>
      </c>
    </row>
    <row r="118" spans="16:22" x14ac:dyDescent="0.3">
      <c r="P118" s="111">
        <v>39233</v>
      </c>
      <c r="Q118" s="112">
        <v>185.212552530338</v>
      </c>
      <c r="R118" s="113">
        <v>167.27337866241299</v>
      </c>
      <c r="T118" s="111">
        <v>45382</v>
      </c>
      <c r="U118" s="114" t="s">
        <v>75</v>
      </c>
      <c r="V118" s="114" t="s">
        <v>75</v>
      </c>
    </row>
    <row r="119" spans="16:22" x14ac:dyDescent="0.3">
      <c r="P119" s="111">
        <v>39263</v>
      </c>
      <c r="Q119" s="112">
        <v>186.261240191177</v>
      </c>
      <c r="R119" s="113">
        <v>168.85486437372299</v>
      </c>
      <c r="T119" s="111">
        <v>45473</v>
      </c>
      <c r="U119" s="114" t="s">
        <v>75</v>
      </c>
      <c r="V119" s="114" t="s">
        <v>75</v>
      </c>
    </row>
    <row r="120" spans="16:22" x14ac:dyDescent="0.3">
      <c r="P120" s="111">
        <v>39294</v>
      </c>
      <c r="Q120" s="112">
        <v>186.11846950300799</v>
      </c>
      <c r="R120" s="113">
        <v>168.841528271594</v>
      </c>
      <c r="T120" s="111">
        <v>45565</v>
      </c>
      <c r="U120" s="114" t="s">
        <v>75</v>
      </c>
      <c r="V120" s="114" t="s">
        <v>75</v>
      </c>
    </row>
    <row r="121" spans="16:22" x14ac:dyDescent="0.3">
      <c r="P121" s="111">
        <v>39325</v>
      </c>
      <c r="Q121" s="112">
        <v>187.25409254093</v>
      </c>
      <c r="R121" s="113">
        <v>169.580300840289</v>
      </c>
      <c r="T121" s="111">
        <v>45657</v>
      </c>
      <c r="U121" s="114" t="s">
        <v>75</v>
      </c>
      <c r="V121" s="114" t="s">
        <v>75</v>
      </c>
    </row>
    <row r="122" spans="16:22" x14ac:dyDescent="0.3">
      <c r="P122" s="111">
        <v>39355</v>
      </c>
      <c r="Q122" s="112">
        <v>185.395630526205</v>
      </c>
      <c r="R122" s="113">
        <v>165.95926919708199</v>
      </c>
      <c r="T122" s="111">
        <v>45747</v>
      </c>
      <c r="U122" s="114" t="s">
        <v>75</v>
      </c>
      <c r="V122" s="114" t="s">
        <v>75</v>
      </c>
    </row>
    <row r="123" spans="16:22" x14ac:dyDescent="0.3">
      <c r="P123" s="111">
        <v>39386</v>
      </c>
      <c r="Q123" s="112">
        <v>182.19907525750301</v>
      </c>
      <c r="R123" s="113">
        <v>161.417570037036</v>
      </c>
      <c r="T123" s="111">
        <v>45838</v>
      </c>
      <c r="U123" s="114" t="s">
        <v>75</v>
      </c>
      <c r="V123" s="114" t="s">
        <v>75</v>
      </c>
    </row>
    <row r="124" spans="16:22" x14ac:dyDescent="0.3">
      <c r="P124" s="111">
        <v>39416</v>
      </c>
      <c r="Q124" s="112">
        <v>178.93876984023399</v>
      </c>
      <c r="R124" s="113">
        <v>155.01858255404099</v>
      </c>
      <c r="T124" s="111">
        <v>45930</v>
      </c>
      <c r="U124" s="114" t="s">
        <v>75</v>
      </c>
      <c r="V124" s="114" t="s">
        <v>75</v>
      </c>
    </row>
    <row r="125" spans="16:22" x14ac:dyDescent="0.3">
      <c r="P125" s="111">
        <v>39447</v>
      </c>
      <c r="Q125" s="112">
        <v>178.33070751867899</v>
      </c>
      <c r="R125" s="113">
        <v>152.816398624979</v>
      </c>
      <c r="T125" s="111">
        <v>46022</v>
      </c>
      <c r="U125" s="114" t="s">
        <v>75</v>
      </c>
      <c r="V125" s="114" t="s">
        <v>75</v>
      </c>
    </row>
    <row r="126" spans="16:22" x14ac:dyDescent="0.3">
      <c r="P126" s="111">
        <v>39478</v>
      </c>
      <c r="Q126" s="112">
        <v>179.97768897582799</v>
      </c>
      <c r="R126" s="113">
        <v>153.09924537757101</v>
      </c>
      <c r="T126" s="111">
        <v>46112</v>
      </c>
      <c r="U126" s="114" t="s">
        <v>75</v>
      </c>
      <c r="V126" s="114" t="s">
        <v>75</v>
      </c>
    </row>
    <row r="127" spans="16:22" x14ac:dyDescent="0.3">
      <c r="P127" s="111">
        <v>39507</v>
      </c>
      <c r="Q127" s="112">
        <v>180.386115690444</v>
      </c>
      <c r="R127" s="113">
        <v>158.06702046601501</v>
      </c>
      <c r="T127" s="111"/>
    </row>
    <row r="128" spans="16:22" x14ac:dyDescent="0.3">
      <c r="P128" s="111">
        <v>39538</v>
      </c>
      <c r="Q128" s="112">
        <v>178.478638567346</v>
      </c>
      <c r="R128" s="113">
        <v>160.51094307537301</v>
      </c>
      <c r="T128" s="111"/>
    </row>
    <row r="129" spans="16:20" x14ac:dyDescent="0.3">
      <c r="P129" s="111">
        <v>39568</v>
      </c>
      <c r="Q129" s="112">
        <v>175.42319612109699</v>
      </c>
      <c r="R129" s="113">
        <v>160.490643020715</v>
      </c>
      <c r="T129" s="111"/>
    </row>
    <row r="130" spans="16:20" x14ac:dyDescent="0.3">
      <c r="P130" s="111">
        <v>39599</v>
      </c>
      <c r="Q130" s="112">
        <v>173.505923407708</v>
      </c>
      <c r="R130" s="113">
        <v>155.858456802425</v>
      </c>
      <c r="T130" s="111"/>
    </row>
    <row r="131" spans="16:20" x14ac:dyDescent="0.3">
      <c r="P131" s="111">
        <v>39629</v>
      </c>
      <c r="Q131" s="112">
        <v>173.07786125077601</v>
      </c>
      <c r="R131" s="113">
        <v>153.05993648458201</v>
      </c>
      <c r="T131" s="111"/>
    </row>
    <row r="132" spans="16:20" x14ac:dyDescent="0.3">
      <c r="P132" s="111">
        <v>39660</v>
      </c>
      <c r="Q132" s="112">
        <v>172.82350463891299</v>
      </c>
      <c r="R132" s="113">
        <v>152.53307518036499</v>
      </c>
      <c r="T132" s="111"/>
    </row>
    <row r="133" spans="16:20" x14ac:dyDescent="0.3">
      <c r="P133" s="111">
        <v>39691</v>
      </c>
      <c r="Q133" s="112">
        <v>172.201177140151</v>
      </c>
      <c r="R133" s="113">
        <v>154.23055754939199</v>
      </c>
      <c r="T133" s="111"/>
    </row>
    <row r="134" spans="16:20" x14ac:dyDescent="0.3">
      <c r="P134" s="111">
        <v>39721</v>
      </c>
      <c r="Q134" s="112">
        <v>168.501670157642</v>
      </c>
      <c r="R134" s="113">
        <v>151.228781255391</v>
      </c>
      <c r="T134" s="111"/>
    </row>
    <row r="135" spans="16:20" x14ac:dyDescent="0.3">
      <c r="P135" s="111">
        <v>39752</v>
      </c>
      <c r="Q135" s="112">
        <v>164.3285475879</v>
      </c>
      <c r="R135" s="113">
        <v>143.49178696984399</v>
      </c>
      <c r="T135" s="111"/>
    </row>
    <row r="136" spans="16:20" x14ac:dyDescent="0.3">
      <c r="P136" s="111">
        <v>39782</v>
      </c>
      <c r="Q136" s="112">
        <v>158.23433507261501</v>
      </c>
      <c r="R136" s="113">
        <v>134.435493284963</v>
      </c>
      <c r="T136" s="111"/>
    </row>
    <row r="137" spans="16:20" x14ac:dyDescent="0.3">
      <c r="P137" s="111">
        <v>39813</v>
      </c>
      <c r="Q137" s="112">
        <v>155.44182046690599</v>
      </c>
      <c r="R137" s="113">
        <v>131.83833147594001</v>
      </c>
      <c r="T137" s="111"/>
    </row>
    <row r="138" spans="16:20" x14ac:dyDescent="0.3">
      <c r="P138" s="111">
        <v>39844</v>
      </c>
      <c r="Q138" s="112">
        <v>151.68550045007899</v>
      </c>
      <c r="R138" s="113">
        <v>130.54548504091699</v>
      </c>
      <c r="T138" s="111"/>
    </row>
    <row r="139" spans="16:20" x14ac:dyDescent="0.3">
      <c r="P139" s="111">
        <v>39872</v>
      </c>
      <c r="Q139" s="112">
        <v>149.24750359721199</v>
      </c>
      <c r="R139" s="113">
        <v>127.507856983183</v>
      </c>
      <c r="T139" s="111"/>
    </row>
    <row r="140" spans="16:20" x14ac:dyDescent="0.3">
      <c r="P140" s="111">
        <v>39903</v>
      </c>
      <c r="Q140" s="112">
        <v>144.405799754507</v>
      </c>
      <c r="R140" s="113">
        <v>117.927779417463</v>
      </c>
      <c r="T140" s="111"/>
    </row>
    <row r="141" spans="16:20" x14ac:dyDescent="0.3">
      <c r="P141" s="111">
        <v>39933</v>
      </c>
      <c r="Q141" s="112">
        <v>141.25947332937699</v>
      </c>
      <c r="R141" s="113">
        <v>112.62040463240901</v>
      </c>
      <c r="T141" s="111"/>
    </row>
    <row r="142" spans="16:20" x14ac:dyDescent="0.3">
      <c r="P142" s="111">
        <v>39964</v>
      </c>
      <c r="Q142" s="112">
        <v>139.23925448677201</v>
      </c>
      <c r="R142" s="113">
        <v>109.207922912306</v>
      </c>
      <c r="T142" s="111"/>
    </row>
    <row r="143" spans="16:20" x14ac:dyDescent="0.3">
      <c r="P143" s="111">
        <v>39994</v>
      </c>
      <c r="Q143" s="112">
        <v>139.76208698477899</v>
      </c>
      <c r="R143" s="113">
        <v>110.737098560641</v>
      </c>
      <c r="T143" s="111"/>
    </row>
    <row r="144" spans="16:20" x14ac:dyDescent="0.3">
      <c r="P144" s="111">
        <v>40025</v>
      </c>
      <c r="Q144" s="112">
        <v>140.20862764566701</v>
      </c>
      <c r="R144" s="113">
        <v>110.12371108101399</v>
      </c>
      <c r="T144" s="111"/>
    </row>
    <row r="145" spans="16:20" x14ac:dyDescent="0.3">
      <c r="P145" s="111">
        <v>40056</v>
      </c>
      <c r="Q145" s="112">
        <v>139.23739120637001</v>
      </c>
      <c r="R145" s="113">
        <v>108.16575617325501</v>
      </c>
      <c r="T145" s="111"/>
    </row>
    <row r="146" spans="16:20" x14ac:dyDescent="0.3">
      <c r="P146" s="111">
        <v>40086</v>
      </c>
      <c r="Q146" s="112">
        <v>135.18511816788299</v>
      </c>
      <c r="R146" s="113">
        <v>103.966576049943</v>
      </c>
      <c r="T146" s="111"/>
    </row>
    <row r="147" spans="16:20" x14ac:dyDescent="0.3">
      <c r="P147" s="111">
        <v>40117</v>
      </c>
      <c r="Q147" s="112">
        <v>130.66634098274</v>
      </c>
      <c r="R147" s="113">
        <v>100.840320340867</v>
      </c>
      <c r="T147" s="111"/>
    </row>
    <row r="148" spans="16:20" x14ac:dyDescent="0.3">
      <c r="P148" s="111">
        <v>40147</v>
      </c>
      <c r="Q148" s="112">
        <v>128.84297948304399</v>
      </c>
      <c r="R148" s="113">
        <v>100.871463598114</v>
      </c>
      <c r="T148" s="111"/>
    </row>
    <row r="149" spans="16:20" x14ac:dyDescent="0.3">
      <c r="P149" s="111">
        <v>40178</v>
      </c>
      <c r="Q149" s="112">
        <v>129.49379310173299</v>
      </c>
      <c r="R149" s="113">
        <v>101.67528634341301</v>
      </c>
      <c r="T149" s="111"/>
    </row>
    <row r="150" spans="16:20" x14ac:dyDescent="0.3">
      <c r="P150" s="111">
        <v>40209</v>
      </c>
      <c r="Q150" s="112">
        <v>131.63474887362401</v>
      </c>
      <c r="R150" s="113">
        <v>102.100841372734</v>
      </c>
      <c r="T150" s="111"/>
    </row>
    <row r="151" spans="16:20" x14ac:dyDescent="0.3">
      <c r="P151" s="111">
        <v>40237</v>
      </c>
      <c r="Q151" s="112">
        <v>132.746560017798</v>
      </c>
      <c r="R151" s="113">
        <v>100.73172771757901</v>
      </c>
      <c r="T151" s="111"/>
    </row>
    <row r="152" spans="16:20" x14ac:dyDescent="0.3">
      <c r="P152" s="111">
        <v>40268</v>
      </c>
      <c r="Q152" s="112">
        <v>131.96263099254901</v>
      </c>
      <c r="R152" s="113">
        <v>101.33074543684</v>
      </c>
      <c r="T152" s="111"/>
    </row>
    <row r="153" spans="16:20" x14ac:dyDescent="0.3">
      <c r="P153" s="111">
        <v>40298</v>
      </c>
      <c r="Q153" s="112">
        <v>129.398124414129</v>
      </c>
      <c r="R153" s="113">
        <v>104.403047278804</v>
      </c>
      <c r="T153" s="111"/>
    </row>
    <row r="154" spans="16:20" x14ac:dyDescent="0.3">
      <c r="P154" s="111">
        <v>40329</v>
      </c>
      <c r="Q154" s="112">
        <v>125.954405688139</v>
      </c>
      <c r="R154" s="113">
        <v>106.820043634326</v>
      </c>
      <c r="T154" s="111"/>
    </row>
    <row r="155" spans="16:20" x14ac:dyDescent="0.3">
      <c r="P155" s="111">
        <v>40359</v>
      </c>
      <c r="Q155" s="112">
        <v>124.17129348850401</v>
      </c>
      <c r="R155" s="113">
        <v>106.780260795405</v>
      </c>
      <c r="T155" s="111"/>
    </row>
    <row r="156" spans="16:20" x14ac:dyDescent="0.3">
      <c r="P156" s="111">
        <v>40390</v>
      </c>
      <c r="Q156" s="112">
        <v>124.170521653275</v>
      </c>
      <c r="R156" s="113">
        <v>103.872974261842</v>
      </c>
      <c r="T156" s="111"/>
    </row>
    <row r="157" spans="16:20" x14ac:dyDescent="0.3">
      <c r="P157" s="111">
        <v>40421</v>
      </c>
      <c r="Q157" s="112">
        <v>125.175088210243</v>
      </c>
      <c r="R157" s="113">
        <v>102.476411083857</v>
      </c>
      <c r="T157" s="111"/>
    </row>
    <row r="158" spans="16:20" x14ac:dyDescent="0.3">
      <c r="P158" s="111">
        <v>40451</v>
      </c>
      <c r="Q158" s="112">
        <v>124.529479131361</v>
      </c>
      <c r="R158" s="113">
        <v>102.55893682736099</v>
      </c>
      <c r="T158" s="111"/>
    </row>
    <row r="159" spans="16:20" x14ac:dyDescent="0.3">
      <c r="P159" s="111">
        <v>40482</v>
      </c>
      <c r="Q159" s="112">
        <v>123.280050141232</v>
      </c>
      <c r="R159" s="113">
        <v>105.457160471309</v>
      </c>
      <c r="T159" s="111"/>
    </row>
    <row r="160" spans="16:20" x14ac:dyDescent="0.3">
      <c r="P160" s="111">
        <v>40512</v>
      </c>
      <c r="Q160" s="112">
        <v>122.354243836169</v>
      </c>
      <c r="R160" s="113">
        <v>108.544692073245</v>
      </c>
      <c r="T160" s="111"/>
    </row>
    <row r="161" spans="16:20" x14ac:dyDescent="0.3">
      <c r="P161" s="111">
        <v>40543</v>
      </c>
      <c r="Q161" s="112">
        <v>123.130032762535</v>
      </c>
      <c r="R161" s="113">
        <v>111.438531619598</v>
      </c>
      <c r="T161" s="111"/>
    </row>
    <row r="162" spans="16:20" x14ac:dyDescent="0.3">
      <c r="P162" s="111">
        <v>40574</v>
      </c>
      <c r="Q162" s="112">
        <v>122.60643914707801</v>
      </c>
      <c r="R162" s="113">
        <v>110.767685763491</v>
      </c>
      <c r="T162" s="111"/>
    </row>
    <row r="163" spans="16:20" x14ac:dyDescent="0.3">
      <c r="P163" s="111">
        <v>40602</v>
      </c>
      <c r="Q163" s="112">
        <v>121.298223027126</v>
      </c>
      <c r="R163" s="113">
        <v>106.292175639028</v>
      </c>
      <c r="T163" s="111"/>
    </row>
    <row r="164" spans="16:20" x14ac:dyDescent="0.3">
      <c r="P164" s="111">
        <v>40633</v>
      </c>
      <c r="Q164" s="112">
        <v>119.78213345617</v>
      </c>
      <c r="R164" s="113">
        <v>102.317948704391</v>
      </c>
      <c r="T164" s="111"/>
    </row>
    <row r="165" spans="16:20" x14ac:dyDescent="0.3">
      <c r="P165" s="111">
        <v>40663</v>
      </c>
      <c r="Q165" s="112">
        <v>120.113171143195</v>
      </c>
      <c r="R165" s="113">
        <v>101.392269108138</v>
      </c>
      <c r="T165" s="111"/>
    </row>
    <row r="166" spans="16:20" x14ac:dyDescent="0.3">
      <c r="P166" s="111">
        <v>40694</v>
      </c>
      <c r="Q166" s="112">
        <v>120.803044618751</v>
      </c>
      <c r="R166" s="113">
        <v>103.90431771997601</v>
      </c>
      <c r="T166" s="111"/>
    </row>
    <row r="167" spans="16:20" x14ac:dyDescent="0.3">
      <c r="P167" s="111">
        <v>40724</v>
      </c>
      <c r="Q167" s="112">
        <v>120.84742282813799</v>
      </c>
      <c r="R167" s="113">
        <v>105.74639347094799</v>
      </c>
      <c r="T167" s="111"/>
    </row>
    <row r="168" spans="16:20" x14ac:dyDescent="0.3">
      <c r="P168" s="111">
        <v>40755</v>
      </c>
      <c r="Q168" s="112">
        <v>120.679494446391</v>
      </c>
      <c r="R168" s="113">
        <v>108.102458587139</v>
      </c>
      <c r="T168" s="111"/>
    </row>
    <row r="169" spans="16:20" x14ac:dyDescent="0.3">
      <c r="P169" s="111">
        <v>40786</v>
      </c>
      <c r="Q169" s="112">
        <v>121.54317378577601</v>
      </c>
      <c r="R169" s="113">
        <v>109.614999333195</v>
      </c>
      <c r="T169" s="111"/>
    </row>
    <row r="170" spans="16:20" x14ac:dyDescent="0.3">
      <c r="P170" s="111">
        <v>40816</v>
      </c>
      <c r="Q170" s="112">
        <v>123.03120221547</v>
      </c>
      <c r="R170" s="113">
        <v>111.261588724787</v>
      </c>
      <c r="T170" s="111"/>
    </row>
    <row r="171" spans="16:20" x14ac:dyDescent="0.3">
      <c r="P171" s="111">
        <v>40847</v>
      </c>
      <c r="Q171" s="112">
        <v>124.20553183013099</v>
      </c>
      <c r="R171" s="113">
        <v>113.27317287987501</v>
      </c>
    </row>
    <row r="172" spans="16:20" x14ac:dyDescent="0.3">
      <c r="P172" s="111">
        <v>40877</v>
      </c>
      <c r="Q172" s="112">
        <v>124.211873132663</v>
      </c>
      <c r="R172" s="113">
        <v>113.52894130776799</v>
      </c>
    </row>
    <row r="173" spans="16:20" x14ac:dyDescent="0.3">
      <c r="P173" s="111">
        <v>40908</v>
      </c>
      <c r="Q173" s="112">
        <v>123.673065395761</v>
      </c>
      <c r="R173" s="113">
        <v>113.771432103146</v>
      </c>
    </row>
    <row r="174" spans="16:20" x14ac:dyDescent="0.3">
      <c r="P174" s="111">
        <v>40939</v>
      </c>
      <c r="Q174" s="112">
        <v>122.220373310979</v>
      </c>
      <c r="R174" s="113">
        <v>110.87444649768</v>
      </c>
    </row>
    <row r="175" spans="16:20" x14ac:dyDescent="0.3">
      <c r="P175" s="111">
        <v>40968</v>
      </c>
      <c r="Q175" s="112">
        <v>120.504458714584</v>
      </c>
      <c r="R175" s="113">
        <v>108.669948211031</v>
      </c>
    </row>
    <row r="176" spans="16:20" x14ac:dyDescent="0.3">
      <c r="P176" s="111">
        <v>40999</v>
      </c>
      <c r="Q176" s="112">
        <v>120.549688125812</v>
      </c>
      <c r="R176" s="113">
        <v>107.612114139531</v>
      </c>
    </row>
    <row r="177" spans="16:18" x14ac:dyDescent="0.3">
      <c r="P177" s="111">
        <v>41029</v>
      </c>
      <c r="Q177" s="112">
        <v>121.284061394213</v>
      </c>
      <c r="R177" s="113">
        <v>109.328871151895</v>
      </c>
    </row>
    <row r="178" spans="16:18" x14ac:dyDescent="0.3">
      <c r="P178" s="111">
        <v>41060</v>
      </c>
      <c r="Q178" s="112">
        <v>122.778226945166</v>
      </c>
      <c r="R178" s="113">
        <v>110.79250556493901</v>
      </c>
    </row>
    <row r="179" spans="16:18" x14ac:dyDescent="0.3">
      <c r="P179" s="111">
        <v>41090</v>
      </c>
      <c r="Q179" s="112">
        <v>123.382404139062</v>
      </c>
      <c r="R179" s="113">
        <v>112.170743384216</v>
      </c>
    </row>
    <row r="180" spans="16:18" x14ac:dyDescent="0.3">
      <c r="P180" s="111">
        <v>41121</v>
      </c>
      <c r="Q180" s="112">
        <v>124.462619980678</v>
      </c>
      <c r="R180" s="113">
        <v>114.32424494115099</v>
      </c>
    </row>
    <row r="181" spans="16:18" x14ac:dyDescent="0.3">
      <c r="P181" s="111">
        <v>41152</v>
      </c>
      <c r="Q181" s="112">
        <v>125.59211540334</v>
      </c>
      <c r="R181" s="113">
        <v>116.421504491414</v>
      </c>
    </row>
    <row r="182" spans="16:18" x14ac:dyDescent="0.3">
      <c r="P182" s="111">
        <v>41182</v>
      </c>
      <c r="Q182" s="112">
        <v>126.70153638375</v>
      </c>
      <c r="R182" s="113">
        <v>116.69715445597799</v>
      </c>
    </row>
    <row r="183" spans="16:18" x14ac:dyDescent="0.3">
      <c r="P183" s="111">
        <v>41213</v>
      </c>
      <c r="Q183" s="112">
        <v>128.49017740310401</v>
      </c>
      <c r="R183" s="113">
        <v>116.23509720897199</v>
      </c>
    </row>
    <row r="184" spans="16:18" x14ac:dyDescent="0.3">
      <c r="P184" s="111">
        <v>41243</v>
      </c>
      <c r="Q184" s="112">
        <v>129.660599709259</v>
      </c>
      <c r="R184" s="113">
        <v>115.381806773444</v>
      </c>
    </row>
    <row r="185" spans="16:18" x14ac:dyDescent="0.3">
      <c r="P185" s="111">
        <v>41274</v>
      </c>
      <c r="Q185" s="112">
        <v>130.58412137924</v>
      </c>
      <c r="R185" s="113">
        <v>115.99385733656</v>
      </c>
    </row>
    <row r="186" spans="16:18" x14ac:dyDescent="0.3">
      <c r="P186" s="111">
        <v>41305</v>
      </c>
      <c r="Q186" s="112">
        <v>129.36631459900099</v>
      </c>
      <c r="R186" s="113">
        <v>115.44116118471899</v>
      </c>
    </row>
    <row r="187" spans="16:18" x14ac:dyDescent="0.3">
      <c r="P187" s="111">
        <v>41333</v>
      </c>
      <c r="Q187" s="112">
        <v>127.874682575516</v>
      </c>
      <c r="R187" s="113">
        <v>117.208713684484</v>
      </c>
    </row>
    <row r="188" spans="16:18" x14ac:dyDescent="0.3">
      <c r="P188" s="111">
        <v>41364</v>
      </c>
      <c r="Q188" s="112">
        <v>127.58224267832399</v>
      </c>
      <c r="R188" s="113">
        <v>118.879305563424</v>
      </c>
    </row>
    <row r="189" spans="16:18" x14ac:dyDescent="0.3">
      <c r="P189" s="111">
        <v>41394</v>
      </c>
      <c r="Q189" s="112">
        <v>129.59981367042701</v>
      </c>
      <c r="R189" s="113">
        <v>122.453778562298</v>
      </c>
    </row>
    <row r="190" spans="16:18" x14ac:dyDescent="0.3">
      <c r="P190" s="111">
        <v>41425</v>
      </c>
      <c r="Q190" s="112">
        <v>132.180105485984</v>
      </c>
      <c r="R190" s="113">
        <v>123.030204685415</v>
      </c>
    </row>
    <row r="191" spans="16:18" x14ac:dyDescent="0.3">
      <c r="P191" s="111">
        <v>41455</v>
      </c>
      <c r="Q191" s="112">
        <v>134.52087207301301</v>
      </c>
      <c r="R191" s="113">
        <v>123.417947980684</v>
      </c>
    </row>
    <row r="192" spans="16:18" x14ac:dyDescent="0.3">
      <c r="P192" s="111">
        <v>41486</v>
      </c>
      <c r="Q192" s="112">
        <v>135.61913793918501</v>
      </c>
      <c r="R192" s="113">
        <v>122.469208474355</v>
      </c>
    </row>
    <row r="193" spans="16:18" x14ac:dyDescent="0.3">
      <c r="P193" s="111">
        <v>41517</v>
      </c>
      <c r="Q193" s="112">
        <v>136.533049585025</v>
      </c>
      <c r="R193" s="113">
        <v>123.494258070039</v>
      </c>
    </row>
    <row r="194" spans="16:18" x14ac:dyDescent="0.3">
      <c r="P194" s="111">
        <v>41547</v>
      </c>
      <c r="Q194" s="112">
        <v>137.27047559931901</v>
      </c>
      <c r="R194" s="113">
        <v>124.435965557534</v>
      </c>
    </row>
    <row r="195" spans="16:18" x14ac:dyDescent="0.3">
      <c r="P195" s="111">
        <v>41578</v>
      </c>
      <c r="Q195" s="112">
        <v>137.76893048709101</v>
      </c>
      <c r="R195" s="113">
        <v>125.57532684575401</v>
      </c>
    </row>
    <row r="196" spans="16:18" x14ac:dyDescent="0.3">
      <c r="P196" s="111">
        <v>41608</v>
      </c>
      <c r="Q196" s="112">
        <v>138.607380028959</v>
      </c>
      <c r="R196" s="113">
        <v>126.801734003118</v>
      </c>
    </row>
    <row r="197" spans="16:18" x14ac:dyDescent="0.3">
      <c r="P197" s="111">
        <v>41639</v>
      </c>
      <c r="Q197" s="112">
        <v>139.67122704876499</v>
      </c>
      <c r="R197" s="113">
        <v>127.665047469344</v>
      </c>
    </row>
    <row r="198" spans="16:18" x14ac:dyDescent="0.3">
      <c r="P198" s="111">
        <v>41670</v>
      </c>
      <c r="Q198" s="112">
        <v>142.01415954883299</v>
      </c>
      <c r="R198" s="113">
        <v>130.040623259157</v>
      </c>
    </row>
    <row r="199" spans="16:18" x14ac:dyDescent="0.3">
      <c r="P199" s="111">
        <v>41698</v>
      </c>
      <c r="Q199" s="112">
        <v>142.95234358796401</v>
      </c>
      <c r="R199" s="113">
        <v>131.466936311361</v>
      </c>
    </row>
    <row r="200" spans="16:18" x14ac:dyDescent="0.3">
      <c r="P200" s="111">
        <v>41729</v>
      </c>
      <c r="Q200" s="112">
        <v>143.53028590890901</v>
      </c>
      <c r="R200" s="113">
        <v>133.362191566132</v>
      </c>
    </row>
    <row r="201" spans="16:18" x14ac:dyDescent="0.3">
      <c r="P201" s="111">
        <v>41759</v>
      </c>
      <c r="Q201" s="112">
        <v>143.83302471930901</v>
      </c>
      <c r="R201" s="113">
        <v>134.35996386804899</v>
      </c>
    </row>
    <row r="202" spans="16:18" x14ac:dyDescent="0.3">
      <c r="P202" s="111">
        <v>41790</v>
      </c>
      <c r="Q202" s="112">
        <v>145.947417435879</v>
      </c>
      <c r="R202" s="113">
        <v>135.86767893108799</v>
      </c>
    </row>
    <row r="203" spans="16:18" x14ac:dyDescent="0.3">
      <c r="P203" s="111">
        <v>41820</v>
      </c>
      <c r="Q203" s="112">
        <v>148.292455648752</v>
      </c>
      <c r="R203" s="113">
        <v>136.629666135929</v>
      </c>
    </row>
    <row r="204" spans="16:18" x14ac:dyDescent="0.3">
      <c r="P204" s="111">
        <v>41851</v>
      </c>
      <c r="Q204" s="112">
        <v>150.92063669369099</v>
      </c>
      <c r="R204" s="113">
        <v>137.64879286702899</v>
      </c>
    </row>
    <row r="205" spans="16:18" x14ac:dyDescent="0.3">
      <c r="P205" s="111">
        <v>41882</v>
      </c>
      <c r="Q205" s="112">
        <v>152.218353647757</v>
      </c>
      <c r="R205" s="113">
        <v>138.742802074536</v>
      </c>
    </row>
    <row r="206" spans="16:18" x14ac:dyDescent="0.3">
      <c r="P206" s="111">
        <v>41912</v>
      </c>
      <c r="Q206" s="112">
        <v>153.46387727268799</v>
      </c>
      <c r="R206" s="113">
        <v>140.15232060567899</v>
      </c>
    </row>
    <row r="207" spans="16:18" x14ac:dyDescent="0.3">
      <c r="P207" s="111">
        <v>41943</v>
      </c>
      <c r="Q207" s="112">
        <v>153.99892261407899</v>
      </c>
      <c r="R207" s="113">
        <v>141.28603590046399</v>
      </c>
    </row>
    <row r="208" spans="16:18" x14ac:dyDescent="0.3">
      <c r="P208" s="111">
        <v>41973</v>
      </c>
      <c r="Q208" s="112">
        <v>155.332027693464</v>
      </c>
      <c r="R208" s="113">
        <v>143.604630088286</v>
      </c>
    </row>
    <row r="209" spans="16:18" x14ac:dyDescent="0.3">
      <c r="P209" s="111">
        <v>42004</v>
      </c>
      <c r="Q209" s="112">
        <v>156.23626745263601</v>
      </c>
      <c r="R209" s="113">
        <v>145.934461725305</v>
      </c>
    </row>
    <row r="210" spans="16:18" x14ac:dyDescent="0.3">
      <c r="P210" s="111">
        <v>42035</v>
      </c>
      <c r="Q210" s="112">
        <v>157.785321475025</v>
      </c>
      <c r="R210" s="113">
        <v>148.71977330804</v>
      </c>
    </row>
    <row r="211" spans="16:18" x14ac:dyDescent="0.3">
      <c r="P211" s="111">
        <v>42063</v>
      </c>
      <c r="Q211" s="112">
        <v>158.08620008756901</v>
      </c>
      <c r="R211" s="113">
        <v>147.95580403052099</v>
      </c>
    </row>
    <row r="212" spans="16:18" x14ac:dyDescent="0.3">
      <c r="P212" s="111">
        <v>42094</v>
      </c>
      <c r="Q212" s="112">
        <v>159.06451876786599</v>
      </c>
      <c r="R212" s="113">
        <v>148.06918991259599</v>
      </c>
    </row>
    <row r="213" spans="16:18" x14ac:dyDescent="0.3">
      <c r="P213" s="111">
        <v>42124</v>
      </c>
      <c r="Q213" s="112">
        <v>159.898800687278</v>
      </c>
      <c r="R213" s="113">
        <v>148.25832736564399</v>
      </c>
    </row>
    <row r="214" spans="16:18" x14ac:dyDescent="0.3">
      <c r="P214" s="111">
        <v>42155</v>
      </c>
      <c r="Q214" s="112">
        <v>162.453927437327</v>
      </c>
      <c r="R214" s="113">
        <v>151.069587446329</v>
      </c>
    </row>
    <row r="215" spans="16:18" x14ac:dyDescent="0.3">
      <c r="P215" s="111">
        <v>42185</v>
      </c>
      <c r="Q215" s="112">
        <v>164.745017789343</v>
      </c>
      <c r="R215" s="113">
        <v>152.056455152056</v>
      </c>
    </row>
    <row r="216" spans="16:18" x14ac:dyDescent="0.3">
      <c r="P216" s="111">
        <v>42216</v>
      </c>
      <c r="Q216" s="112">
        <v>167.16699527097799</v>
      </c>
      <c r="R216" s="113">
        <v>154.377261327453</v>
      </c>
    </row>
    <row r="217" spans="16:18" x14ac:dyDescent="0.3">
      <c r="P217" s="111">
        <v>42247</v>
      </c>
      <c r="Q217" s="112">
        <v>168.19536691578401</v>
      </c>
      <c r="R217" s="113">
        <v>155.62612933979901</v>
      </c>
    </row>
    <row r="218" spans="16:18" x14ac:dyDescent="0.3">
      <c r="P218" s="111">
        <v>42277</v>
      </c>
      <c r="Q218" s="112">
        <v>167.89069800921999</v>
      </c>
      <c r="R218" s="113">
        <v>155.935441469415</v>
      </c>
    </row>
    <row r="219" spans="16:18" x14ac:dyDescent="0.3">
      <c r="P219" s="111">
        <v>42308</v>
      </c>
      <c r="Q219" s="112">
        <v>166.62752565571901</v>
      </c>
      <c r="R219" s="113">
        <v>153.8110604574</v>
      </c>
    </row>
    <row r="220" spans="16:18" x14ac:dyDescent="0.3">
      <c r="P220" s="111">
        <v>42338</v>
      </c>
      <c r="Q220" s="112">
        <v>166.754577640403</v>
      </c>
      <c r="R220" s="113">
        <v>152.944802397557</v>
      </c>
    </row>
    <row r="221" spans="16:18" x14ac:dyDescent="0.3">
      <c r="P221" s="111">
        <v>42369</v>
      </c>
      <c r="Q221" s="112">
        <v>168.58072118909601</v>
      </c>
      <c r="R221" s="113">
        <v>154.985234934202</v>
      </c>
    </row>
    <row r="222" spans="16:18" x14ac:dyDescent="0.3">
      <c r="P222" s="111">
        <v>42400</v>
      </c>
      <c r="Q222" s="112">
        <v>172.32753864105999</v>
      </c>
      <c r="R222" s="113">
        <v>159.718480714213</v>
      </c>
    </row>
    <row r="223" spans="16:18" x14ac:dyDescent="0.3">
      <c r="P223" s="111">
        <v>42429</v>
      </c>
      <c r="Q223" s="112">
        <v>174.133303439766</v>
      </c>
      <c r="R223" s="113">
        <v>162.591714628885</v>
      </c>
    </row>
    <row r="224" spans="16:18" x14ac:dyDescent="0.3">
      <c r="P224" s="111">
        <v>42460</v>
      </c>
      <c r="Q224" s="112">
        <v>174.03827078139801</v>
      </c>
      <c r="R224" s="113">
        <v>162.05514516311499</v>
      </c>
    </row>
    <row r="225" spans="16:18" x14ac:dyDescent="0.3">
      <c r="P225" s="111">
        <v>42490</v>
      </c>
      <c r="Q225" s="112">
        <v>172.490857212686</v>
      </c>
      <c r="R225" s="113">
        <v>159.73969344443</v>
      </c>
    </row>
    <row r="226" spans="16:18" x14ac:dyDescent="0.3">
      <c r="P226" s="111">
        <v>42521</v>
      </c>
      <c r="Q226" s="112">
        <v>173.50199624021701</v>
      </c>
      <c r="R226" s="113">
        <v>159.96272743767099</v>
      </c>
    </row>
    <row r="227" spans="16:18" x14ac:dyDescent="0.3">
      <c r="P227" s="111">
        <v>42551</v>
      </c>
      <c r="Q227" s="112">
        <v>175.91196550528201</v>
      </c>
      <c r="R227" s="113">
        <v>162.411158070856</v>
      </c>
    </row>
    <row r="228" spans="16:18" x14ac:dyDescent="0.3">
      <c r="P228" s="111">
        <v>42582</v>
      </c>
      <c r="Q228" s="112">
        <v>180.095335899139</v>
      </c>
      <c r="R228" s="113">
        <v>165.69301234422801</v>
      </c>
    </row>
    <row r="229" spans="16:18" x14ac:dyDescent="0.3">
      <c r="P229" s="111">
        <v>42613</v>
      </c>
      <c r="Q229" s="112">
        <v>182.50852208706499</v>
      </c>
      <c r="R229" s="113">
        <v>168.353019304101</v>
      </c>
    </row>
    <row r="230" spans="16:18" x14ac:dyDescent="0.3">
      <c r="P230" s="111">
        <v>42643</v>
      </c>
      <c r="Q230" s="112">
        <v>184.025296247885</v>
      </c>
      <c r="R230" s="113">
        <v>169.850862847369</v>
      </c>
    </row>
    <row r="231" spans="16:18" x14ac:dyDescent="0.3">
      <c r="P231" s="111">
        <v>42674</v>
      </c>
      <c r="Q231" s="112">
        <v>183.38962895846399</v>
      </c>
      <c r="R231" s="113">
        <v>169.83437237886099</v>
      </c>
    </row>
    <row r="232" spans="16:18" x14ac:dyDescent="0.3">
      <c r="P232" s="111">
        <v>42704</v>
      </c>
      <c r="Q232" s="112">
        <v>183.441391080839</v>
      </c>
      <c r="R232" s="113">
        <v>169.11520986372</v>
      </c>
    </row>
    <row r="233" spans="16:18" x14ac:dyDescent="0.3">
      <c r="P233" s="111">
        <v>42735</v>
      </c>
      <c r="Q233" s="112">
        <v>184.73283951487599</v>
      </c>
      <c r="R233" s="113">
        <v>168.497508813189</v>
      </c>
    </row>
    <row r="234" spans="16:18" x14ac:dyDescent="0.3">
      <c r="P234" s="111">
        <v>42766</v>
      </c>
      <c r="Q234" s="112">
        <v>188.30305208245201</v>
      </c>
      <c r="R234" s="113">
        <v>169.154963735439</v>
      </c>
    </row>
    <row r="235" spans="16:18" x14ac:dyDescent="0.3">
      <c r="P235" s="111">
        <v>42794</v>
      </c>
      <c r="Q235" s="112">
        <v>192.56092542851499</v>
      </c>
      <c r="R235" s="113">
        <v>171.69927540658799</v>
      </c>
    </row>
    <row r="236" spans="16:18" x14ac:dyDescent="0.3">
      <c r="P236" s="111">
        <v>42825</v>
      </c>
      <c r="Q236" s="112">
        <v>194.86227450104099</v>
      </c>
      <c r="R236" s="113">
        <v>175.07496743344299</v>
      </c>
    </row>
    <row r="237" spans="16:18" x14ac:dyDescent="0.3">
      <c r="P237" s="111">
        <v>42855</v>
      </c>
      <c r="Q237" s="112">
        <v>196.351924386485</v>
      </c>
      <c r="R237" s="113">
        <v>177.20923329770901</v>
      </c>
    </row>
    <row r="238" spans="16:18" x14ac:dyDescent="0.3">
      <c r="P238" s="111">
        <v>42886</v>
      </c>
      <c r="Q238" s="112">
        <v>198.886921092335</v>
      </c>
      <c r="R238" s="113">
        <v>178.01992845249001</v>
      </c>
    </row>
    <row r="239" spans="16:18" x14ac:dyDescent="0.3">
      <c r="P239" s="111">
        <v>42916</v>
      </c>
      <c r="Q239" s="112">
        <v>203.664034555179</v>
      </c>
      <c r="R239" s="113">
        <v>178.233213668118</v>
      </c>
    </row>
    <row r="240" spans="16:18" x14ac:dyDescent="0.3">
      <c r="P240" s="111">
        <v>42947</v>
      </c>
      <c r="Q240" s="112">
        <v>207.107571341088</v>
      </c>
      <c r="R240" s="113">
        <v>178.49264344675899</v>
      </c>
    </row>
    <row r="241" spans="16:18" x14ac:dyDescent="0.3">
      <c r="P241" s="111">
        <v>42978</v>
      </c>
      <c r="Q241" s="112">
        <v>207.714193134608</v>
      </c>
      <c r="R241" s="113">
        <v>180.57383467901599</v>
      </c>
    </row>
    <row r="242" spans="16:18" x14ac:dyDescent="0.3">
      <c r="P242" s="111">
        <v>43008</v>
      </c>
      <c r="Q242" s="112">
        <v>205.17434579195299</v>
      </c>
      <c r="R242" s="113">
        <v>181.472138809542</v>
      </c>
    </row>
    <row r="243" spans="16:18" x14ac:dyDescent="0.3">
      <c r="P243" s="111">
        <v>43039</v>
      </c>
      <c r="Q243" s="112">
        <v>203.65950537743501</v>
      </c>
      <c r="R243" s="113">
        <v>183.01510779282901</v>
      </c>
    </row>
    <row r="244" spans="16:18" x14ac:dyDescent="0.3">
      <c r="P244" s="111">
        <v>43069</v>
      </c>
      <c r="Q244" s="112">
        <v>205.05436750559801</v>
      </c>
      <c r="R244" s="113">
        <v>181.63662374244001</v>
      </c>
    </row>
    <row r="245" spans="16:18" x14ac:dyDescent="0.3">
      <c r="P245" s="111">
        <v>43100</v>
      </c>
      <c r="Q245" s="112">
        <v>208.529645034899</v>
      </c>
      <c r="R245" s="113">
        <v>182.31376904865601</v>
      </c>
    </row>
    <row r="246" spans="16:18" x14ac:dyDescent="0.3">
      <c r="P246" s="111">
        <v>43131</v>
      </c>
      <c r="Q246" s="112">
        <v>212.52438720874699</v>
      </c>
      <c r="R246" s="113">
        <v>184.982987457387</v>
      </c>
    </row>
    <row r="247" spans="16:18" x14ac:dyDescent="0.3">
      <c r="P247" s="111">
        <v>43159</v>
      </c>
      <c r="Q247" s="112">
        <v>212.082281948554</v>
      </c>
      <c r="R247" s="113">
        <v>190.923825895768</v>
      </c>
    </row>
    <row r="248" spans="16:18" x14ac:dyDescent="0.3">
      <c r="P248" s="111">
        <v>43190</v>
      </c>
      <c r="Q248" s="112">
        <v>209.637759301616</v>
      </c>
      <c r="R248" s="113">
        <v>193.96208427494599</v>
      </c>
    </row>
    <row r="249" spans="16:18" x14ac:dyDescent="0.3">
      <c r="P249" s="111">
        <v>43220</v>
      </c>
      <c r="Q249" s="112">
        <v>208.30915694506601</v>
      </c>
      <c r="R249" s="113">
        <v>193.53830728717901</v>
      </c>
    </row>
    <row r="250" spans="16:18" x14ac:dyDescent="0.3">
      <c r="P250" s="111">
        <v>43251</v>
      </c>
      <c r="Q250" s="112">
        <v>210.97595799289201</v>
      </c>
      <c r="R250" s="113">
        <v>191.742436850199</v>
      </c>
    </row>
    <row r="251" spans="16:18" x14ac:dyDescent="0.3">
      <c r="P251" s="111">
        <v>43281</v>
      </c>
      <c r="Q251" s="112">
        <v>215.958970435792</v>
      </c>
      <c r="R251" s="113">
        <v>192.04126860907999</v>
      </c>
    </row>
    <row r="252" spans="16:18" x14ac:dyDescent="0.3">
      <c r="P252" s="111">
        <v>43312</v>
      </c>
      <c r="Q252" s="112">
        <v>218.61939242540001</v>
      </c>
      <c r="R252" s="113">
        <v>194.68261185076199</v>
      </c>
    </row>
    <row r="253" spans="16:18" x14ac:dyDescent="0.3">
      <c r="P253" s="111">
        <v>43343</v>
      </c>
      <c r="Q253" s="112">
        <v>219.303055684822</v>
      </c>
      <c r="R253" s="113">
        <v>198.89438561262199</v>
      </c>
    </row>
    <row r="254" spans="16:18" x14ac:dyDescent="0.3">
      <c r="P254" s="111">
        <v>43373</v>
      </c>
      <c r="Q254" s="112">
        <v>217.86110500408</v>
      </c>
      <c r="R254" s="113">
        <v>201.89650532521901</v>
      </c>
    </row>
    <row r="255" spans="16:18" x14ac:dyDescent="0.3">
      <c r="P255" s="111">
        <v>43404</v>
      </c>
      <c r="Q255" s="112">
        <v>218.74221616802501</v>
      </c>
      <c r="R255" s="113">
        <v>202.346645569533</v>
      </c>
    </row>
    <row r="256" spans="16:18" x14ac:dyDescent="0.3">
      <c r="P256" s="111">
        <v>43434</v>
      </c>
      <c r="Q256" s="112">
        <v>220.52645393543801</v>
      </c>
      <c r="R256" s="113">
        <v>200.669802888324</v>
      </c>
    </row>
    <row r="257" spans="16:18" x14ac:dyDescent="0.3">
      <c r="P257" s="111">
        <v>43465</v>
      </c>
      <c r="Q257" s="112">
        <v>222.877226799911</v>
      </c>
      <c r="R257" s="113">
        <v>199.334205537961</v>
      </c>
    </row>
    <row r="258" spans="16:18" x14ac:dyDescent="0.3">
      <c r="P258" s="111">
        <v>43496</v>
      </c>
      <c r="Q258" s="112">
        <v>224.074643116206</v>
      </c>
      <c r="R258" s="113">
        <v>200.797199859485</v>
      </c>
    </row>
    <row r="259" spans="16:18" x14ac:dyDescent="0.3">
      <c r="P259" s="111">
        <v>43524</v>
      </c>
      <c r="Q259" s="112">
        <v>224.06321717176101</v>
      </c>
      <c r="R259" s="113">
        <v>204.684773532489</v>
      </c>
    </row>
    <row r="260" spans="16:18" x14ac:dyDescent="0.3">
      <c r="P260" s="111">
        <v>43555</v>
      </c>
      <c r="Q260" s="112">
        <v>224.21910193784001</v>
      </c>
      <c r="R260" s="113">
        <v>208.74945432116701</v>
      </c>
    </row>
    <row r="261" spans="16:18" x14ac:dyDescent="0.3">
      <c r="P261" s="111">
        <v>43585</v>
      </c>
      <c r="Q261" s="112">
        <v>224.49679181882499</v>
      </c>
      <c r="R261" s="113">
        <v>208.297332732379</v>
      </c>
    </row>
    <row r="262" spans="16:18" x14ac:dyDescent="0.3">
      <c r="P262" s="111">
        <v>43616</v>
      </c>
      <c r="Q262" s="112">
        <v>226.27638508525499</v>
      </c>
      <c r="R262" s="113">
        <v>209.31389462164401</v>
      </c>
    </row>
    <row r="263" spans="16:18" x14ac:dyDescent="0.3">
      <c r="P263" s="111">
        <v>43646</v>
      </c>
      <c r="Q263" s="112">
        <v>228.06637639859801</v>
      </c>
      <c r="R263" s="113">
        <v>210.72112723439099</v>
      </c>
    </row>
    <row r="264" spans="16:18" x14ac:dyDescent="0.3">
      <c r="P264" s="111">
        <v>43677</v>
      </c>
      <c r="Q264" s="112">
        <v>230.70519722596899</v>
      </c>
      <c r="R264" s="113">
        <v>212.132207591445</v>
      </c>
    </row>
    <row r="265" spans="16:18" x14ac:dyDescent="0.3">
      <c r="P265" s="111">
        <v>43708</v>
      </c>
      <c r="Q265" s="112">
        <v>233.77293667319699</v>
      </c>
      <c r="R265" s="113">
        <v>211.02152731167101</v>
      </c>
    </row>
    <row r="266" spans="16:18" x14ac:dyDescent="0.3">
      <c r="P266" s="111">
        <v>43738</v>
      </c>
      <c r="Q266" s="112">
        <v>235.21343886138399</v>
      </c>
      <c r="R266" s="113">
        <v>209.43334692093899</v>
      </c>
    </row>
    <row r="267" spans="16:18" x14ac:dyDescent="0.3">
      <c r="P267" s="111">
        <v>43769</v>
      </c>
      <c r="Q267" s="112">
        <v>234.06566845959799</v>
      </c>
      <c r="R267" s="113">
        <v>208.09211881712801</v>
      </c>
    </row>
    <row r="268" spans="16:18" x14ac:dyDescent="0.3">
      <c r="P268" s="111">
        <v>43799</v>
      </c>
      <c r="Q268" s="112">
        <v>232.259878465258</v>
      </c>
      <c r="R268" s="113">
        <v>211.27151384871999</v>
      </c>
    </row>
    <row r="269" spans="16:18" x14ac:dyDescent="0.3">
      <c r="P269" s="111">
        <v>43830</v>
      </c>
      <c r="Q269" s="112">
        <v>233.070078743354</v>
      </c>
      <c r="R269" s="113">
        <v>217.31723671061201</v>
      </c>
    </row>
    <row r="270" spans="16:18" x14ac:dyDescent="0.3">
      <c r="P270" s="111">
        <v>43861</v>
      </c>
      <c r="Q270" s="112">
        <v>236.41487596033099</v>
      </c>
      <c r="R270" s="113">
        <v>226.709882136662</v>
      </c>
    </row>
    <row r="271" spans="16:18" x14ac:dyDescent="0.3">
      <c r="P271" s="111">
        <v>43890</v>
      </c>
      <c r="Q271" s="112">
        <v>240.86541080614199</v>
      </c>
      <c r="R271" s="113">
        <v>233.714128202344</v>
      </c>
    </row>
    <row r="272" spans="16:18" x14ac:dyDescent="0.3">
      <c r="P272" s="111">
        <v>43921</v>
      </c>
      <c r="Q272" s="112">
        <v>242.95958569752099</v>
      </c>
      <c r="R272" s="113">
        <v>233.363576795825</v>
      </c>
    </row>
    <row r="273" spans="16:18" x14ac:dyDescent="0.3">
      <c r="P273" s="111">
        <v>43951</v>
      </c>
      <c r="Q273" s="112">
        <v>241.594265916886</v>
      </c>
      <c r="R273" s="113">
        <v>222.59777067425699</v>
      </c>
    </row>
    <row r="274" spans="16:18" x14ac:dyDescent="0.3">
      <c r="P274" s="111">
        <v>43982</v>
      </c>
      <c r="Q274" s="112">
        <v>238.804512140642</v>
      </c>
      <c r="R274" s="113">
        <v>211.98446809915899</v>
      </c>
    </row>
    <row r="275" spans="16:18" x14ac:dyDescent="0.3">
      <c r="P275" s="111">
        <v>44012</v>
      </c>
      <c r="Q275" s="112">
        <v>237.33505493649699</v>
      </c>
      <c r="R275" s="113">
        <v>212.33692968778499</v>
      </c>
    </row>
    <row r="276" spans="16:18" x14ac:dyDescent="0.3">
      <c r="P276" s="111">
        <v>44043</v>
      </c>
      <c r="Q276" s="112">
        <v>237.85824263720701</v>
      </c>
      <c r="R276" s="113">
        <v>217.52611580272301</v>
      </c>
    </row>
    <row r="277" spans="16:18" x14ac:dyDescent="0.3">
      <c r="P277" s="111">
        <v>44074</v>
      </c>
      <c r="Q277" s="112">
        <v>240.82242037037</v>
      </c>
      <c r="R277" s="113">
        <v>225.78005103952299</v>
      </c>
    </row>
    <row r="278" spans="16:18" x14ac:dyDescent="0.3">
      <c r="P278" s="111">
        <v>44104</v>
      </c>
      <c r="Q278" s="112">
        <v>245.880158196107</v>
      </c>
      <c r="R278" s="113">
        <v>231.238726819932</v>
      </c>
    </row>
    <row r="279" spans="16:18" x14ac:dyDescent="0.3">
      <c r="P279" s="111">
        <v>44135</v>
      </c>
      <c r="Q279" s="112">
        <v>251.70799499859001</v>
      </c>
      <c r="R279" s="113">
        <v>236.24479003205499</v>
      </c>
    </row>
    <row r="280" spans="16:18" x14ac:dyDescent="0.3">
      <c r="P280" s="111">
        <v>44165</v>
      </c>
      <c r="Q280" s="112">
        <v>255.63356090838801</v>
      </c>
      <c r="R280" s="113">
        <v>239.79461939987101</v>
      </c>
    </row>
    <row r="281" spans="16:18" x14ac:dyDescent="0.3">
      <c r="P281" s="111">
        <v>44196</v>
      </c>
      <c r="Q281" s="112">
        <v>256.38868405800503</v>
      </c>
      <c r="R281" s="113">
        <v>241.67100876127901</v>
      </c>
    </row>
    <row r="282" spans="16:18" x14ac:dyDescent="0.3">
      <c r="P282" s="111">
        <v>44227</v>
      </c>
      <c r="Q282" s="112">
        <v>255.76500034146801</v>
      </c>
      <c r="R282" s="113">
        <v>241.127142979751</v>
      </c>
    </row>
    <row r="283" spans="16:18" x14ac:dyDescent="0.3">
      <c r="P283" s="111">
        <v>44255</v>
      </c>
      <c r="Q283" s="112">
        <v>255.01127066362301</v>
      </c>
      <c r="R283" s="113">
        <v>239.96146743683499</v>
      </c>
    </row>
    <row r="284" spans="16:18" x14ac:dyDescent="0.3">
      <c r="P284" s="111">
        <v>44286</v>
      </c>
      <c r="Q284" s="112">
        <v>257.99531371153699</v>
      </c>
      <c r="R284" s="113">
        <v>243.187783980305</v>
      </c>
    </row>
    <row r="285" spans="16:18" x14ac:dyDescent="0.3">
      <c r="P285" s="111">
        <v>44316</v>
      </c>
      <c r="Q285" s="112">
        <v>261.93651474342101</v>
      </c>
      <c r="R285" s="113">
        <v>247.61596165316701</v>
      </c>
    </row>
    <row r="286" spans="16:18" x14ac:dyDescent="0.3">
      <c r="P286" s="111">
        <v>44347</v>
      </c>
      <c r="Q286" s="112">
        <v>266.31582349338902</v>
      </c>
      <c r="R286" s="113">
        <v>251.10275473381901</v>
      </c>
    </row>
    <row r="287" spans="16:18" x14ac:dyDescent="0.3">
      <c r="P287" s="111">
        <v>44377</v>
      </c>
      <c r="Q287" s="112">
        <v>269.87183530244698</v>
      </c>
      <c r="R287" s="113">
        <v>250.916621697089</v>
      </c>
    </row>
    <row r="288" spans="16:18" x14ac:dyDescent="0.3">
      <c r="P288" s="111">
        <v>44408</v>
      </c>
      <c r="Q288" s="112">
        <v>273.514647709776</v>
      </c>
      <c r="R288" s="113">
        <v>254.395808739621</v>
      </c>
    </row>
    <row r="289" spans="16:18" x14ac:dyDescent="0.3">
      <c r="P289" s="111">
        <v>44439</v>
      </c>
      <c r="Q289" s="112">
        <v>277.68714310910502</v>
      </c>
      <c r="R289" s="113">
        <v>258.22590222737699</v>
      </c>
    </row>
    <row r="290" spans="16:18" x14ac:dyDescent="0.3">
      <c r="P290" s="111">
        <v>44469</v>
      </c>
      <c r="Q290" s="112">
        <v>281.79092964298599</v>
      </c>
      <c r="R290" s="113">
        <v>267.96850077187497</v>
      </c>
    </row>
    <row r="291" spans="16:18" x14ac:dyDescent="0.3">
      <c r="P291" s="111">
        <v>44500</v>
      </c>
      <c r="Q291" s="112">
        <v>286.956226085737</v>
      </c>
      <c r="R291" s="113">
        <v>275.13846169165902</v>
      </c>
    </row>
    <row r="292" spans="16:18" x14ac:dyDescent="0.3">
      <c r="P292" s="111">
        <v>44530</v>
      </c>
      <c r="Q292" s="112">
        <v>292.24954046970998</v>
      </c>
      <c r="R292" s="113">
        <v>280.86770832561399</v>
      </c>
    </row>
    <row r="293" spans="16:18" x14ac:dyDescent="0.3">
      <c r="P293" s="111">
        <v>44561</v>
      </c>
      <c r="Q293" s="112">
        <v>297.14938917014302</v>
      </c>
      <c r="R293" s="113">
        <v>283.29791121825599</v>
      </c>
    </row>
    <row r="294" spans="16:18" x14ac:dyDescent="0.3">
      <c r="P294" s="111">
        <v>44592</v>
      </c>
      <c r="Q294" s="112">
        <v>300.64896069476498</v>
      </c>
      <c r="R294" s="113">
        <v>282.03207281203902</v>
      </c>
    </row>
    <row r="295" spans="16:18" x14ac:dyDescent="0.3">
      <c r="P295" s="111">
        <v>44620</v>
      </c>
      <c r="Q295" s="112">
        <v>296.85104269635298</v>
      </c>
      <c r="R295" s="113">
        <v>278.335416413308</v>
      </c>
    </row>
    <row r="296" spans="16:18" x14ac:dyDescent="0.3">
      <c r="P296" s="111">
        <v>44651</v>
      </c>
      <c r="Q296" s="112" t="s">
        <v>75</v>
      </c>
      <c r="R296" s="113" t="s">
        <v>75</v>
      </c>
    </row>
    <row r="297" spans="16:18" x14ac:dyDescent="0.3">
      <c r="P297" s="111">
        <v>44681</v>
      </c>
      <c r="Q297" s="112" t="s">
        <v>75</v>
      </c>
      <c r="R297" s="113" t="s">
        <v>75</v>
      </c>
    </row>
    <row r="298" spans="16:18" x14ac:dyDescent="0.3">
      <c r="P298" s="111">
        <v>44712</v>
      </c>
      <c r="Q298" s="112" t="s">
        <v>75</v>
      </c>
      <c r="R298" s="113" t="s">
        <v>75</v>
      </c>
    </row>
    <row r="299" spans="16:18" x14ac:dyDescent="0.3">
      <c r="P299" s="111">
        <v>44742</v>
      </c>
      <c r="Q299" s="112" t="s">
        <v>75</v>
      </c>
      <c r="R299" s="113" t="s">
        <v>75</v>
      </c>
    </row>
    <row r="300" spans="16:18" x14ac:dyDescent="0.3">
      <c r="P300" s="111">
        <v>44773</v>
      </c>
      <c r="Q300" s="112" t="s">
        <v>75</v>
      </c>
      <c r="R300" s="113" t="s">
        <v>75</v>
      </c>
    </row>
    <row r="301" spans="16:18" x14ac:dyDescent="0.3">
      <c r="P301" s="111">
        <v>44804</v>
      </c>
      <c r="Q301" s="112" t="s">
        <v>75</v>
      </c>
      <c r="R301" s="113" t="s">
        <v>75</v>
      </c>
    </row>
    <row r="302" spans="16:18" x14ac:dyDescent="0.3">
      <c r="P302" s="111">
        <v>44834</v>
      </c>
      <c r="Q302" s="112" t="s">
        <v>75</v>
      </c>
      <c r="R302" s="113" t="s">
        <v>75</v>
      </c>
    </row>
    <row r="303" spans="16:18" x14ac:dyDescent="0.3">
      <c r="P303" s="111">
        <v>44865</v>
      </c>
      <c r="Q303" s="112" t="s">
        <v>75</v>
      </c>
      <c r="R303" s="113" t="s">
        <v>75</v>
      </c>
    </row>
    <row r="304" spans="16:18" x14ac:dyDescent="0.3">
      <c r="P304" s="111">
        <v>44895</v>
      </c>
      <c r="Q304" s="112" t="s">
        <v>75</v>
      </c>
      <c r="R304" s="113" t="s">
        <v>75</v>
      </c>
    </row>
    <row r="305" spans="16:18" x14ac:dyDescent="0.3">
      <c r="P305" s="111">
        <v>44926</v>
      </c>
      <c r="Q305" s="112" t="s">
        <v>75</v>
      </c>
      <c r="R305" s="113" t="s">
        <v>75</v>
      </c>
    </row>
    <row r="306" spans="16:18" x14ac:dyDescent="0.3">
      <c r="P306" s="111">
        <v>44957</v>
      </c>
      <c r="Q306" s="112" t="s">
        <v>75</v>
      </c>
      <c r="R306" s="113" t="s">
        <v>75</v>
      </c>
    </row>
    <row r="307" spans="16:18" x14ac:dyDescent="0.3">
      <c r="P307" s="111">
        <v>44985</v>
      </c>
      <c r="Q307" s="112" t="s">
        <v>75</v>
      </c>
      <c r="R307" s="113" t="s">
        <v>75</v>
      </c>
    </row>
    <row r="308" spans="16:18" x14ac:dyDescent="0.3">
      <c r="P308" s="111">
        <v>45016</v>
      </c>
      <c r="Q308" s="112" t="s">
        <v>75</v>
      </c>
      <c r="R308" s="113" t="s">
        <v>75</v>
      </c>
    </row>
    <row r="309" spans="16:18" x14ac:dyDescent="0.3">
      <c r="P309" s="111">
        <v>45046</v>
      </c>
      <c r="Q309" s="112" t="s">
        <v>75</v>
      </c>
      <c r="R309" s="113" t="s">
        <v>75</v>
      </c>
    </row>
    <row r="310" spans="16:18" x14ac:dyDescent="0.3">
      <c r="P310" s="111">
        <v>45077</v>
      </c>
      <c r="Q310" s="112" t="s">
        <v>75</v>
      </c>
      <c r="R310" s="113" t="s">
        <v>75</v>
      </c>
    </row>
    <row r="311" spans="16:18" x14ac:dyDescent="0.3">
      <c r="P311" s="111">
        <v>45107</v>
      </c>
      <c r="Q311" s="112" t="s">
        <v>75</v>
      </c>
      <c r="R311" s="113" t="s">
        <v>75</v>
      </c>
    </row>
    <row r="312" spans="16:18" x14ac:dyDescent="0.3">
      <c r="P312" s="111">
        <v>45138</v>
      </c>
      <c r="Q312" s="112" t="s">
        <v>75</v>
      </c>
      <c r="R312" s="113" t="s">
        <v>75</v>
      </c>
    </row>
    <row r="313" spans="16:18" x14ac:dyDescent="0.3">
      <c r="P313" s="111">
        <v>45169</v>
      </c>
      <c r="Q313" s="112" t="s">
        <v>75</v>
      </c>
      <c r="R313" s="113" t="s">
        <v>75</v>
      </c>
    </row>
    <row r="314" spans="16:18" x14ac:dyDescent="0.3">
      <c r="P314" s="111">
        <v>45199</v>
      </c>
      <c r="Q314" s="112" t="s">
        <v>75</v>
      </c>
      <c r="R314" s="113" t="s">
        <v>75</v>
      </c>
    </row>
    <row r="315" spans="16:18" x14ac:dyDescent="0.3">
      <c r="P315" s="111">
        <v>45230</v>
      </c>
      <c r="Q315" s="112" t="s">
        <v>75</v>
      </c>
      <c r="R315" s="113" t="s">
        <v>75</v>
      </c>
    </row>
    <row r="316" spans="16:18" x14ac:dyDescent="0.3">
      <c r="P316" s="111">
        <v>45260</v>
      </c>
      <c r="Q316" s="112" t="s">
        <v>75</v>
      </c>
      <c r="R316" s="113" t="s">
        <v>75</v>
      </c>
    </row>
    <row r="317" spans="16:18" x14ac:dyDescent="0.3">
      <c r="P317" s="111">
        <v>45291</v>
      </c>
      <c r="Q317" s="112" t="s">
        <v>75</v>
      </c>
      <c r="R317" s="113" t="s">
        <v>75</v>
      </c>
    </row>
    <row r="318" spans="16:18" x14ac:dyDescent="0.3">
      <c r="P318" s="111">
        <v>45322</v>
      </c>
      <c r="Q318" s="112" t="s">
        <v>75</v>
      </c>
      <c r="R318" s="113" t="s">
        <v>75</v>
      </c>
    </row>
    <row r="319" spans="16:18" x14ac:dyDescent="0.3">
      <c r="P319" s="111">
        <v>45351</v>
      </c>
      <c r="Q319" s="112" t="s">
        <v>75</v>
      </c>
      <c r="R319" s="113" t="s">
        <v>75</v>
      </c>
    </row>
    <row r="320" spans="16:18" x14ac:dyDescent="0.3">
      <c r="P320" s="111">
        <v>45382</v>
      </c>
      <c r="Q320" s="112" t="s">
        <v>75</v>
      </c>
      <c r="R320" s="113" t="s">
        <v>75</v>
      </c>
    </row>
    <row r="321" spans="16:18" x14ac:dyDescent="0.3">
      <c r="P321" s="111">
        <v>45412</v>
      </c>
      <c r="Q321" s="112" t="s">
        <v>75</v>
      </c>
      <c r="R321" s="113" t="s">
        <v>75</v>
      </c>
    </row>
    <row r="322" spans="16:18" x14ac:dyDescent="0.3">
      <c r="P322" s="111">
        <v>45443</v>
      </c>
      <c r="Q322" s="112" t="s">
        <v>75</v>
      </c>
      <c r="R322" s="113" t="s">
        <v>75</v>
      </c>
    </row>
    <row r="323" spans="16:18" x14ac:dyDescent="0.3">
      <c r="P323" s="111">
        <v>45473</v>
      </c>
      <c r="Q323" s="112" t="s">
        <v>75</v>
      </c>
      <c r="R323" s="113" t="s">
        <v>75</v>
      </c>
    </row>
    <row r="324" spans="16:18" x14ac:dyDescent="0.3">
      <c r="P324" s="111">
        <v>45504</v>
      </c>
      <c r="Q324" s="112" t="s">
        <v>75</v>
      </c>
      <c r="R324" s="113" t="s">
        <v>75</v>
      </c>
    </row>
    <row r="325" spans="16:18" x14ac:dyDescent="0.3">
      <c r="P325" s="111">
        <v>45535</v>
      </c>
      <c r="Q325" s="112" t="s">
        <v>75</v>
      </c>
      <c r="R325" s="113" t="s">
        <v>75</v>
      </c>
    </row>
    <row r="326" spans="16:18" x14ac:dyDescent="0.3">
      <c r="P326" s="111">
        <v>45565</v>
      </c>
      <c r="Q326" s="112" t="s">
        <v>75</v>
      </c>
      <c r="R326" s="113" t="s">
        <v>75</v>
      </c>
    </row>
    <row r="327" spans="16:18" x14ac:dyDescent="0.3">
      <c r="P327" s="111">
        <v>45596</v>
      </c>
      <c r="Q327" s="112" t="s">
        <v>75</v>
      </c>
      <c r="R327" s="113" t="s">
        <v>75</v>
      </c>
    </row>
    <row r="328" spans="16:18" x14ac:dyDescent="0.3">
      <c r="P328" s="111">
        <v>45626</v>
      </c>
      <c r="Q328" s="112" t="s">
        <v>75</v>
      </c>
      <c r="R328" s="113" t="s">
        <v>75</v>
      </c>
    </row>
    <row r="329" spans="16:18" x14ac:dyDescent="0.3">
      <c r="P329" s="111">
        <v>45657</v>
      </c>
      <c r="Q329" s="112" t="s">
        <v>75</v>
      </c>
      <c r="R329" s="113" t="s">
        <v>75</v>
      </c>
    </row>
    <row r="330" spans="16:18" x14ac:dyDescent="0.3">
      <c r="P330" s="111">
        <v>45688</v>
      </c>
      <c r="Q330" s="112" t="s">
        <v>75</v>
      </c>
      <c r="R330" s="113" t="s">
        <v>75</v>
      </c>
    </row>
    <row r="331" spans="16:18" x14ac:dyDescent="0.3">
      <c r="P331" s="111">
        <v>45716</v>
      </c>
      <c r="Q331" s="112" t="s">
        <v>75</v>
      </c>
      <c r="R331" s="113" t="s">
        <v>75</v>
      </c>
    </row>
    <row r="332" spans="16:18" x14ac:dyDescent="0.3">
      <c r="P332" s="111">
        <v>45747</v>
      </c>
      <c r="Q332" s="112" t="s">
        <v>75</v>
      </c>
      <c r="R332" s="113" t="s">
        <v>75</v>
      </c>
    </row>
    <row r="333" spans="16:18" x14ac:dyDescent="0.3">
      <c r="P333" s="111">
        <v>45777</v>
      </c>
      <c r="Q333" s="112" t="s">
        <v>75</v>
      </c>
      <c r="R333" s="113" t="s">
        <v>75</v>
      </c>
    </row>
    <row r="334" spans="16:18" x14ac:dyDescent="0.3">
      <c r="P334" s="111">
        <v>45808</v>
      </c>
      <c r="Q334" s="112" t="s">
        <v>75</v>
      </c>
      <c r="R334" s="113" t="s">
        <v>75</v>
      </c>
    </row>
    <row r="335" spans="16:18" x14ac:dyDescent="0.3">
      <c r="P335" s="111">
        <v>45838</v>
      </c>
      <c r="Q335" s="112" t="s">
        <v>75</v>
      </c>
      <c r="R335" s="113" t="s">
        <v>75</v>
      </c>
    </row>
    <row r="336" spans="16:18" x14ac:dyDescent="0.3">
      <c r="P336" s="111">
        <v>45869</v>
      </c>
      <c r="Q336" s="112" t="s">
        <v>75</v>
      </c>
      <c r="R336" s="113" t="s">
        <v>75</v>
      </c>
    </row>
    <row r="337" spans="16:18" x14ac:dyDescent="0.3">
      <c r="P337" s="111">
        <v>45900</v>
      </c>
      <c r="Q337" s="112" t="s">
        <v>75</v>
      </c>
      <c r="R337" s="113" t="s">
        <v>75</v>
      </c>
    </row>
    <row r="338" spans="16:18" x14ac:dyDescent="0.3">
      <c r="P338" s="111">
        <v>45930</v>
      </c>
      <c r="Q338" s="112" t="s">
        <v>75</v>
      </c>
      <c r="R338" s="113" t="s">
        <v>75</v>
      </c>
    </row>
    <row r="339" spans="16:18" x14ac:dyDescent="0.3">
      <c r="P339" s="111">
        <v>45961</v>
      </c>
      <c r="Q339" s="112" t="s">
        <v>75</v>
      </c>
      <c r="R339" s="113" t="s">
        <v>75</v>
      </c>
    </row>
    <row r="340" spans="16:18" x14ac:dyDescent="0.3">
      <c r="P340" s="111">
        <v>45991</v>
      </c>
      <c r="Q340" s="112" t="s">
        <v>75</v>
      </c>
      <c r="R340" s="113" t="s">
        <v>75</v>
      </c>
    </row>
    <row r="341" spans="16:18" x14ac:dyDescent="0.3">
      <c r="P341" s="111">
        <v>46022</v>
      </c>
      <c r="Q341" s="112" t="s">
        <v>75</v>
      </c>
      <c r="R341" s="113" t="s">
        <v>75</v>
      </c>
    </row>
    <row r="342" spans="16:18" x14ac:dyDescent="0.3">
      <c r="P342" s="111">
        <v>46053</v>
      </c>
      <c r="Q342" s="112" t="s">
        <v>75</v>
      </c>
      <c r="R342" s="113" t="s">
        <v>75</v>
      </c>
    </row>
    <row r="343" spans="16:18" x14ac:dyDescent="0.3">
      <c r="P343" s="111">
        <v>46081</v>
      </c>
      <c r="Q343" s="112" t="s">
        <v>75</v>
      </c>
      <c r="R343" s="113" t="s">
        <v>75</v>
      </c>
    </row>
    <row r="344" spans="16:18" x14ac:dyDescent="0.3">
      <c r="P344" s="111">
        <v>46112</v>
      </c>
      <c r="Q344" s="112" t="s">
        <v>75</v>
      </c>
      <c r="R344" s="113" t="s">
        <v>75</v>
      </c>
    </row>
    <row r="345" spans="16:18" x14ac:dyDescent="0.3">
      <c r="P345" s="111">
        <v>46142</v>
      </c>
      <c r="Q345" s="112" t="s">
        <v>75</v>
      </c>
      <c r="R345" s="113" t="s">
        <v>75</v>
      </c>
    </row>
    <row r="346" spans="16:18" x14ac:dyDescent="0.3">
      <c r="P346" s="111">
        <v>46173</v>
      </c>
      <c r="Q346" s="112" t="s">
        <v>75</v>
      </c>
      <c r="R346" s="113" t="s">
        <v>75</v>
      </c>
    </row>
    <row r="347" spans="16:18" x14ac:dyDescent="0.3">
      <c r="P347" s="111">
        <v>46203</v>
      </c>
      <c r="Q347" s="112" t="s">
        <v>75</v>
      </c>
      <c r="R347" s="113" t="s">
        <v>75</v>
      </c>
    </row>
    <row r="348" spans="16:18" x14ac:dyDescent="0.3">
      <c r="P348" s="111">
        <v>46234</v>
      </c>
      <c r="Q348" s="112" t="s">
        <v>75</v>
      </c>
      <c r="R348" s="113" t="s">
        <v>75</v>
      </c>
    </row>
    <row r="349" spans="16:18" x14ac:dyDescent="0.3">
      <c r="P349" s="111">
        <v>46265</v>
      </c>
      <c r="Q349" s="112" t="s">
        <v>75</v>
      </c>
      <c r="R349" s="113" t="s">
        <v>75</v>
      </c>
    </row>
    <row r="350" spans="16:18" x14ac:dyDescent="0.3">
      <c r="P350" s="111">
        <v>46295</v>
      </c>
      <c r="Q350" s="112" t="s">
        <v>75</v>
      </c>
      <c r="R350" s="113" t="s">
        <v>75</v>
      </c>
    </row>
    <row r="351" spans="16:18" x14ac:dyDescent="0.3">
      <c r="P351" s="111">
        <v>46326</v>
      </c>
      <c r="Q351" s="112" t="s">
        <v>75</v>
      </c>
      <c r="R351" s="113" t="s">
        <v>75</v>
      </c>
    </row>
    <row r="352" spans="16:18" x14ac:dyDescent="0.3">
      <c r="P352" s="111">
        <v>46356</v>
      </c>
      <c r="Q352" s="112" t="s">
        <v>75</v>
      </c>
      <c r="R352" s="113" t="s">
        <v>75</v>
      </c>
    </row>
    <row r="353" spans="16:18" x14ac:dyDescent="0.3">
      <c r="P353" s="111">
        <v>46387</v>
      </c>
      <c r="Q353" s="112" t="s">
        <v>75</v>
      </c>
      <c r="R353" s="113" t="s">
        <v>75</v>
      </c>
    </row>
    <row r="354" spans="16:18" x14ac:dyDescent="0.3">
      <c r="P354" s="111">
        <v>46418</v>
      </c>
      <c r="Q354" s="112" t="s">
        <v>75</v>
      </c>
      <c r="R354" s="113" t="s">
        <v>75</v>
      </c>
    </row>
    <row r="355" spans="16:18" x14ac:dyDescent="0.3">
      <c r="P355" s="111">
        <v>46446</v>
      </c>
      <c r="Q355" s="112" t="s">
        <v>75</v>
      </c>
      <c r="R355" s="113" t="s">
        <v>75</v>
      </c>
    </row>
    <row r="356" spans="16:18" x14ac:dyDescent="0.3">
      <c r="P356" s="111">
        <v>46477</v>
      </c>
      <c r="Q356" s="112" t="s">
        <v>75</v>
      </c>
      <c r="R356" s="113" t="s">
        <v>75</v>
      </c>
    </row>
    <row r="357" spans="16:18" x14ac:dyDescent="0.3">
      <c r="P357" s="111">
        <v>46507</v>
      </c>
      <c r="Q357" s="112" t="s">
        <v>75</v>
      </c>
      <c r="R357" s="113" t="s">
        <v>75</v>
      </c>
    </row>
    <row r="358" spans="16:18" x14ac:dyDescent="0.3">
      <c r="P358" s="111">
        <v>46538</v>
      </c>
      <c r="Q358" s="112" t="s">
        <v>75</v>
      </c>
      <c r="R358" s="113" t="s">
        <v>75</v>
      </c>
    </row>
    <row r="359" spans="16:18" x14ac:dyDescent="0.3">
      <c r="P359" s="111">
        <v>46568</v>
      </c>
      <c r="Q359" s="112" t="s">
        <v>75</v>
      </c>
      <c r="R359" s="113" t="s">
        <v>75</v>
      </c>
    </row>
    <row r="360" spans="16:18" x14ac:dyDescent="0.3">
      <c r="P360" s="111">
        <v>46599</v>
      </c>
      <c r="Q360" s="112" t="s">
        <v>75</v>
      </c>
      <c r="R360" s="113" t="s">
        <v>75</v>
      </c>
    </row>
    <row r="361" spans="16:18" x14ac:dyDescent="0.3">
      <c r="P361" s="111">
        <v>46630</v>
      </c>
      <c r="Q361" s="112" t="s">
        <v>75</v>
      </c>
      <c r="R361" s="113" t="s">
        <v>75</v>
      </c>
    </row>
    <row r="362" spans="16:18" x14ac:dyDescent="0.3">
      <c r="P362" s="111">
        <v>46660</v>
      </c>
      <c r="Q362" s="112" t="s">
        <v>75</v>
      </c>
      <c r="R362" s="113" t="s">
        <v>75</v>
      </c>
    </row>
    <row r="363" spans="16:18" x14ac:dyDescent="0.3">
      <c r="P363" s="111">
        <v>46691</v>
      </c>
      <c r="Q363" s="112" t="s">
        <v>75</v>
      </c>
      <c r="R363" s="113" t="s">
        <v>75</v>
      </c>
    </row>
    <row r="364" spans="16:18" x14ac:dyDescent="0.3">
      <c r="P364" s="111">
        <v>46721</v>
      </c>
      <c r="Q364" s="112" t="s">
        <v>75</v>
      </c>
      <c r="R364" s="113" t="s">
        <v>75</v>
      </c>
    </row>
    <row r="365" spans="16:18" x14ac:dyDescent="0.3">
      <c r="P365" s="111">
        <v>46752</v>
      </c>
      <c r="Q365" s="112" t="s">
        <v>75</v>
      </c>
      <c r="R365" s="113" t="s">
        <v>75</v>
      </c>
    </row>
    <row r="366" spans="16:18" x14ac:dyDescent="0.3">
      <c r="P366" s="111">
        <v>46783</v>
      </c>
      <c r="Q366" s="112" t="s">
        <v>75</v>
      </c>
      <c r="R366" s="113" t="s">
        <v>75</v>
      </c>
    </row>
    <row r="367" spans="16:18" x14ac:dyDescent="0.3">
      <c r="P367" s="111">
        <v>46812</v>
      </c>
      <c r="Q367" s="112" t="s">
        <v>75</v>
      </c>
      <c r="R367" s="113" t="s">
        <v>75</v>
      </c>
    </row>
    <row r="368" spans="16:18" x14ac:dyDescent="0.3">
      <c r="P368" s="111">
        <v>46843</v>
      </c>
      <c r="Q368" s="112" t="s">
        <v>75</v>
      </c>
      <c r="R368" s="113" t="s">
        <v>75</v>
      </c>
    </row>
    <row r="369" spans="16:18" x14ac:dyDescent="0.3">
      <c r="P369" s="111">
        <v>46873</v>
      </c>
      <c r="Q369" s="112" t="s">
        <v>75</v>
      </c>
      <c r="R369" s="113" t="s">
        <v>75</v>
      </c>
    </row>
    <row r="370" spans="16:18" x14ac:dyDescent="0.3">
      <c r="P370" s="111">
        <v>46904</v>
      </c>
      <c r="Q370" s="112" t="s">
        <v>75</v>
      </c>
      <c r="R370" s="113" t="s">
        <v>75</v>
      </c>
    </row>
    <row r="371" spans="16:18" x14ac:dyDescent="0.3">
      <c r="P371" s="111">
        <v>46934</v>
      </c>
      <c r="Q371" s="112" t="s">
        <v>75</v>
      </c>
      <c r="R371" s="113" t="s">
        <v>75</v>
      </c>
    </row>
    <row r="372" spans="16:18" x14ac:dyDescent="0.3">
      <c r="P372" s="111">
        <v>46965</v>
      </c>
      <c r="Q372" s="112" t="s">
        <v>75</v>
      </c>
      <c r="R372" s="113" t="s">
        <v>75</v>
      </c>
    </row>
    <row r="373" spans="16:18" x14ac:dyDescent="0.3">
      <c r="P373" s="111">
        <v>46996</v>
      </c>
      <c r="Q373" s="112" t="s">
        <v>75</v>
      </c>
      <c r="R373" s="113" t="s">
        <v>75</v>
      </c>
    </row>
    <row r="374" spans="16:18" x14ac:dyDescent="0.3">
      <c r="P374" s="111">
        <v>47026</v>
      </c>
      <c r="Q374" s="112" t="s">
        <v>75</v>
      </c>
      <c r="R374" s="113" t="s">
        <v>75</v>
      </c>
    </row>
    <row r="375" spans="16:18" x14ac:dyDescent="0.3">
      <c r="P375" s="111">
        <v>47057</v>
      </c>
      <c r="Q375" s="112" t="s">
        <v>75</v>
      </c>
      <c r="R375" s="113" t="s">
        <v>75</v>
      </c>
    </row>
    <row r="376" spans="16:18" x14ac:dyDescent="0.3">
      <c r="P376" s="111">
        <v>47087</v>
      </c>
      <c r="Q376" s="112" t="s">
        <v>75</v>
      </c>
      <c r="R376" s="113" t="s">
        <v>75</v>
      </c>
    </row>
    <row r="377" spans="16:18" x14ac:dyDescent="0.3">
      <c r="P377" s="111">
        <v>47118</v>
      </c>
      <c r="Q377" s="112" t="s">
        <v>75</v>
      </c>
      <c r="R377" s="113" t="s">
        <v>75</v>
      </c>
    </row>
    <row r="378" spans="16:18" x14ac:dyDescent="0.3">
      <c r="P378" s="111">
        <v>47149</v>
      </c>
      <c r="Q378" s="112" t="s">
        <v>75</v>
      </c>
      <c r="R378" s="113" t="s">
        <v>75</v>
      </c>
    </row>
    <row r="379" spans="16:18" x14ac:dyDescent="0.3">
      <c r="P379" s="111">
        <v>47177</v>
      </c>
      <c r="Q379" s="112" t="s">
        <v>75</v>
      </c>
      <c r="R379" s="113" t="s">
        <v>75</v>
      </c>
    </row>
    <row r="380" spans="16:18" x14ac:dyDescent="0.3">
      <c r="P380" s="111">
        <v>47208</v>
      </c>
      <c r="Q380" s="112" t="s">
        <v>75</v>
      </c>
      <c r="R380" s="113" t="s">
        <v>75</v>
      </c>
    </row>
    <row r="381" spans="16:18" x14ac:dyDescent="0.3">
      <c r="P381" s="111">
        <v>47238</v>
      </c>
      <c r="Q381" s="112" t="s">
        <v>75</v>
      </c>
      <c r="R381" s="113" t="s">
        <v>75</v>
      </c>
    </row>
    <row r="382" spans="16:18" x14ac:dyDescent="0.3">
      <c r="P382" s="111">
        <v>47269</v>
      </c>
      <c r="Q382" s="112" t="s">
        <v>75</v>
      </c>
      <c r="R382" s="113" t="s">
        <v>75</v>
      </c>
    </row>
    <row r="383" spans="16:18" x14ac:dyDescent="0.3">
      <c r="P383" s="111">
        <v>47299</v>
      </c>
      <c r="Q383" s="112" t="s">
        <v>75</v>
      </c>
      <c r="R383" s="113" t="s">
        <v>75</v>
      </c>
    </row>
    <row r="384" spans="16:18" x14ac:dyDescent="0.3">
      <c r="P384" s="111">
        <v>47330</v>
      </c>
      <c r="Q384" s="112" t="s">
        <v>75</v>
      </c>
      <c r="R384" s="113" t="s">
        <v>75</v>
      </c>
    </row>
    <row r="385" spans="16:18" x14ac:dyDescent="0.3">
      <c r="P385" s="111">
        <v>47361</v>
      </c>
      <c r="Q385" s="112" t="s">
        <v>75</v>
      </c>
      <c r="R385" s="113" t="s">
        <v>75</v>
      </c>
    </row>
    <row r="386" spans="16:18" x14ac:dyDescent="0.3">
      <c r="P386" s="111">
        <v>47391</v>
      </c>
      <c r="Q386" s="112" t="s">
        <v>75</v>
      </c>
      <c r="R386" s="113" t="s">
        <v>75</v>
      </c>
    </row>
    <row r="387" spans="16:18" x14ac:dyDescent="0.3">
      <c r="P387" s="111">
        <v>47422</v>
      </c>
      <c r="Q387" s="112" t="s">
        <v>75</v>
      </c>
      <c r="R387" s="113" t="s">
        <v>75</v>
      </c>
    </row>
    <row r="388" spans="16:18" x14ac:dyDescent="0.3">
      <c r="P388" s="111">
        <v>47452</v>
      </c>
      <c r="Q388" s="112" t="s">
        <v>75</v>
      </c>
      <c r="R388" s="113" t="s">
        <v>75</v>
      </c>
    </row>
    <row r="389" spans="16:18" x14ac:dyDescent="0.3">
      <c r="P389" s="111">
        <v>47483</v>
      </c>
      <c r="Q389" s="112" t="s">
        <v>75</v>
      </c>
      <c r="R389" s="113" t="s">
        <v>75</v>
      </c>
    </row>
    <row r="390" spans="16:18" x14ac:dyDescent="0.3">
      <c r="P390" s="111">
        <v>47514</v>
      </c>
      <c r="Q390" s="112" t="s">
        <v>75</v>
      </c>
      <c r="R390" s="113" t="s">
        <v>75</v>
      </c>
    </row>
    <row r="391" spans="16:18" x14ac:dyDescent="0.3">
      <c r="P391" s="111">
        <v>47542</v>
      </c>
      <c r="Q391" s="112" t="s">
        <v>75</v>
      </c>
      <c r="R391" s="113" t="s">
        <v>75</v>
      </c>
    </row>
    <row r="392" spans="16:18" x14ac:dyDescent="0.3">
      <c r="P392" s="111">
        <v>47573</v>
      </c>
      <c r="Q392" s="112" t="s">
        <v>75</v>
      </c>
      <c r="R392" s="113" t="s">
        <v>75</v>
      </c>
    </row>
    <row r="393" spans="16:18" x14ac:dyDescent="0.3">
      <c r="P393" s="111">
        <v>47603</v>
      </c>
      <c r="Q393" s="112" t="s">
        <v>75</v>
      </c>
      <c r="R393" s="113" t="s">
        <v>75</v>
      </c>
    </row>
    <row r="394" spans="16:18" x14ac:dyDescent="0.3">
      <c r="P394" s="111">
        <v>47634</v>
      </c>
      <c r="Q394" s="112" t="s">
        <v>75</v>
      </c>
      <c r="R394" s="113" t="s">
        <v>75</v>
      </c>
    </row>
    <row r="395" spans="16:18" x14ac:dyDescent="0.3">
      <c r="P395" s="111">
        <v>47664</v>
      </c>
      <c r="Q395" s="112" t="s">
        <v>75</v>
      </c>
      <c r="R395" s="113" t="s">
        <v>75</v>
      </c>
    </row>
    <row r="396" spans="16:18" x14ac:dyDescent="0.3">
      <c r="P396" s="111">
        <v>47695</v>
      </c>
      <c r="Q396" s="112" t="s">
        <v>75</v>
      </c>
      <c r="R396" s="113" t="s">
        <v>75</v>
      </c>
    </row>
    <row r="397" spans="16:18" x14ac:dyDescent="0.3">
      <c r="P397" s="111">
        <v>47726</v>
      </c>
      <c r="Q397" s="112" t="s">
        <v>75</v>
      </c>
      <c r="R397" s="113" t="s">
        <v>75</v>
      </c>
    </row>
    <row r="398" spans="16:18" x14ac:dyDescent="0.3">
      <c r="P398" s="111">
        <v>47756</v>
      </c>
      <c r="Q398" s="112" t="s">
        <v>75</v>
      </c>
      <c r="R398" s="113" t="s">
        <v>75</v>
      </c>
    </row>
    <row r="399" spans="16:18" x14ac:dyDescent="0.3">
      <c r="P399" s="111">
        <v>47787</v>
      </c>
      <c r="Q399" s="112" t="s">
        <v>75</v>
      </c>
      <c r="R399" s="113" t="s">
        <v>75</v>
      </c>
    </row>
    <row r="400" spans="16:18" x14ac:dyDescent="0.3">
      <c r="P400" s="111">
        <v>47817</v>
      </c>
      <c r="Q400" s="112" t="s">
        <v>75</v>
      </c>
      <c r="R400" s="113" t="s">
        <v>75</v>
      </c>
    </row>
    <row r="401" spans="16:18" x14ac:dyDescent="0.3">
      <c r="P401" s="111">
        <v>47848</v>
      </c>
      <c r="Q401" s="112" t="s">
        <v>75</v>
      </c>
      <c r="R401" s="113" t="s">
        <v>75</v>
      </c>
    </row>
    <row r="402" spans="16:18" x14ac:dyDescent="0.3">
      <c r="P402" s="111">
        <v>47879</v>
      </c>
      <c r="Q402" s="112" t="s">
        <v>75</v>
      </c>
      <c r="R402" s="113" t="s">
        <v>75</v>
      </c>
    </row>
    <row r="403" spans="16:18" x14ac:dyDescent="0.3">
      <c r="P403" s="111">
        <v>47907</v>
      </c>
      <c r="Q403" s="112" t="s">
        <v>75</v>
      </c>
      <c r="R403" s="113" t="s">
        <v>75</v>
      </c>
    </row>
    <row r="404" spans="16:18" x14ac:dyDescent="0.3">
      <c r="P404" s="111">
        <v>47938</v>
      </c>
      <c r="Q404" s="112" t="s">
        <v>75</v>
      </c>
      <c r="R404" s="113" t="s">
        <v>75</v>
      </c>
    </row>
    <row r="405" spans="16:18" x14ac:dyDescent="0.3">
      <c r="P405" s="111">
        <v>47968</v>
      </c>
      <c r="Q405" s="112" t="s">
        <v>75</v>
      </c>
      <c r="R405" s="113" t="s">
        <v>75</v>
      </c>
    </row>
    <row r="406" spans="16:18" x14ac:dyDescent="0.3">
      <c r="P406" s="111">
        <v>47999</v>
      </c>
      <c r="Q406" s="112" t="s">
        <v>75</v>
      </c>
      <c r="R406" s="113" t="s">
        <v>75</v>
      </c>
    </row>
    <row r="407" spans="16:18" x14ac:dyDescent="0.3">
      <c r="P407" s="111">
        <v>48029</v>
      </c>
      <c r="Q407" s="112" t="s">
        <v>75</v>
      </c>
      <c r="R407" s="113" t="s">
        <v>75</v>
      </c>
    </row>
    <row r="408" spans="16:18" x14ac:dyDescent="0.3">
      <c r="P408" s="111">
        <v>48060</v>
      </c>
      <c r="Q408" s="112" t="s">
        <v>75</v>
      </c>
      <c r="R408" s="113" t="s">
        <v>75</v>
      </c>
    </row>
    <row r="409" spans="16:18" x14ac:dyDescent="0.3">
      <c r="P409" s="111">
        <v>48091</v>
      </c>
      <c r="Q409" s="112" t="s">
        <v>75</v>
      </c>
      <c r="R409" s="113" t="s">
        <v>75</v>
      </c>
    </row>
    <row r="410" spans="16:18" x14ac:dyDescent="0.3">
      <c r="P410" s="111">
        <v>48121</v>
      </c>
      <c r="Q410" s="112" t="s">
        <v>75</v>
      </c>
      <c r="R410" s="113" t="s">
        <v>75</v>
      </c>
    </row>
    <row r="411" spans="16:18" x14ac:dyDescent="0.3">
      <c r="P411" s="111">
        <v>48152</v>
      </c>
      <c r="Q411" s="112" t="s">
        <v>75</v>
      </c>
      <c r="R411" s="113" t="s">
        <v>75</v>
      </c>
    </row>
    <row r="412" spans="16:18" x14ac:dyDescent="0.3">
      <c r="P412" s="111">
        <v>48182</v>
      </c>
      <c r="Q412" s="112" t="s">
        <v>75</v>
      </c>
      <c r="R412" s="113" t="s">
        <v>75</v>
      </c>
    </row>
    <row r="413" spans="16:18" x14ac:dyDescent="0.3">
      <c r="P413" s="111">
        <v>48213</v>
      </c>
      <c r="Q413" s="112" t="s">
        <v>75</v>
      </c>
      <c r="R413" s="113" t="s">
        <v>75</v>
      </c>
    </row>
    <row r="414" spans="16:18" x14ac:dyDescent="0.3">
      <c r="P414" s="111">
        <v>48244</v>
      </c>
      <c r="Q414" s="112" t="s">
        <v>75</v>
      </c>
      <c r="R414" s="113" t="s">
        <v>75</v>
      </c>
    </row>
    <row r="415" spans="16:18" x14ac:dyDescent="0.3">
      <c r="P415" s="111">
        <v>48273</v>
      </c>
      <c r="Q415" s="112" t="s">
        <v>75</v>
      </c>
      <c r="R415" s="113" t="s">
        <v>75</v>
      </c>
    </row>
    <row r="416" spans="16:18" x14ac:dyDescent="0.3">
      <c r="P416" s="111">
        <v>48304</v>
      </c>
      <c r="Q416" s="112" t="s">
        <v>75</v>
      </c>
      <c r="R416" s="113" t="s">
        <v>75</v>
      </c>
    </row>
    <row r="417" spans="16:18" x14ac:dyDescent="0.3">
      <c r="P417" s="111">
        <v>48334</v>
      </c>
      <c r="Q417" s="112" t="s">
        <v>75</v>
      </c>
      <c r="R417" s="113" t="s">
        <v>75</v>
      </c>
    </row>
    <row r="418" spans="16:18" x14ac:dyDescent="0.3">
      <c r="P418" s="111">
        <v>48365</v>
      </c>
      <c r="Q418" s="112" t="s">
        <v>75</v>
      </c>
      <c r="R418" s="113" t="s">
        <v>75</v>
      </c>
    </row>
    <row r="419" spans="16:18" x14ac:dyDescent="0.3">
      <c r="P419" s="111">
        <v>48395</v>
      </c>
      <c r="Q419" s="112" t="s">
        <v>75</v>
      </c>
      <c r="R419" s="113" t="s">
        <v>75</v>
      </c>
    </row>
    <row r="420" spans="16:18" x14ac:dyDescent="0.3">
      <c r="P420" s="111">
        <v>48426</v>
      </c>
      <c r="Q420" s="112" t="s">
        <v>75</v>
      </c>
      <c r="R420" s="113" t="s">
        <v>75</v>
      </c>
    </row>
    <row r="421" spans="16:18" x14ac:dyDescent="0.3">
      <c r="P421" s="111">
        <v>48457</v>
      </c>
      <c r="Q421" s="112" t="s">
        <v>75</v>
      </c>
      <c r="R421" s="113" t="s">
        <v>75</v>
      </c>
    </row>
    <row r="422" spans="16:18" x14ac:dyDescent="0.3">
      <c r="P422" s="111">
        <v>48487</v>
      </c>
      <c r="Q422" s="112" t="s">
        <v>75</v>
      </c>
      <c r="R422" s="113" t="s">
        <v>75</v>
      </c>
    </row>
    <row r="423" spans="16:18" x14ac:dyDescent="0.3">
      <c r="P423" s="111">
        <v>48518</v>
      </c>
      <c r="Q423" s="112" t="s">
        <v>75</v>
      </c>
      <c r="R423" s="113" t="s">
        <v>75</v>
      </c>
    </row>
    <row r="424" spans="16:18" x14ac:dyDescent="0.3">
      <c r="P424" s="111">
        <v>48548</v>
      </c>
      <c r="Q424" s="112" t="s">
        <v>75</v>
      </c>
      <c r="R424" s="113" t="s">
        <v>75</v>
      </c>
    </row>
    <row r="425" spans="16:18" x14ac:dyDescent="0.3">
      <c r="P425" s="111">
        <v>48579</v>
      </c>
      <c r="Q425" s="112" t="s">
        <v>75</v>
      </c>
      <c r="R425" s="113" t="s">
        <v>75</v>
      </c>
    </row>
    <row r="426" spans="16:18" x14ac:dyDescent="0.3">
      <c r="P426" s="111">
        <v>48610</v>
      </c>
      <c r="Q426" s="112" t="s">
        <v>75</v>
      </c>
      <c r="R426" s="113" t="s">
        <v>75</v>
      </c>
    </row>
    <row r="427" spans="16:18" x14ac:dyDescent="0.3">
      <c r="P427" s="111">
        <v>48638</v>
      </c>
      <c r="Q427" s="112" t="s">
        <v>75</v>
      </c>
      <c r="R427" s="113" t="s">
        <v>75</v>
      </c>
    </row>
    <row r="428" spans="16:18" x14ac:dyDescent="0.3">
      <c r="P428" s="111">
        <v>48669</v>
      </c>
      <c r="Q428" s="112" t="s">
        <v>75</v>
      </c>
      <c r="R428" s="113" t="s">
        <v>75</v>
      </c>
    </row>
    <row r="429" spans="16:18" x14ac:dyDescent="0.3">
      <c r="P429" s="111">
        <v>48699</v>
      </c>
      <c r="Q429" s="112" t="s">
        <v>75</v>
      </c>
      <c r="R429" s="113" t="s">
        <v>75</v>
      </c>
    </row>
    <row r="430" spans="16:18" x14ac:dyDescent="0.3">
      <c r="P430" s="111">
        <v>48730</v>
      </c>
      <c r="Q430" s="112" t="s">
        <v>75</v>
      </c>
      <c r="R430" s="113" t="s">
        <v>75</v>
      </c>
    </row>
    <row r="431" spans="16:18" x14ac:dyDescent="0.3">
      <c r="P431" s="111">
        <v>48760</v>
      </c>
      <c r="Q431" s="112" t="s">
        <v>75</v>
      </c>
      <c r="R431" s="113" t="s">
        <v>75</v>
      </c>
    </row>
    <row r="432" spans="16:18" x14ac:dyDescent="0.3">
      <c r="P432" s="111">
        <v>48791</v>
      </c>
      <c r="Q432" s="112" t="s">
        <v>75</v>
      </c>
      <c r="R432" s="113" t="s">
        <v>75</v>
      </c>
    </row>
    <row r="433" spans="16:18" x14ac:dyDescent="0.3">
      <c r="P433" s="111">
        <v>48822</v>
      </c>
      <c r="Q433" s="112" t="s">
        <v>75</v>
      </c>
      <c r="R433" s="113" t="s">
        <v>75</v>
      </c>
    </row>
    <row r="434" spans="16:18" x14ac:dyDescent="0.3">
      <c r="P434" s="111">
        <v>48852</v>
      </c>
      <c r="Q434" s="112" t="s">
        <v>75</v>
      </c>
      <c r="R434" s="113" t="s">
        <v>75</v>
      </c>
    </row>
    <row r="435" spans="16:18" x14ac:dyDescent="0.3">
      <c r="P435" s="111">
        <v>48883</v>
      </c>
      <c r="Q435" s="112" t="s">
        <v>75</v>
      </c>
      <c r="R435" s="113" t="s">
        <v>75</v>
      </c>
    </row>
    <row r="436" spans="16:18" x14ac:dyDescent="0.3">
      <c r="P436" s="111">
        <v>48913</v>
      </c>
      <c r="Q436" s="112" t="s">
        <v>75</v>
      </c>
      <c r="R436" s="113" t="s">
        <v>75</v>
      </c>
    </row>
    <row r="437" spans="16:18" x14ac:dyDescent="0.3">
      <c r="P437" s="111">
        <v>48944</v>
      </c>
      <c r="Q437" s="112" t="s">
        <v>75</v>
      </c>
      <c r="R437" s="113" t="s">
        <v>75</v>
      </c>
    </row>
    <row r="438" spans="16:18" x14ac:dyDescent="0.3">
      <c r="P438" s="111">
        <v>48975</v>
      </c>
      <c r="Q438" s="112" t="s">
        <v>75</v>
      </c>
      <c r="R438" s="113" t="s">
        <v>75</v>
      </c>
    </row>
    <row r="439" spans="16:18" x14ac:dyDescent="0.3">
      <c r="P439" s="111">
        <v>49003</v>
      </c>
      <c r="Q439" s="112" t="s">
        <v>75</v>
      </c>
      <c r="R439" s="113" t="s">
        <v>75</v>
      </c>
    </row>
    <row r="440" spans="16:18" x14ac:dyDescent="0.3">
      <c r="P440" s="111">
        <v>49034</v>
      </c>
      <c r="Q440" s="112" t="s">
        <v>75</v>
      </c>
      <c r="R440" s="113" t="s">
        <v>75</v>
      </c>
    </row>
    <row r="441" spans="16:18" x14ac:dyDescent="0.3">
      <c r="P441" s="111">
        <v>49064</v>
      </c>
      <c r="Q441" s="112" t="s">
        <v>75</v>
      </c>
      <c r="R441" s="113" t="s">
        <v>75</v>
      </c>
    </row>
    <row r="442" spans="16:18" x14ac:dyDescent="0.3">
      <c r="P442" s="111">
        <v>49095</v>
      </c>
      <c r="Q442" s="112" t="s">
        <v>75</v>
      </c>
      <c r="R442" s="113" t="s">
        <v>75</v>
      </c>
    </row>
    <row r="443" spans="16:18" x14ac:dyDescent="0.3">
      <c r="P443" s="111">
        <v>49125</v>
      </c>
      <c r="Q443" s="112" t="s">
        <v>75</v>
      </c>
      <c r="R443" s="113" t="s">
        <v>75</v>
      </c>
    </row>
    <row r="444" spans="16:18" x14ac:dyDescent="0.3">
      <c r="P444" s="111">
        <v>49156</v>
      </c>
      <c r="Q444" s="112" t="s">
        <v>75</v>
      </c>
      <c r="R444" s="113" t="s">
        <v>75</v>
      </c>
    </row>
    <row r="445" spans="16:18" x14ac:dyDescent="0.3">
      <c r="P445" s="111">
        <v>49187</v>
      </c>
      <c r="Q445" s="112" t="s">
        <v>75</v>
      </c>
      <c r="R445" s="113" t="s">
        <v>75</v>
      </c>
    </row>
    <row r="446" spans="16:18" x14ac:dyDescent="0.3">
      <c r="P446" s="111">
        <v>49217</v>
      </c>
      <c r="Q446" s="112" t="s">
        <v>75</v>
      </c>
      <c r="R446" s="113" t="s">
        <v>75</v>
      </c>
    </row>
    <row r="447" spans="16:18" x14ac:dyDescent="0.3">
      <c r="P447" s="111">
        <v>49248</v>
      </c>
      <c r="Q447" s="112" t="s">
        <v>75</v>
      </c>
      <c r="R447" s="113" t="s">
        <v>75</v>
      </c>
    </row>
    <row r="448" spans="16:18" x14ac:dyDescent="0.3">
      <c r="P448" s="111">
        <v>49278</v>
      </c>
      <c r="Q448" s="112" t="s">
        <v>75</v>
      </c>
      <c r="R448" s="113" t="s">
        <v>75</v>
      </c>
    </row>
    <row r="449" spans="16:18" x14ac:dyDescent="0.3">
      <c r="P449" s="111">
        <v>49309</v>
      </c>
      <c r="Q449" s="112" t="s">
        <v>75</v>
      </c>
      <c r="R449" s="113" t="s">
        <v>75</v>
      </c>
    </row>
    <row r="450" spans="16:18" x14ac:dyDescent="0.3">
      <c r="P450" s="111">
        <v>49340</v>
      </c>
      <c r="Q450" s="112" t="s">
        <v>75</v>
      </c>
      <c r="R450" s="113" t="s">
        <v>75</v>
      </c>
    </row>
    <row r="451" spans="16:18" x14ac:dyDescent="0.3">
      <c r="P451" s="111">
        <v>49368</v>
      </c>
      <c r="Q451" s="112" t="s">
        <v>75</v>
      </c>
      <c r="R451" s="113" t="s">
        <v>75</v>
      </c>
    </row>
    <row r="452" spans="16:18" x14ac:dyDescent="0.3">
      <c r="P452" s="111">
        <v>49399</v>
      </c>
      <c r="Q452" s="112" t="s">
        <v>75</v>
      </c>
      <c r="R452" s="113" t="s">
        <v>75</v>
      </c>
    </row>
    <row r="453" spans="16:18" x14ac:dyDescent="0.3">
      <c r="P453" s="111">
        <v>49429</v>
      </c>
      <c r="Q453" s="112" t="s">
        <v>75</v>
      </c>
      <c r="R453" s="113" t="s">
        <v>75</v>
      </c>
    </row>
    <row r="454" spans="16:18" x14ac:dyDescent="0.3">
      <c r="P454" s="111">
        <v>49460</v>
      </c>
      <c r="Q454" s="112" t="s">
        <v>75</v>
      </c>
      <c r="R454" s="113" t="s">
        <v>75</v>
      </c>
    </row>
    <row r="455" spans="16:18" x14ac:dyDescent="0.3">
      <c r="P455" s="111">
        <v>49490</v>
      </c>
      <c r="Q455" s="112" t="s">
        <v>75</v>
      </c>
      <c r="R455" s="113" t="s">
        <v>75</v>
      </c>
    </row>
    <row r="456" spans="16:18" x14ac:dyDescent="0.3">
      <c r="P456" s="111">
        <v>49521</v>
      </c>
      <c r="Q456" s="112" t="s">
        <v>75</v>
      </c>
      <c r="R456" s="113" t="s">
        <v>75</v>
      </c>
    </row>
    <row r="457" spans="16:18" x14ac:dyDescent="0.3">
      <c r="P457" s="111">
        <v>49552</v>
      </c>
      <c r="Q457" s="112" t="s">
        <v>75</v>
      </c>
      <c r="R457" s="113" t="s">
        <v>75</v>
      </c>
    </row>
    <row r="458" spans="16:18" x14ac:dyDescent="0.3">
      <c r="P458" s="111">
        <v>49582</v>
      </c>
      <c r="Q458" s="112" t="s">
        <v>75</v>
      </c>
      <c r="R458" s="113" t="s">
        <v>75</v>
      </c>
    </row>
    <row r="459" spans="16:18" x14ac:dyDescent="0.3">
      <c r="P459" s="111">
        <v>49613</v>
      </c>
      <c r="Q459" s="112" t="s">
        <v>75</v>
      </c>
      <c r="R459" s="113" t="s">
        <v>75</v>
      </c>
    </row>
    <row r="460" spans="16:18" x14ac:dyDescent="0.3">
      <c r="P460" s="111">
        <v>49643</v>
      </c>
      <c r="Q460" s="112" t="s">
        <v>75</v>
      </c>
      <c r="R460" s="113" t="s">
        <v>75</v>
      </c>
    </row>
    <row r="461" spans="16:18" x14ac:dyDescent="0.3">
      <c r="P461" s="111">
        <v>49674</v>
      </c>
      <c r="Q461" s="112" t="s">
        <v>75</v>
      </c>
      <c r="R461" s="113" t="s">
        <v>75</v>
      </c>
    </row>
    <row r="462" spans="16:18" x14ac:dyDescent="0.3">
      <c r="P462" s="111">
        <v>49705</v>
      </c>
      <c r="Q462" s="112" t="s">
        <v>75</v>
      </c>
      <c r="R462" s="113" t="s">
        <v>75</v>
      </c>
    </row>
    <row r="463" spans="16:18" x14ac:dyDescent="0.3">
      <c r="P463" s="111">
        <v>49734</v>
      </c>
      <c r="Q463" s="112" t="s">
        <v>75</v>
      </c>
      <c r="R463" s="113" t="s">
        <v>75</v>
      </c>
    </row>
    <row r="464" spans="16:18" x14ac:dyDescent="0.3">
      <c r="P464" s="111">
        <v>49765</v>
      </c>
      <c r="Q464" s="112" t="s">
        <v>75</v>
      </c>
      <c r="R464" s="113" t="s">
        <v>75</v>
      </c>
    </row>
    <row r="465" spans="16:18" x14ac:dyDescent="0.3">
      <c r="P465" s="111">
        <v>49795</v>
      </c>
      <c r="Q465" s="112" t="s">
        <v>75</v>
      </c>
      <c r="R465" s="113" t="s">
        <v>75</v>
      </c>
    </row>
    <row r="466" spans="16:18" x14ac:dyDescent="0.3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Christine Cooper</cp:lastModifiedBy>
  <dcterms:created xsi:type="dcterms:W3CDTF">2022-03-16T20:14:54Z</dcterms:created>
  <dcterms:modified xsi:type="dcterms:W3CDTF">2022-03-18T18:54:50Z</dcterms:modified>
</cp:coreProperties>
</file>