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8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9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starsoftware-my.sharepoint.com/personal/ccooper_costar_com/Documents/Desktop/_LOCAL DRIVE/_CCRSI/January 2022/"/>
    </mc:Choice>
  </mc:AlternateContent>
  <xr:revisionPtr revIDLastSave="169" documentId="8_{1913FE5B-05CD-4975-A036-8D3D11CF44E3}" xr6:coauthVersionLast="47" xr6:coauthVersionMax="47" xr10:uidLastSave="{C627891A-0F66-4763-AAC7-9127D8FF189A}"/>
  <bookViews>
    <workbookView xWindow="0" yWindow="75" windowWidth="27045" windowHeight="18570" tabRatio="716" activeTab="1" xr2:uid="{00A4A8BA-8991-45E0-9609-9CEDB741B69E}"/>
  </bookViews>
  <sheets>
    <sheet name="U.S. EW &amp; VW" sheetId="1" r:id="rId1"/>
    <sheet name="U.S. EW - By Segment" sheetId="2" r:id="rId2"/>
    <sheet name="U.S. VW - By Segment" sheetId="3" r:id="rId3"/>
    <sheet name="PropertyType" sheetId="4" r:id="rId4"/>
    <sheet name="Regional" sheetId="5" r:id="rId5"/>
    <sheet name="RegionalPropertyType" sheetId="6" r:id="rId6"/>
    <sheet name="PrimeMarkets" sheetId="7" r:id="rId7"/>
    <sheet name="TransactionActivity" sheetId="8" r:id="rId8"/>
    <sheet name="National-NonDistress" sheetId="9" r:id="rId9"/>
    <sheet name="Lookup" sheetId="10" state="hidden" r:id="rId10"/>
  </sheets>
  <externalReferences>
    <externalReference r:id="rId11"/>
  </externalReferences>
  <definedNames>
    <definedName name="asof">[1]files!$H$3</definedName>
    <definedName name="EWbySegmentDates">OFFSET('U.S. EW - By Segment'!$K$6,0,0,COUNTA([1]I_M_G_ALL_ALL_ALL_NO!$A:$A)-1,1)</definedName>
    <definedName name="EWbySegmentGenCom">OFFSET('U.S. EW - By Segment'!$N$6,0,0,COUNTA([1]I_M_G_ALL_ALL_ALL_NO!$A:$A)-1,1)</definedName>
    <definedName name="EWbySegmentInvGrade">OFFSET('U.S. EW - By Segment'!$M$6,0,0,COUNTA([1]I_M_G_ALL_ALL_ALL_NO!$A:$A)-1,1)</definedName>
    <definedName name="EWvsVW_EW">OFFSET(Lookup!$F$2,0,0,COUNTA([1]I_Q_G_WE_RET_ALL_YES!$A:$A)-1,1)</definedName>
    <definedName name="EWvsVW_VW">OFFSET(Lookup!$G$2,0,0,COUNTA([1]I_Q_G_WE_RET_ALL_YES!$A:$A)-1,1)</definedName>
    <definedName name="EWvsVWdates">OFFSET(Lookup!$E$2,0,0,COUNTA([1]I_Q_G_WE_RET_ALL_YES!$A:$A)-1,1)</definedName>
    <definedName name="LndHotDates">OFFSET(PropertyType!$P$15,0,0,COUNTA([1]I_Q_G_ALL_LND_ALL_NO!$A:$A)-1,1)</definedName>
    <definedName name="NatDistDates">OFFSET('National-NonDistress'!$P$6,0,0,COUNTA([1]I_M_G_ALL_ALL_ALL_NO!$A:$A)-1,1)</definedName>
    <definedName name="NatDistUSComp">OFFSET('National-NonDistress'!$Q$6,0,0,COUNTA([1]I_M_G_ALL_ALL_ALL_NO!$A:$A)-1,1)</definedName>
    <definedName name="NatDistUSInv">OFFSET('National-NonDistress'!$R$6,0,0,COUNTA([1]I_M_G_ALL_ALL_IG_NO!$A:$A)-1,1)</definedName>
    <definedName name="NatNonDistDates">OFFSET('National-NonDistress'!$T$6,0,0,COUNTA([1]I_Q_G_ALL_ALL_ALLND_NO!$A:$A)-1,1)</definedName>
    <definedName name="NatNonDistUSComp">OFFSET('National-NonDistress'!$U$6,0,0,COUNTA([1]I_Q_G_ALL_ALL_ALLND_NO!$A:$A)-1,1)</definedName>
    <definedName name="NatNonDistUSInv">OFFSET('National-NonDistress'!$V$6,0,0,COUNTA([1]I_Q_G_ALL_ALL_IGND_NO!$A:$A)-1,1)</definedName>
    <definedName name="NonPrimeApt">OFFSET(PrimeMarkets!$V$6,0,0,COUNTA([1]I_Q_G_ALL_OFF_ALL_NO!$A:$A)-1,1)</definedName>
    <definedName name="NonPrimeDates">OFFSET(PrimeMarkets!$N$6,0,0,COUNTA([1]I_Q_A_MW_ALL_ALL_YES!$A:$A)-1,1)</definedName>
    <definedName name="NonPrimeInd">OFFSET(PrimeMarkets!$T$6,0,0,COUNTA([1]I_Q_G_ALL_OFF_ALL_NO!$A:$A)-1,1)</definedName>
    <definedName name="NonPrimeOff">OFFSET(PrimeMarkets!$S$6,0,0,COUNTA([1]I_Q_G_ALL_OFF_ALL_NO!$A:$A)-1,1)</definedName>
    <definedName name="NonPrimeRet">OFFSET(PrimeMarkets!$U$6,0,0,COUNTA([1]I_Q_G_ALL_OFF_ALL_NO!$A:$A)-1,1)</definedName>
    <definedName name="PrimeApt">OFFSET(PrimeMarkets!$R$22,0,0,COUNTA([1]I_Q_G_ALL_OFF_T10M_NO!$A:$A)-1,1)</definedName>
    <definedName name="PrimeDates">OFFSET(PrimeMarkets!$N$22,0,0,COUNTA([1]I_Q_G_ALL_OFF_T10M_NO!$A:$A)-1,1)</definedName>
    <definedName name="PrimeInd">OFFSET(PrimeMarkets!$P$22,0,0,COUNTA([1]I_Q_G_ALL_OFF_T10M_NO!$A:$A)-1,1)</definedName>
    <definedName name="PrimeOff">OFFSET(PrimeMarkets!$O$22,0,0,COUNTA([1]I_Q_G_ALL_OFF_T10M_NO!$A:$A)-1,1)</definedName>
    <definedName name="PrimeRet">OFFSET(PrimeMarkets!$Q$22,0,0,COUNTA([1]I_Q_G_ALL_OFF_T10M_NO!$A:$A)-1,1)</definedName>
    <definedName name="PTypeDates">OFFSET(PropertyType!$P$7,0,0,COUNTA([1]I_Q_G_ALL_OFF_ALL_NO!$A:$A)-1,1)</definedName>
    <definedName name="PTypeEWApt">OFFSET(PropertyType!$T$7,0,0,COUNTA([1]I_Q_G_ALL_OFF_ALL_NO!$A:$A)-1,1)</definedName>
    <definedName name="PtypeEWHot">OFFSET(PropertyType!$V$15,0,0,COUNTA([1]I_Q_G_ALL_LND_ALL_NO!$A:$A)-1,1)</definedName>
    <definedName name="PTypeEWInd">OFFSET(PropertyType!$R$7,0,0,COUNTA([1]I_Q_G_ALL_OFF_ALL_NO!$A:$A)-1,1)</definedName>
    <definedName name="PtypeEWLand">OFFSET(PropertyType!$U$15,0,0,COUNTA([1]I_Q_G_ALL_LND_ALL_NO!$A:$A)-1,1)</definedName>
    <definedName name="PTypeEWOff">OFFSET(PropertyType!$Q$7,0,0,COUNTA([1]I_Q_G_ALL_OFF_ALL_NO!$A:$A)-1,1)</definedName>
    <definedName name="PTypeEWRet">OFFSET(PropertyType!$S$7,0,0,COUNTA([1]I_Q_G_ALL_OFF_ALL_NO!$A:$A)-1,1)</definedName>
    <definedName name="PTypeVWApt">OFFSET(PropertyType!$Z$7,0,0,COUNTA([1]I_Q_G_ALL_OFF_ALL_NO!$A:$A)-1,1)</definedName>
    <definedName name="PTypeVWInd">OFFSET(PropertyType!$X$7,0,0,COUNTA([1]I_Q_G_ALL_OFF_ALL_NO!$A:$A)-1,1)</definedName>
    <definedName name="PTypeVWOff">OFFSET(PropertyType!$W$7,0,0,COUNTA([1]I_Q_G_ALL_OFF_ALL_NO!$A:$A)-1,1)</definedName>
    <definedName name="PTypeVWRet">OFFSET(PropertyType!$Y$7,0,0,COUNTA([1]I_Q_G_ALL_OFF_ALL_NO!$A:$A)-1,1)</definedName>
    <definedName name="RegionalEWDates">OFFSET(Regional!$N$7,0,0,COUNTA([1]I_Q_G_MW_ALL_ALL_NO!$A:$A)-1,1)</definedName>
    <definedName name="RegionalEWMW">OFFSET(Regional!$O$7,0,0,COUNTA([1]I_Q_G_MW_ALL_ALL_NO!$A:$A)-1,1)</definedName>
    <definedName name="RegionalEWNE">OFFSET(Regional!$P$7,0,0,COUNTA([1]I_Q_G_MW_ALL_ALL_NO!$A:$A)-1,1)</definedName>
    <definedName name="RegionalEWSO">OFFSET(Regional!$Q$7,0,0,COUNTA([1]I_Q_G_MW_ALL_ALL_NO!$A:$A)-1,1)</definedName>
    <definedName name="RegionalEWWE">OFFSET(Regional!$R$7,0,0,COUNTA([1]I_Q_G_MW_ALL_ALL_NO!$A:$A)-1,1)</definedName>
    <definedName name="RegionalPTDates">OFFSET(RegionalPropertyType!$N$6,0,0,COUNTA([1]I_Q_G_MW_OFF_ALL_YES!$A:$A)-17,1)</definedName>
    <definedName name="RegionalVWDates">OFFSET(Regional!$N$23,0,0,COUNTA([1]I_Q_A_MW_ALL_ALL_YES!$A:$A)-17,1)</definedName>
    <definedName name="RegionalVWMW">OFFSET(Regional!$S$23,0,0,COUNTA([1]I_Q_A_MW_ALL_ALL_YES!$A:$A)-17,1)</definedName>
    <definedName name="RegionalVWNE">OFFSET(Regional!$T$23,0,0,COUNTA([1]I_Q_A_MW_ALL_ALL_YES!$A:$A)-17,1)</definedName>
    <definedName name="RegionalVWSO">OFFSET(Regional!$U$23,0,0,COUNTA([1]I_Q_A_MW_ALL_ALL_YES!$A:$A)-17,1)</definedName>
    <definedName name="RegionalVWWE">OFFSET(Regional!$V$23,0,0,COUNTA([1]I_Q_A_MW_ALL_ALL_YES!$A:$A)-17,1)</definedName>
    <definedName name="RegMWApt">OFFSET(RegionalPropertyType!$R$6,0,0,COUNTA([1]I_Q_G_MW_OFF_ALL_YES!$A:$A)-17,1)</definedName>
    <definedName name="RegMWInd">OFFSET(RegionalPropertyType!$P$6,0,0,COUNTA([1]I_Q_G_MW_OFF_ALL_YES!$A:$A)-17,1)</definedName>
    <definedName name="RegMWOff">OFFSET(RegionalPropertyType!$O$6,0,0,COUNTA([1]I_Q_G_MW_OFF_ALL_YES!$A:$A)-17,1)</definedName>
    <definedName name="RegMWRet">OFFSET(RegionalPropertyType!$Q$6,0,0,COUNTA([1]I_Q_G_MW_OFF_ALL_YES!$A:$A)-17,1)</definedName>
    <definedName name="RegNEApt">OFFSET(RegionalPropertyType!$V$6,0,0,COUNTA([1]I_Q_G_MW_OFF_ALL_YES!$A:$A)-17,1)</definedName>
    <definedName name="RegNEInd">OFFSET(RegionalPropertyType!$T$6,0,0,COUNTA([1]I_Q_G_MW_OFF_ALL_YES!$A:$A)-17,1)</definedName>
    <definedName name="RegNEOff">OFFSET(RegionalPropertyType!$S$6,0,0,COUNTA([1]I_Q_G_MW_OFF_ALL_YES!$A:$A)-17,1)</definedName>
    <definedName name="RegNERet">OFFSET(RegionalPropertyType!$U$6,0,0,COUNTA([1]I_Q_G_MW_OFF_ALL_YES!$A:$A)-17,1)</definedName>
    <definedName name="RegSOApt">OFFSET(RegionalPropertyType!$Z$6,0,0,COUNTA([1]I_Q_G_MW_OFF_ALL_YES!$A:$A)-17,1)</definedName>
    <definedName name="RegSOInd">OFFSET(RegionalPropertyType!$X$6,0,0,COUNTA([1]I_Q_G_MW_OFF_ALL_YES!$A:$A)-17,1)</definedName>
    <definedName name="RegSOOff">OFFSET(RegionalPropertyType!$W$6,0,0,COUNTA([1]I_Q_G_MW_OFF_ALL_YES!$A:$A)-17,1)</definedName>
    <definedName name="RegSORet">OFFSET(RegionalPropertyType!$Y$6,0,0,COUNTA([1]I_Q_G_MW_OFF_ALL_YES!$A:$A)-17,1)</definedName>
    <definedName name="RegWEApt">OFFSET(RegionalPropertyType!$AD$6,0,0,COUNTA([1]I_Q_G_MW_OFF_ALL_YES!$A:$A)-17,1)</definedName>
    <definedName name="RegWEInd">OFFSET(RegionalPropertyType!$AB$6,0,0,COUNTA([1]I_Q_G_MW_OFF_ALL_YES!$A:$A)-17,1)</definedName>
    <definedName name="RegWEOff">OFFSET(RegionalPropertyType!$AA$6,0,0,COUNTA([1]I_Q_G_MW_OFF_ALL_YES!$A:$A)-17,1)</definedName>
    <definedName name="RegWERet">OFFSET(RegionalPropertyType!$AC$6,0,0,COUNTA([1]I_Q_G_MW_OFF_ALL_YES!$A:$A)-17,1)</definedName>
    <definedName name="TransactionDates">OFFSET(TransactionActivity!$N$2,0,0,COUNTA([1]counts!$A:$A)-1,1)</definedName>
    <definedName name="TransactionDistressDates">OFFSET(TransactionActivity!$N$98,0,0,COUNTA([1]counts!$A:$A)-97,1)</definedName>
    <definedName name="USCompCount">OFFSET(TransactionActivity!$O$2,0,0,COUNTA([1]counts!$A:$A)-1,1)</definedName>
    <definedName name="USComposite">OFFSET('U.S. EW &amp; VW'!$M$6,0,0,COUNTA([1]I_M_G_ALL_ALL_ALL_NO!$A:$A)-1,1)</definedName>
    <definedName name="USCompositeDates">OFFSET('U.S. EW &amp; VW'!$L$6,0,0,COUNTA([1]I_M_G_ALL_ALL_ALL_NO!$A:$A)-1,1)</definedName>
    <definedName name="USCompositeVW">OFFSET('U.S. EW &amp; VW'!$O$6,0,0,COUNTA([1]I_M_A_ALL_ALL_ALL_NO!$A:$A)-1,1)</definedName>
    <definedName name="USCompositeVWDates">OFFSET('U.S. EW &amp; VW'!$N$6,0,0,COUNTA([1]I_M_A_ALL_ALL_ALL_NO!$A:$A)-1,1)</definedName>
    <definedName name="USCompVolume">OFFSET(TransactionActivity!$R$2,0,0,COUNTA([1]counts!$A:$A)-1,1)</definedName>
    <definedName name="USGenComCount">OFFSET(TransactionActivity!$Q$2,0,0,COUNTA([1]counts!$A:$A)-1,1)</definedName>
    <definedName name="USGenComDistCount">OFFSET(TransactionActivity!$U$98,0,0,COUNTA([1]counts!$A:$A)-97,1)</definedName>
    <definedName name="USGenComDistPercent">OFFSET(TransactionActivity!$Y$98,0,0,COUNTA([1]counts!$A:$A)-97,1)</definedName>
    <definedName name="USGenComVolume">OFFSET(TransactionActivity!$T$2,0,0,COUNTA([1]counts!$A:$A)-1,1)</definedName>
    <definedName name="USInvGradeCount">OFFSET(TransactionActivity!$P$2,0,0,COUNTA([1]counts!$A:$A)-1,1)</definedName>
    <definedName name="USInvGradeDistCount">OFFSET(TransactionActivity!$V$98,0,0,COUNTA([1]counts!$A:$A)-97,1)</definedName>
    <definedName name="USInvGradeDistPercent">OFFSET(TransactionActivity!$Z$98,0,0,COUNTA([1]counts!$A:$A)-97,1)</definedName>
    <definedName name="USInvGradeVolume">OFFSET(TransactionActivity!$S$2,0,0,COUNTA([1]counts!$A:$A)-1,1)</definedName>
    <definedName name="VWbySegmentDates">OFFSET('U.S. VW - By Segment'!$K$6,0,0,COUNTA([1]I_M_A_ALL_EMF_ALL_NO!$A:$A)-1,1)</definedName>
    <definedName name="VWbySegmentEMF">OFFSET('U.S. VW - By Segment'!$L$6,0,0,COUNTA([1]I_M_A_ALL_EMF_ALL_NO!$A:$A)-1,1)</definedName>
    <definedName name="VWbySegmentMF">OFFSET('U.S. VW - By Segment'!$M$6,0,0,COUNTA([1]I_M_A_ALL_EMF_ALL_NO!$A:$A)-1,1)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09" i="2" l="1"/>
  <c r="M309" i="2"/>
  <c r="M301" i="2"/>
  <c r="S114" i="6"/>
  <c r="S116" i="6"/>
  <c r="S115" i="6"/>
  <c r="S113" i="6"/>
  <c r="S102" i="6"/>
  <c r="O88" i="4"/>
  <c r="O89" i="4"/>
  <c r="O90" i="4"/>
  <c r="O91" i="4"/>
  <c r="O92" i="4"/>
  <c r="O93" i="4"/>
  <c r="O94" i="4"/>
  <c r="O95" i="4"/>
  <c r="O96" i="4"/>
  <c r="O97" i="4"/>
  <c r="O98" i="4"/>
  <c r="O99" i="4"/>
  <c r="O100" i="4"/>
  <c r="O101" i="4"/>
  <c r="O102" i="4"/>
  <c r="O103" i="4"/>
  <c r="O104" i="4"/>
  <c r="O105" i="4"/>
  <c r="O106" i="4"/>
  <c r="O107" i="4"/>
  <c r="O108" i="4"/>
  <c r="O109" i="4"/>
  <c r="P133" i="7"/>
  <c r="Q133" i="7"/>
  <c r="R133" i="7"/>
  <c r="S133" i="7"/>
  <c r="T133" i="7"/>
  <c r="U133" i="7"/>
  <c r="V133" i="7"/>
  <c r="O133" i="7"/>
  <c r="Q126" i="4"/>
  <c r="X265" i="8" l="1"/>
  <c r="X3" i="8"/>
  <c r="X4" i="8"/>
  <c r="X5" i="8"/>
  <c r="X6" i="8"/>
  <c r="X7" i="8"/>
  <c r="X8" i="8"/>
  <c r="X9" i="8"/>
  <c r="X10" i="8"/>
  <c r="X11" i="8"/>
  <c r="X12" i="8"/>
  <c r="X13" i="8"/>
  <c r="X14" i="8"/>
  <c r="X15" i="8"/>
  <c r="X16" i="8"/>
  <c r="X17" i="8"/>
  <c r="X18" i="8"/>
  <c r="X19" i="8"/>
  <c r="X20" i="8"/>
  <c r="X21" i="8"/>
  <c r="X22" i="8"/>
  <c r="X23" i="8"/>
  <c r="X24" i="8"/>
  <c r="X25" i="8"/>
  <c r="X26" i="8"/>
  <c r="X27" i="8"/>
  <c r="X28" i="8"/>
  <c r="X29" i="8"/>
  <c r="X30" i="8"/>
  <c r="X31" i="8"/>
  <c r="X32" i="8"/>
  <c r="X33" i="8"/>
  <c r="X34" i="8"/>
  <c r="X35" i="8"/>
  <c r="X36" i="8"/>
  <c r="X37" i="8"/>
  <c r="X38" i="8"/>
  <c r="X39" i="8"/>
  <c r="X40" i="8"/>
  <c r="X41" i="8"/>
  <c r="X42" i="8"/>
  <c r="X43" i="8"/>
  <c r="X44" i="8"/>
  <c r="X45" i="8"/>
  <c r="X46" i="8"/>
  <c r="X47" i="8"/>
  <c r="X48" i="8"/>
  <c r="X49" i="8"/>
  <c r="X50" i="8"/>
  <c r="X51" i="8"/>
  <c r="X52" i="8"/>
  <c r="X53" i="8"/>
  <c r="X54" i="8"/>
  <c r="X55" i="8"/>
  <c r="X56" i="8"/>
  <c r="X57" i="8"/>
  <c r="X58" i="8"/>
  <c r="X59" i="8"/>
  <c r="X60" i="8"/>
  <c r="X61" i="8"/>
  <c r="X62" i="8"/>
  <c r="X63" i="8"/>
  <c r="X64" i="8"/>
  <c r="X65" i="8"/>
  <c r="X66" i="8"/>
  <c r="X67" i="8"/>
  <c r="X68" i="8"/>
  <c r="X69" i="8"/>
  <c r="X70" i="8"/>
  <c r="X71" i="8"/>
  <c r="X72" i="8"/>
  <c r="X73" i="8"/>
  <c r="X74" i="8"/>
  <c r="X75" i="8"/>
  <c r="X76" i="8"/>
  <c r="X77" i="8"/>
  <c r="X78" i="8"/>
  <c r="X79" i="8"/>
  <c r="X80" i="8"/>
  <c r="X81" i="8"/>
  <c r="X82" i="8"/>
  <c r="X83" i="8"/>
  <c r="X84" i="8"/>
  <c r="X85" i="8"/>
  <c r="X86" i="8"/>
  <c r="X87" i="8"/>
  <c r="X88" i="8"/>
  <c r="X89" i="8"/>
  <c r="X90" i="8"/>
  <c r="X91" i="8"/>
  <c r="X92" i="8"/>
  <c r="X93" i="8"/>
  <c r="X94" i="8"/>
  <c r="X95" i="8"/>
  <c r="X96" i="8"/>
  <c r="X97" i="8"/>
  <c r="X98" i="8"/>
  <c r="X99" i="8"/>
  <c r="X100" i="8"/>
  <c r="X101" i="8"/>
  <c r="X102" i="8"/>
  <c r="X103" i="8"/>
  <c r="X104" i="8"/>
  <c r="X105" i="8"/>
  <c r="X106" i="8"/>
  <c r="X107" i="8"/>
  <c r="X108" i="8"/>
  <c r="X109" i="8"/>
  <c r="X110" i="8"/>
  <c r="X111" i="8"/>
  <c r="X112" i="8"/>
  <c r="X113" i="8"/>
  <c r="X114" i="8"/>
  <c r="X115" i="8"/>
  <c r="X116" i="8"/>
  <c r="X117" i="8"/>
  <c r="X118" i="8"/>
  <c r="X119" i="8"/>
  <c r="X120" i="8"/>
  <c r="X121" i="8"/>
  <c r="X122" i="8"/>
  <c r="X123" i="8"/>
  <c r="X124" i="8"/>
  <c r="X125" i="8"/>
  <c r="X126" i="8"/>
  <c r="X127" i="8"/>
  <c r="X128" i="8"/>
  <c r="X129" i="8"/>
  <c r="X130" i="8"/>
  <c r="X131" i="8"/>
  <c r="X132" i="8"/>
  <c r="X133" i="8"/>
  <c r="X134" i="8"/>
  <c r="X135" i="8"/>
  <c r="X136" i="8"/>
  <c r="X137" i="8"/>
  <c r="X138" i="8"/>
  <c r="X139" i="8"/>
  <c r="X140" i="8"/>
  <c r="X141" i="8"/>
  <c r="X142" i="8"/>
  <c r="X143" i="8"/>
  <c r="X144" i="8"/>
  <c r="X145" i="8"/>
  <c r="X146" i="8"/>
  <c r="X147" i="8"/>
  <c r="X148" i="8"/>
  <c r="X149" i="8"/>
  <c r="X150" i="8"/>
  <c r="X151" i="8"/>
  <c r="X152" i="8"/>
  <c r="X153" i="8"/>
  <c r="X154" i="8"/>
  <c r="X155" i="8"/>
  <c r="X156" i="8"/>
  <c r="X157" i="8"/>
  <c r="X158" i="8"/>
  <c r="X159" i="8"/>
  <c r="X160" i="8"/>
  <c r="X161" i="8"/>
  <c r="X162" i="8"/>
  <c r="X163" i="8"/>
  <c r="X164" i="8"/>
  <c r="X165" i="8"/>
  <c r="X166" i="8"/>
  <c r="X167" i="8"/>
  <c r="X168" i="8"/>
  <c r="X169" i="8"/>
  <c r="X170" i="8"/>
  <c r="X171" i="8"/>
  <c r="X172" i="8"/>
  <c r="X173" i="8"/>
  <c r="X174" i="8"/>
  <c r="X175" i="8"/>
  <c r="X176" i="8"/>
  <c r="X177" i="8"/>
  <c r="X178" i="8"/>
  <c r="X179" i="8"/>
  <c r="X180" i="8"/>
  <c r="X181" i="8"/>
  <c r="X182" i="8"/>
  <c r="X183" i="8"/>
  <c r="X184" i="8"/>
  <c r="X185" i="8"/>
  <c r="X186" i="8"/>
  <c r="X187" i="8"/>
  <c r="X188" i="8"/>
  <c r="X189" i="8"/>
  <c r="X190" i="8"/>
  <c r="X191" i="8"/>
  <c r="X192" i="8"/>
  <c r="X193" i="8"/>
  <c r="X194" i="8"/>
  <c r="X195" i="8"/>
  <c r="X196" i="8"/>
  <c r="X197" i="8"/>
  <c r="X198" i="8"/>
  <c r="X199" i="8"/>
  <c r="X200" i="8"/>
  <c r="X201" i="8"/>
  <c r="X202" i="8"/>
  <c r="X203" i="8"/>
  <c r="X204" i="8"/>
  <c r="X205" i="8"/>
  <c r="X206" i="8"/>
  <c r="X207" i="8"/>
  <c r="X208" i="8"/>
  <c r="X209" i="8"/>
  <c r="X210" i="8"/>
  <c r="X211" i="8"/>
  <c r="X212" i="8"/>
  <c r="X213" i="8"/>
  <c r="X214" i="8"/>
  <c r="X215" i="8"/>
  <c r="X216" i="8"/>
  <c r="X217" i="8"/>
  <c r="X218" i="8"/>
  <c r="X219" i="8"/>
  <c r="X220" i="8"/>
  <c r="X221" i="8"/>
  <c r="X222" i="8"/>
  <c r="X223" i="8"/>
  <c r="X224" i="8"/>
  <c r="X225" i="8"/>
  <c r="X226" i="8"/>
  <c r="X227" i="8"/>
  <c r="X228" i="8"/>
  <c r="X229" i="8"/>
  <c r="X230" i="8"/>
  <c r="X231" i="8"/>
  <c r="X232" i="8"/>
  <c r="X233" i="8"/>
  <c r="X234" i="8"/>
  <c r="X235" i="8"/>
  <c r="X236" i="8"/>
  <c r="X237" i="8"/>
  <c r="X238" i="8"/>
  <c r="X239" i="8"/>
  <c r="X240" i="8"/>
  <c r="X241" i="8"/>
  <c r="X242" i="8"/>
  <c r="X243" i="8"/>
  <c r="X244" i="8"/>
  <c r="X245" i="8"/>
  <c r="X246" i="8"/>
  <c r="X247" i="8"/>
  <c r="X248" i="8"/>
  <c r="X249" i="8"/>
  <c r="X250" i="8"/>
  <c r="X251" i="8"/>
  <c r="X252" i="8"/>
  <c r="X253" i="8"/>
  <c r="X254" i="8"/>
  <c r="X255" i="8"/>
  <c r="X256" i="8"/>
  <c r="X257" i="8"/>
  <c r="X258" i="8"/>
  <c r="X259" i="8"/>
  <c r="X260" i="8"/>
  <c r="X261" i="8"/>
  <c r="X262" i="8"/>
  <c r="X263" i="8"/>
  <c r="X264" i="8"/>
  <c r="X2" i="8"/>
  <c r="W3" i="8"/>
  <c r="W4" i="8"/>
  <c r="W5" i="8"/>
  <c r="W6" i="8"/>
  <c r="W7" i="8"/>
  <c r="W8" i="8"/>
  <c r="W9" i="8"/>
  <c r="W10" i="8"/>
  <c r="W11" i="8"/>
  <c r="W12" i="8"/>
  <c r="W13" i="8"/>
  <c r="W14" i="8"/>
  <c r="W15" i="8"/>
  <c r="W16" i="8"/>
  <c r="W17" i="8"/>
  <c r="W18" i="8"/>
  <c r="W19" i="8"/>
  <c r="W20" i="8"/>
  <c r="W21" i="8"/>
  <c r="W22" i="8"/>
  <c r="W23" i="8"/>
  <c r="W24" i="8"/>
  <c r="W25" i="8"/>
  <c r="W26" i="8"/>
  <c r="W27" i="8"/>
  <c r="W28" i="8"/>
  <c r="W29" i="8"/>
  <c r="W30" i="8"/>
  <c r="W31" i="8"/>
  <c r="W32" i="8"/>
  <c r="W33" i="8"/>
  <c r="W34" i="8"/>
  <c r="W35" i="8"/>
  <c r="W36" i="8"/>
  <c r="W37" i="8"/>
  <c r="W38" i="8"/>
  <c r="W39" i="8"/>
  <c r="W40" i="8"/>
  <c r="W41" i="8"/>
  <c r="W42" i="8"/>
  <c r="W43" i="8"/>
  <c r="W44" i="8"/>
  <c r="W45" i="8"/>
  <c r="W46" i="8"/>
  <c r="W47" i="8"/>
  <c r="W48" i="8"/>
  <c r="W49" i="8"/>
  <c r="W50" i="8"/>
  <c r="W51" i="8"/>
  <c r="W52" i="8"/>
  <c r="W53" i="8"/>
  <c r="W54" i="8"/>
  <c r="W55" i="8"/>
  <c r="W56" i="8"/>
  <c r="W57" i="8"/>
  <c r="W58" i="8"/>
  <c r="W59" i="8"/>
  <c r="W60" i="8"/>
  <c r="W61" i="8"/>
  <c r="W62" i="8"/>
  <c r="W63" i="8"/>
  <c r="W64" i="8"/>
  <c r="W65" i="8"/>
  <c r="W66" i="8"/>
  <c r="W67" i="8"/>
  <c r="W68" i="8"/>
  <c r="W69" i="8"/>
  <c r="W70" i="8"/>
  <c r="W71" i="8"/>
  <c r="W72" i="8"/>
  <c r="W73" i="8"/>
  <c r="W74" i="8"/>
  <c r="W75" i="8"/>
  <c r="W76" i="8"/>
  <c r="W77" i="8"/>
  <c r="W78" i="8"/>
  <c r="W79" i="8"/>
  <c r="W80" i="8"/>
  <c r="W81" i="8"/>
  <c r="W82" i="8"/>
  <c r="W83" i="8"/>
  <c r="W84" i="8"/>
  <c r="W85" i="8"/>
  <c r="W86" i="8"/>
  <c r="W87" i="8"/>
  <c r="W88" i="8"/>
  <c r="W89" i="8"/>
  <c r="W90" i="8"/>
  <c r="W91" i="8"/>
  <c r="W92" i="8"/>
  <c r="W93" i="8"/>
  <c r="W94" i="8"/>
  <c r="W95" i="8"/>
  <c r="W96" i="8"/>
  <c r="W97" i="8"/>
  <c r="W98" i="8"/>
  <c r="W99" i="8"/>
  <c r="W100" i="8"/>
  <c r="W101" i="8"/>
  <c r="W102" i="8"/>
  <c r="W103" i="8"/>
  <c r="W104" i="8"/>
  <c r="W105" i="8"/>
  <c r="W106" i="8"/>
  <c r="W107" i="8"/>
  <c r="W108" i="8"/>
  <c r="W109" i="8"/>
  <c r="W110" i="8"/>
  <c r="W111" i="8"/>
  <c r="W112" i="8"/>
  <c r="W113" i="8"/>
  <c r="W114" i="8"/>
  <c r="W115" i="8"/>
  <c r="W116" i="8"/>
  <c r="W117" i="8"/>
  <c r="W118" i="8"/>
  <c r="W119" i="8"/>
  <c r="W120" i="8"/>
  <c r="W121" i="8"/>
  <c r="W122" i="8"/>
  <c r="W123" i="8"/>
  <c r="W124" i="8"/>
  <c r="W125" i="8"/>
  <c r="W126" i="8"/>
  <c r="W127" i="8"/>
  <c r="W128" i="8"/>
  <c r="W129" i="8"/>
  <c r="W130" i="8"/>
  <c r="W131" i="8"/>
  <c r="W132" i="8"/>
  <c r="W133" i="8"/>
  <c r="W134" i="8"/>
  <c r="W135" i="8"/>
  <c r="W136" i="8"/>
  <c r="W137" i="8"/>
  <c r="W138" i="8"/>
  <c r="W139" i="8"/>
  <c r="W140" i="8"/>
  <c r="W141" i="8"/>
  <c r="W142" i="8"/>
  <c r="W143" i="8"/>
  <c r="W144" i="8"/>
  <c r="W145" i="8"/>
  <c r="W146" i="8"/>
  <c r="W147" i="8"/>
  <c r="W148" i="8"/>
  <c r="W149" i="8"/>
  <c r="W150" i="8"/>
  <c r="W151" i="8"/>
  <c r="W152" i="8"/>
  <c r="W153" i="8"/>
  <c r="W154" i="8"/>
  <c r="W155" i="8"/>
  <c r="W156" i="8"/>
  <c r="W157" i="8"/>
  <c r="W158" i="8"/>
  <c r="W159" i="8"/>
  <c r="W160" i="8"/>
  <c r="W161" i="8"/>
  <c r="W162" i="8"/>
  <c r="W163" i="8"/>
  <c r="W164" i="8"/>
  <c r="W165" i="8"/>
  <c r="W166" i="8"/>
  <c r="W167" i="8"/>
  <c r="W168" i="8"/>
  <c r="W169" i="8"/>
  <c r="W170" i="8"/>
  <c r="W171" i="8"/>
  <c r="W172" i="8"/>
  <c r="W173" i="8"/>
  <c r="W174" i="8"/>
  <c r="W175" i="8"/>
  <c r="W176" i="8"/>
  <c r="W177" i="8"/>
  <c r="W178" i="8"/>
  <c r="W179" i="8"/>
  <c r="W180" i="8"/>
  <c r="W181" i="8"/>
  <c r="W182" i="8"/>
  <c r="W183" i="8"/>
  <c r="W184" i="8"/>
  <c r="W185" i="8"/>
  <c r="W186" i="8"/>
  <c r="W187" i="8"/>
  <c r="W188" i="8"/>
  <c r="W189" i="8"/>
  <c r="W190" i="8"/>
  <c r="W191" i="8"/>
  <c r="W192" i="8"/>
  <c r="W193" i="8"/>
  <c r="W194" i="8"/>
  <c r="W195" i="8"/>
  <c r="W196" i="8"/>
  <c r="W197" i="8"/>
  <c r="W198" i="8"/>
  <c r="W199" i="8"/>
  <c r="W200" i="8"/>
  <c r="W201" i="8"/>
  <c r="W202" i="8"/>
  <c r="W203" i="8"/>
  <c r="W204" i="8"/>
  <c r="W205" i="8"/>
  <c r="W206" i="8"/>
  <c r="W207" i="8"/>
  <c r="W208" i="8"/>
  <c r="W209" i="8"/>
  <c r="W210" i="8"/>
  <c r="W211" i="8"/>
  <c r="W212" i="8"/>
  <c r="W213" i="8"/>
  <c r="W214" i="8"/>
  <c r="W215" i="8"/>
  <c r="W216" i="8"/>
  <c r="W217" i="8"/>
  <c r="W218" i="8"/>
  <c r="W219" i="8"/>
  <c r="W220" i="8"/>
  <c r="W221" i="8"/>
  <c r="W222" i="8"/>
  <c r="W223" i="8"/>
  <c r="W224" i="8"/>
  <c r="W225" i="8"/>
  <c r="W226" i="8"/>
  <c r="W227" i="8"/>
  <c r="W228" i="8"/>
  <c r="W229" i="8"/>
  <c r="W230" i="8"/>
  <c r="W231" i="8"/>
  <c r="W232" i="8"/>
  <c r="W233" i="8"/>
  <c r="W234" i="8"/>
  <c r="W235" i="8"/>
  <c r="W236" i="8"/>
  <c r="W237" i="8"/>
  <c r="W238" i="8"/>
  <c r="W239" i="8"/>
  <c r="W240" i="8"/>
  <c r="W241" i="8"/>
  <c r="W242" i="8"/>
  <c r="W243" i="8"/>
  <c r="W244" i="8"/>
  <c r="W245" i="8"/>
  <c r="W246" i="8"/>
  <c r="W247" i="8"/>
  <c r="W248" i="8"/>
  <c r="W249" i="8"/>
  <c r="W250" i="8"/>
  <c r="W251" i="8"/>
  <c r="W252" i="8"/>
  <c r="W253" i="8"/>
  <c r="W254" i="8"/>
  <c r="W255" i="8"/>
  <c r="W256" i="8"/>
  <c r="W257" i="8"/>
  <c r="W258" i="8"/>
  <c r="W259" i="8"/>
  <c r="W260" i="8"/>
  <c r="W261" i="8"/>
  <c r="W262" i="8"/>
  <c r="W263" i="8"/>
  <c r="W264" i="8"/>
  <c r="W265" i="8"/>
  <c r="W2" i="8"/>
  <c r="P274" i="8"/>
  <c r="Q274" i="8"/>
  <c r="R274" i="8"/>
  <c r="S274" i="8"/>
  <c r="T274" i="8"/>
  <c r="U274" i="8"/>
  <c r="V274" i="8"/>
  <c r="P275" i="8"/>
  <c r="Q275" i="8"/>
  <c r="R275" i="8"/>
  <c r="S275" i="8"/>
  <c r="T275" i="8"/>
  <c r="U275" i="8"/>
  <c r="V275" i="8"/>
  <c r="O275" i="8"/>
  <c r="O274" i="8"/>
  <c r="P271" i="8"/>
  <c r="Q271" i="8"/>
  <c r="R271" i="8"/>
  <c r="S271" i="8"/>
  <c r="T271" i="8"/>
  <c r="U271" i="8"/>
  <c r="V271" i="8"/>
  <c r="P272" i="8"/>
  <c r="P273" i="8" s="1"/>
  <c r="Q272" i="8"/>
  <c r="R272" i="8"/>
  <c r="S272" i="8"/>
  <c r="S273" i="8" s="1"/>
  <c r="T272" i="8"/>
  <c r="U272" i="8"/>
  <c r="V272" i="8"/>
  <c r="Q273" i="8"/>
  <c r="O281" i="8"/>
  <c r="O280" i="8"/>
  <c r="O277" i="8"/>
  <c r="O271" i="8"/>
  <c r="O272" i="8"/>
  <c r="P17" i="2"/>
  <c r="O17" i="2"/>
  <c r="P29" i="2"/>
  <c r="O29" i="2"/>
  <c r="P41" i="2"/>
  <c r="O41" i="2"/>
  <c r="P53" i="2"/>
  <c r="O53" i="2"/>
  <c r="P65" i="2"/>
  <c r="O65" i="2"/>
  <c r="P77" i="2"/>
  <c r="O77" i="2"/>
  <c r="P89" i="2"/>
  <c r="O89" i="2"/>
  <c r="P101" i="2"/>
  <c r="O101" i="2"/>
  <c r="P113" i="2"/>
  <c r="O113" i="2"/>
  <c r="P125" i="2"/>
  <c r="O125" i="2"/>
  <c r="P137" i="2"/>
  <c r="O137" i="2"/>
  <c r="P149" i="2"/>
  <c r="O149" i="2"/>
  <c r="P161" i="2"/>
  <c r="O161" i="2"/>
  <c r="P173" i="2"/>
  <c r="O173" i="2"/>
  <c r="P185" i="2"/>
  <c r="O185" i="2"/>
  <c r="P197" i="2"/>
  <c r="O197" i="2"/>
  <c r="P209" i="2"/>
  <c r="O209" i="2"/>
  <c r="P221" i="2"/>
  <c r="O221" i="2"/>
  <c r="P293" i="2"/>
  <c r="O293" i="2"/>
  <c r="P281" i="2"/>
  <c r="O281" i="2"/>
  <c r="P269" i="2"/>
  <c r="O269" i="2"/>
  <c r="P257" i="2"/>
  <c r="O257" i="2"/>
  <c r="P245" i="2"/>
  <c r="O245" i="2"/>
  <c r="P233" i="2"/>
  <c r="O233" i="2"/>
  <c r="Q284" i="2"/>
  <c r="Q285" i="2"/>
  <c r="Q286" i="2"/>
  <c r="Q287" i="2"/>
  <c r="Q288" i="2"/>
  <c r="Q289" i="2"/>
  <c r="Q290" i="2"/>
  <c r="Q291" i="2"/>
  <c r="Q292" i="2"/>
  <c r="Q293" i="2"/>
  <c r="L306" i="2"/>
  <c r="M306" i="2"/>
  <c r="M305" i="2"/>
  <c r="N306" i="2"/>
  <c r="O282" i="2"/>
  <c r="P282" i="2"/>
  <c r="O283" i="2"/>
  <c r="P283" i="2"/>
  <c r="O284" i="2"/>
  <c r="P284" i="2"/>
  <c r="O285" i="2"/>
  <c r="P285" i="2"/>
  <c r="O286" i="2"/>
  <c r="P286" i="2"/>
  <c r="O287" i="2"/>
  <c r="P287" i="2"/>
  <c r="O288" i="2"/>
  <c r="P288" i="2"/>
  <c r="O289" i="2"/>
  <c r="P289" i="2"/>
  <c r="O290" i="2"/>
  <c r="P290" i="2"/>
  <c r="O291" i="2"/>
  <c r="P291" i="2"/>
  <c r="O292" i="2"/>
  <c r="P292" i="2"/>
  <c r="M332" i="1"/>
  <c r="O325" i="1"/>
  <c r="O326" i="1"/>
  <c r="P287" i="1"/>
  <c r="P288" i="1"/>
  <c r="P289" i="1"/>
  <c r="P290" i="1"/>
  <c r="P291" i="1"/>
  <c r="P292" i="1"/>
  <c r="P293" i="1"/>
  <c r="P286" i="1"/>
  <c r="P308" i="1"/>
  <c r="P309" i="1"/>
  <c r="P310" i="1"/>
  <c r="P311" i="1"/>
  <c r="P312" i="1"/>
  <c r="P313" i="1"/>
  <c r="P314" i="1"/>
  <c r="P315" i="1"/>
  <c r="P316" i="1"/>
  <c r="P317" i="1"/>
  <c r="P307" i="1"/>
  <c r="P132" i="5"/>
  <c r="Q132" i="5"/>
  <c r="R132" i="5"/>
  <c r="S132" i="5"/>
  <c r="T132" i="5"/>
  <c r="U132" i="5"/>
  <c r="V132" i="5"/>
  <c r="O132" i="5"/>
  <c r="R133" i="4"/>
  <c r="S133" i="4"/>
  <c r="T133" i="4"/>
  <c r="U133" i="4"/>
  <c r="V133" i="4"/>
  <c r="W133" i="4"/>
  <c r="X133" i="4"/>
  <c r="Y133" i="4"/>
  <c r="Z133" i="4"/>
  <c r="Q133" i="4"/>
  <c r="O332" i="1"/>
  <c r="N305" i="2"/>
  <c r="L305" i="2"/>
  <c r="O330" i="1"/>
  <c r="M330" i="1"/>
  <c r="R273" i="8" l="1"/>
  <c r="V273" i="8"/>
  <c r="U273" i="8"/>
  <c r="T273" i="8"/>
  <c r="O282" i="8"/>
  <c r="V281" i="8"/>
  <c r="U281" i="8"/>
  <c r="T281" i="8"/>
  <c r="S281" i="8"/>
  <c r="R281" i="8"/>
  <c r="Q281" i="8"/>
  <c r="P281" i="8"/>
  <c r="V280" i="8"/>
  <c r="U280" i="8"/>
  <c r="T280" i="8"/>
  <c r="S280" i="8"/>
  <c r="R280" i="8"/>
  <c r="Q280" i="8"/>
  <c r="P280" i="8"/>
  <c r="V279" i="8"/>
  <c r="U279" i="8"/>
  <c r="T279" i="8"/>
  <c r="S279" i="8"/>
  <c r="R279" i="8"/>
  <c r="Q279" i="8"/>
  <c r="P279" i="8"/>
  <c r="O279" i="8"/>
  <c r="V278" i="8"/>
  <c r="U278" i="8"/>
  <c r="T278" i="8"/>
  <c r="S278" i="8"/>
  <c r="R278" i="8"/>
  <c r="Q278" i="8"/>
  <c r="P278" i="8"/>
  <c r="O278" i="8"/>
  <c r="V277" i="8"/>
  <c r="U277" i="8"/>
  <c r="T277" i="8"/>
  <c r="S277" i="8"/>
  <c r="R277" i="8"/>
  <c r="Q277" i="8"/>
  <c r="P277" i="8"/>
  <c r="O266" i="8"/>
  <c r="V127" i="7"/>
  <c r="V131" i="7" s="1"/>
  <c r="U127" i="7"/>
  <c r="U131" i="7" s="1"/>
  <c r="T127" i="7"/>
  <c r="T131" i="7" s="1"/>
  <c r="S127" i="7"/>
  <c r="S131" i="7" s="1"/>
  <c r="R127" i="7"/>
  <c r="R131" i="7" s="1"/>
  <c r="Q127" i="7"/>
  <c r="Q129" i="7" s="1"/>
  <c r="P127" i="7"/>
  <c r="P131" i="7" s="1"/>
  <c r="O127" i="7"/>
  <c r="O131" i="7" s="1"/>
  <c r="V126" i="7"/>
  <c r="V128" i="7" s="1"/>
  <c r="U126" i="7"/>
  <c r="U128" i="7" s="1"/>
  <c r="T126" i="7"/>
  <c r="T128" i="7" s="1"/>
  <c r="S126" i="7"/>
  <c r="S128" i="7" s="1"/>
  <c r="R126" i="7"/>
  <c r="R128" i="7" s="1"/>
  <c r="Q126" i="7"/>
  <c r="Q128" i="7" s="1"/>
  <c r="P126" i="7"/>
  <c r="P128" i="7" s="1"/>
  <c r="O126" i="7"/>
  <c r="O128" i="7" s="1"/>
  <c r="V123" i="7"/>
  <c r="U123" i="7"/>
  <c r="T123" i="7"/>
  <c r="S123" i="7"/>
  <c r="R123" i="7"/>
  <c r="Q123" i="7"/>
  <c r="P123" i="7"/>
  <c r="O123" i="7"/>
  <c r="V122" i="7"/>
  <c r="U122" i="7"/>
  <c r="T122" i="7"/>
  <c r="S122" i="7"/>
  <c r="R122" i="7"/>
  <c r="Q122" i="7"/>
  <c r="P122" i="7"/>
  <c r="O122" i="7"/>
  <c r="V121" i="7"/>
  <c r="U121" i="7"/>
  <c r="T121" i="7"/>
  <c r="S121" i="7"/>
  <c r="R121" i="7"/>
  <c r="Q121" i="7"/>
  <c r="P121" i="7"/>
  <c r="O121" i="7"/>
  <c r="V120" i="7"/>
  <c r="U120" i="7"/>
  <c r="T120" i="7"/>
  <c r="S120" i="7"/>
  <c r="R120" i="7"/>
  <c r="Q120" i="7"/>
  <c r="P120" i="7"/>
  <c r="O120" i="7"/>
  <c r="V119" i="7"/>
  <c r="U119" i="7"/>
  <c r="T119" i="7"/>
  <c r="S119" i="7"/>
  <c r="R119" i="7"/>
  <c r="Q119" i="7"/>
  <c r="P119" i="7"/>
  <c r="O119" i="7"/>
  <c r="V118" i="7"/>
  <c r="U118" i="7"/>
  <c r="T118" i="7"/>
  <c r="S118" i="7"/>
  <c r="R118" i="7"/>
  <c r="Q118" i="7"/>
  <c r="P118" i="7"/>
  <c r="O118" i="7"/>
  <c r="V116" i="7"/>
  <c r="U116" i="7"/>
  <c r="T116" i="7"/>
  <c r="S116" i="7"/>
  <c r="R116" i="7"/>
  <c r="Q116" i="7"/>
  <c r="P116" i="7"/>
  <c r="O116" i="7"/>
  <c r="N116" i="7"/>
  <c r="N123" i="7" s="1"/>
  <c r="V115" i="7"/>
  <c r="U115" i="7"/>
  <c r="T115" i="7"/>
  <c r="S115" i="7"/>
  <c r="R115" i="7"/>
  <c r="Q115" i="7"/>
  <c r="P115" i="7"/>
  <c r="O115" i="7"/>
  <c r="V114" i="7"/>
  <c r="U114" i="7"/>
  <c r="T114" i="7"/>
  <c r="S114" i="7"/>
  <c r="R114" i="7"/>
  <c r="Q114" i="7"/>
  <c r="P114" i="7"/>
  <c r="O114" i="7"/>
  <c r="V113" i="7"/>
  <c r="U113" i="7"/>
  <c r="T113" i="7"/>
  <c r="S113" i="7"/>
  <c r="R113" i="7"/>
  <c r="Q113" i="7"/>
  <c r="P113" i="7"/>
  <c r="O113" i="7"/>
  <c r="V112" i="7"/>
  <c r="U112" i="7"/>
  <c r="T112" i="7"/>
  <c r="S112" i="7"/>
  <c r="R112" i="7"/>
  <c r="Q112" i="7"/>
  <c r="P112" i="7"/>
  <c r="O112" i="7"/>
  <c r="AD106" i="6"/>
  <c r="AD107" i="6" s="1"/>
  <c r="AC106" i="6"/>
  <c r="AC107" i="6" s="1"/>
  <c r="AB106" i="6"/>
  <c r="AB107" i="6" s="1"/>
  <c r="AA106" i="6"/>
  <c r="AA107" i="6" s="1"/>
  <c r="Z106" i="6"/>
  <c r="Z107" i="6" s="1"/>
  <c r="Y106" i="6"/>
  <c r="Y107" i="6" s="1"/>
  <c r="X106" i="6"/>
  <c r="X107" i="6" s="1"/>
  <c r="W106" i="6"/>
  <c r="W107" i="6" s="1"/>
  <c r="V106" i="6"/>
  <c r="V107" i="6" s="1"/>
  <c r="U106" i="6"/>
  <c r="U107" i="6" s="1"/>
  <c r="T106" i="6"/>
  <c r="T107" i="6" s="1"/>
  <c r="S106" i="6"/>
  <c r="S107" i="6" s="1"/>
  <c r="R106" i="6"/>
  <c r="R107" i="6" s="1"/>
  <c r="Q106" i="6"/>
  <c r="Q107" i="6" s="1"/>
  <c r="P106" i="6"/>
  <c r="P107" i="6" s="1"/>
  <c r="O106" i="6"/>
  <c r="O107" i="6" s="1"/>
  <c r="AD105" i="6"/>
  <c r="AC105" i="6"/>
  <c r="AB105" i="6"/>
  <c r="AA105" i="6"/>
  <c r="Z105" i="6"/>
  <c r="Y105" i="6"/>
  <c r="X105" i="6"/>
  <c r="W105" i="6"/>
  <c r="V105" i="6"/>
  <c r="U105" i="6"/>
  <c r="T105" i="6"/>
  <c r="S105" i="6"/>
  <c r="R105" i="6"/>
  <c r="Q105" i="6"/>
  <c r="P105" i="6"/>
  <c r="O105" i="6"/>
  <c r="AD104" i="6"/>
  <c r="AC104" i="6"/>
  <c r="AB104" i="6"/>
  <c r="AA104" i="6"/>
  <c r="Z104" i="6"/>
  <c r="Y104" i="6"/>
  <c r="X104" i="6"/>
  <c r="W104" i="6"/>
  <c r="V104" i="6"/>
  <c r="U104" i="6"/>
  <c r="T104" i="6"/>
  <c r="S104" i="6"/>
  <c r="R104" i="6"/>
  <c r="Q104" i="6"/>
  <c r="P104" i="6"/>
  <c r="O104" i="6"/>
  <c r="AD103" i="6"/>
  <c r="AC103" i="6"/>
  <c r="AB103" i="6"/>
  <c r="AA103" i="6"/>
  <c r="Z103" i="6"/>
  <c r="Y103" i="6"/>
  <c r="X103" i="6"/>
  <c r="W103" i="6"/>
  <c r="V103" i="6"/>
  <c r="U103" i="6"/>
  <c r="T103" i="6"/>
  <c r="S103" i="6"/>
  <c r="R103" i="6"/>
  <c r="Q103" i="6"/>
  <c r="P103" i="6"/>
  <c r="O103" i="6"/>
  <c r="AD102" i="6"/>
  <c r="AC102" i="6"/>
  <c r="AB102" i="6"/>
  <c r="AA102" i="6"/>
  <c r="Z102" i="6"/>
  <c r="Y102" i="6"/>
  <c r="X102" i="6"/>
  <c r="W102" i="6"/>
  <c r="V102" i="6"/>
  <c r="U102" i="6"/>
  <c r="T102" i="6"/>
  <c r="R102" i="6"/>
  <c r="Q102" i="6"/>
  <c r="P102" i="6"/>
  <c r="O102" i="6"/>
  <c r="AD99" i="6"/>
  <c r="AD100" i="6" s="1"/>
  <c r="AC99" i="6"/>
  <c r="AC100" i="6" s="1"/>
  <c r="AB99" i="6"/>
  <c r="AB100" i="6" s="1"/>
  <c r="AA99" i="6"/>
  <c r="AA100" i="6" s="1"/>
  <c r="Z99" i="6"/>
  <c r="Z100" i="6" s="1"/>
  <c r="Y99" i="6"/>
  <c r="Y100" i="6" s="1"/>
  <c r="X99" i="6"/>
  <c r="X100" i="6" s="1"/>
  <c r="W99" i="6"/>
  <c r="W100" i="6" s="1"/>
  <c r="V99" i="6"/>
  <c r="V100" i="6" s="1"/>
  <c r="U99" i="6"/>
  <c r="U100" i="6" s="1"/>
  <c r="T99" i="6"/>
  <c r="T100" i="6" s="1"/>
  <c r="S99" i="6"/>
  <c r="S100" i="6" s="1"/>
  <c r="R99" i="6"/>
  <c r="R100" i="6" s="1"/>
  <c r="Q99" i="6"/>
  <c r="Q100" i="6" s="1"/>
  <c r="P99" i="6"/>
  <c r="P100" i="6" s="1"/>
  <c r="O99" i="6"/>
  <c r="O100" i="6" s="1"/>
  <c r="N99" i="6"/>
  <c r="N106" i="6" s="1"/>
  <c r="AD98" i="6"/>
  <c r="AC98" i="6"/>
  <c r="AB98" i="6"/>
  <c r="AA98" i="6"/>
  <c r="Z98" i="6"/>
  <c r="Y98" i="6"/>
  <c r="X98" i="6"/>
  <c r="W98" i="6"/>
  <c r="V98" i="6"/>
  <c r="U98" i="6"/>
  <c r="T98" i="6"/>
  <c r="S98" i="6"/>
  <c r="R98" i="6"/>
  <c r="Q98" i="6"/>
  <c r="P98" i="6"/>
  <c r="O98" i="6"/>
  <c r="AD97" i="6"/>
  <c r="AC97" i="6"/>
  <c r="AB97" i="6"/>
  <c r="AA97" i="6"/>
  <c r="Z97" i="6"/>
  <c r="Y97" i="6"/>
  <c r="X97" i="6"/>
  <c r="W97" i="6"/>
  <c r="V97" i="6"/>
  <c r="U97" i="6"/>
  <c r="T97" i="6"/>
  <c r="S97" i="6"/>
  <c r="R97" i="6"/>
  <c r="Q97" i="6"/>
  <c r="P97" i="6"/>
  <c r="O97" i="6"/>
  <c r="AD96" i="6"/>
  <c r="AC96" i="6"/>
  <c r="AB96" i="6"/>
  <c r="AA96" i="6"/>
  <c r="Z96" i="6"/>
  <c r="Y96" i="6"/>
  <c r="X96" i="6"/>
  <c r="W96" i="6"/>
  <c r="V96" i="6"/>
  <c r="U96" i="6"/>
  <c r="T96" i="6"/>
  <c r="S96" i="6"/>
  <c r="R96" i="6"/>
  <c r="Q96" i="6"/>
  <c r="P96" i="6"/>
  <c r="O96" i="6"/>
  <c r="AD95" i="6"/>
  <c r="AC95" i="6"/>
  <c r="AB95" i="6"/>
  <c r="AA95" i="6"/>
  <c r="Z95" i="6"/>
  <c r="Y95" i="6"/>
  <c r="X95" i="6"/>
  <c r="W95" i="6"/>
  <c r="V95" i="6"/>
  <c r="U95" i="6"/>
  <c r="T95" i="6"/>
  <c r="S95" i="6"/>
  <c r="R95" i="6"/>
  <c r="Q95" i="6"/>
  <c r="P95" i="6"/>
  <c r="O95" i="6"/>
  <c r="V128" i="5"/>
  <c r="V130" i="5" s="1"/>
  <c r="U128" i="5"/>
  <c r="U130" i="5" s="1"/>
  <c r="T128" i="5"/>
  <c r="T130" i="5" s="1"/>
  <c r="S128" i="5"/>
  <c r="S130" i="5" s="1"/>
  <c r="R128" i="5"/>
  <c r="R130" i="5" s="1"/>
  <c r="Q128" i="5"/>
  <c r="Q130" i="5" s="1"/>
  <c r="P128" i="5"/>
  <c r="P130" i="5" s="1"/>
  <c r="O128" i="5"/>
  <c r="O130" i="5" s="1"/>
  <c r="V127" i="5"/>
  <c r="V129" i="5" s="1"/>
  <c r="U127" i="5"/>
  <c r="U129" i="5" s="1"/>
  <c r="T127" i="5"/>
  <c r="T129" i="5" s="1"/>
  <c r="S127" i="5"/>
  <c r="S129" i="5" s="1"/>
  <c r="R127" i="5"/>
  <c r="R129" i="5" s="1"/>
  <c r="Q127" i="5"/>
  <c r="Q129" i="5" s="1"/>
  <c r="P127" i="5"/>
  <c r="P129" i="5" s="1"/>
  <c r="O127" i="5"/>
  <c r="O129" i="5" s="1"/>
  <c r="V125" i="5"/>
  <c r="U125" i="5"/>
  <c r="T125" i="5"/>
  <c r="S125" i="5"/>
  <c r="R125" i="5"/>
  <c r="Q125" i="5"/>
  <c r="P125" i="5"/>
  <c r="O125" i="5"/>
  <c r="V124" i="5"/>
  <c r="U124" i="5"/>
  <c r="T124" i="5"/>
  <c r="S124" i="5"/>
  <c r="R124" i="5"/>
  <c r="Q124" i="5"/>
  <c r="P124" i="5"/>
  <c r="O124" i="5"/>
  <c r="V123" i="5"/>
  <c r="U123" i="5"/>
  <c r="T123" i="5"/>
  <c r="S123" i="5"/>
  <c r="R123" i="5"/>
  <c r="Q123" i="5"/>
  <c r="P123" i="5"/>
  <c r="O123" i="5"/>
  <c r="V122" i="5"/>
  <c r="U122" i="5"/>
  <c r="T122" i="5"/>
  <c r="S122" i="5"/>
  <c r="R122" i="5"/>
  <c r="Q122" i="5"/>
  <c r="P122" i="5"/>
  <c r="O122" i="5"/>
  <c r="V121" i="5"/>
  <c r="U121" i="5"/>
  <c r="T121" i="5"/>
  <c r="S121" i="5"/>
  <c r="R121" i="5"/>
  <c r="Q121" i="5"/>
  <c r="P121" i="5"/>
  <c r="O121" i="5"/>
  <c r="V120" i="5"/>
  <c r="U120" i="5"/>
  <c r="T120" i="5"/>
  <c r="S120" i="5"/>
  <c r="R120" i="5"/>
  <c r="Q120" i="5"/>
  <c r="P120" i="5"/>
  <c r="O120" i="5"/>
  <c r="V117" i="5"/>
  <c r="U117" i="5"/>
  <c r="T117" i="5"/>
  <c r="S117" i="5"/>
  <c r="R117" i="5"/>
  <c r="Q117" i="5"/>
  <c r="P117" i="5"/>
  <c r="O117" i="5"/>
  <c r="N117" i="5"/>
  <c r="N125" i="5" s="1"/>
  <c r="V116" i="5"/>
  <c r="U116" i="5"/>
  <c r="T116" i="5"/>
  <c r="S116" i="5"/>
  <c r="R116" i="5"/>
  <c r="Q116" i="5"/>
  <c r="P116" i="5"/>
  <c r="O116" i="5"/>
  <c r="V115" i="5"/>
  <c r="U115" i="5"/>
  <c r="T115" i="5"/>
  <c r="S115" i="5"/>
  <c r="R115" i="5"/>
  <c r="Q115" i="5"/>
  <c r="P115" i="5"/>
  <c r="O115" i="5"/>
  <c r="V114" i="5"/>
  <c r="U114" i="5"/>
  <c r="T114" i="5"/>
  <c r="S114" i="5"/>
  <c r="R114" i="5"/>
  <c r="Q114" i="5"/>
  <c r="P114" i="5"/>
  <c r="O114" i="5"/>
  <c r="V113" i="5"/>
  <c r="U113" i="5"/>
  <c r="T113" i="5"/>
  <c r="S113" i="5"/>
  <c r="R113" i="5"/>
  <c r="Q113" i="5"/>
  <c r="P113" i="5"/>
  <c r="O113" i="5"/>
  <c r="V112" i="5"/>
  <c r="U112" i="5"/>
  <c r="T112" i="5"/>
  <c r="S112" i="5"/>
  <c r="R112" i="5"/>
  <c r="Q112" i="5"/>
  <c r="P112" i="5"/>
  <c r="O112" i="5"/>
  <c r="S131" i="4"/>
  <c r="U130" i="4"/>
  <c r="Z129" i="4"/>
  <c r="Z131" i="4" s="1"/>
  <c r="Y129" i="4"/>
  <c r="Y131" i="4" s="1"/>
  <c r="X129" i="4"/>
  <c r="X131" i="4" s="1"/>
  <c r="W129" i="4"/>
  <c r="W131" i="4" s="1"/>
  <c r="V129" i="4"/>
  <c r="V131" i="4" s="1"/>
  <c r="U129" i="4"/>
  <c r="U131" i="4" s="1"/>
  <c r="T129" i="4"/>
  <c r="T131" i="4" s="1"/>
  <c r="S129" i="4"/>
  <c r="R129" i="4"/>
  <c r="R131" i="4" s="1"/>
  <c r="Q129" i="4"/>
  <c r="Q131" i="4" s="1"/>
  <c r="Z128" i="4"/>
  <c r="Z130" i="4" s="1"/>
  <c r="Y128" i="4"/>
  <c r="Y130" i="4" s="1"/>
  <c r="X128" i="4"/>
  <c r="X130" i="4" s="1"/>
  <c r="W128" i="4"/>
  <c r="W130" i="4" s="1"/>
  <c r="V128" i="4"/>
  <c r="V130" i="4" s="1"/>
  <c r="U128" i="4"/>
  <c r="T128" i="4"/>
  <c r="T130" i="4" s="1"/>
  <c r="S128" i="4"/>
  <c r="S130" i="4" s="1"/>
  <c r="R128" i="4"/>
  <c r="R130" i="4" s="1"/>
  <c r="Q128" i="4"/>
  <c r="Q130" i="4" s="1"/>
  <c r="Z126" i="4"/>
  <c r="Y126" i="4"/>
  <c r="X126" i="4"/>
  <c r="W126" i="4"/>
  <c r="V126" i="4"/>
  <c r="U126" i="4"/>
  <c r="T126" i="4"/>
  <c r="S126" i="4"/>
  <c r="R126" i="4"/>
  <c r="Z125" i="4"/>
  <c r="Y125" i="4"/>
  <c r="X125" i="4"/>
  <c r="W125" i="4"/>
  <c r="V125" i="4"/>
  <c r="U125" i="4"/>
  <c r="T125" i="4"/>
  <c r="S125" i="4"/>
  <c r="R125" i="4"/>
  <c r="Q125" i="4"/>
  <c r="Z124" i="4"/>
  <c r="Y124" i="4"/>
  <c r="X124" i="4"/>
  <c r="W124" i="4"/>
  <c r="V124" i="4"/>
  <c r="U124" i="4"/>
  <c r="T124" i="4"/>
  <c r="S124" i="4"/>
  <c r="R124" i="4"/>
  <c r="Q124" i="4"/>
  <c r="Z123" i="4"/>
  <c r="Y123" i="4"/>
  <c r="X123" i="4"/>
  <c r="W123" i="4"/>
  <c r="V123" i="4"/>
  <c r="U123" i="4"/>
  <c r="T123" i="4"/>
  <c r="S123" i="4"/>
  <c r="R123" i="4"/>
  <c r="Q123" i="4"/>
  <c r="Z122" i="4"/>
  <c r="Y122" i="4"/>
  <c r="X122" i="4"/>
  <c r="W122" i="4"/>
  <c r="V122" i="4"/>
  <c r="U122" i="4"/>
  <c r="T122" i="4"/>
  <c r="S122" i="4"/>
  <c r="R122" i="4"/>
  <c r="Q122" i="4"/>
  <c r="Z121" i="4"/>
  <c r="Y121" i="4"/>
  <c r="X121" i="4"/>
  <c r="W121" i="4"/>
  <c r="V121" i="4"/>
  <c r="U121" i="4"/>
  <c r="T121" i="4"/>
  <c r="S121" i="4"/>
  <c r="R121" i="4"/>
  <c r="Q121" i="4"/>
  <c r="Z118" i="4"/>
  <c r="Y118" i="4"/>
  <c r="X118" i="4"/>
  <c r="W118" i="4"/>
  <c r="V118" i="4"/>
  <c r="U118" i="4"/>
  <c r="T118" i="4"/>
  <c r="S118" i="4"/>
  <c r="R118" i="4"/>
  <c r="Q118" i="4"/>
  <c r="P118" i="4"/>
  <c r="P126" i="4" s="1"/>
  <c r="Z117" i="4"/>
  <c r="Y117" i="4"/>
  <c r="X117" i="4"/>
  <c r="W117" i="4"/>
  <c r="V117" i="4"/>
  <c r="U117" i="4"/>
  <c r="T117" i="4"/>
  <c r="S117" i="4"/>
  <c r="R117" i="4"/>
  <c r="Q117" i="4"/>
  <c r="Z116" i="4"/>
  <c r="Y116" i="4"/>
  <c r="X116" i="4"/>
  <c r="W116" i="4"/>
  <c r="V116" i="4"/>
  <c r="U116" i="4"/>
  <c r="T116" i="4"/>
  <c r="S116" i="4"/>
  <c r="R116" i="4"/>
  <c r="Q116" i="4"/>
  <c r="Z115" i="4"/>
  <c r="Y115" i="4"/>
  <c r="X115" i="4"/>
  <c r="W115" i="4"/>
  <c r="V115" i="4"/>
  <c r="U115" i="4"/>
  <c r="T115" i="4"/>
  <c r="S115" i="4"/>
  <c r="R115" i="4"/>
  <c r="Q115" i="4"/>
  <c r="Z114" i="4"/>
  <c r="Y114" i="4"/>
  <c r="X114" i="4"/>
  <c r="W114" i="4"/>
  <c r="V114" i="4"/>
  <c r="U114" i="4"/>
  <c r="T114" i="4"/>
  <c r="S114" i="4"/>
  <c r="R114" i="4"/>
  <c r="Q114" i="4"/>
  <c r="Z113" i="4"/>
  <c r="Y113" i="4"/>
  <c r="X113" i="4"/>
  <c r="W113" i="4"/>
  <c r="V113" i="4"/>
  <c r="U113" i="4"/>
  <c r="T113" i="4"/>
  <c r="S113" i="4"/>
  <c r="R113" i="4"/>
  <c r="Q113" i="4"/>
  <c r="M321" i="3"/>
  <c r="L321" i="3"/>
  <c r="M320" i="3"/>
  <c r="M322" i="3" s="1"/>
  <c r="L320" i="3"/>
  <c r="L322" i="3" s="1"/>
  <c r="N302" i="2"/>
  <c r="M302" i="2"/>
  <c r="L302" i="2"/>
  <c r="N301" i="2"/>
  <c r="L301" i="2"/>
  <c r="N300" i="2"/>
  <c r="M300" i="2"/>
  <c r="L300" i="2"/>
  <c r="N299" i="2"/>
  <c r="M299" i="2"/>
  <c r="L299" i="2"/>
  <c r="N297" i="2"/>
  <c r="N303" i="2" s="1"/>
  <c r="M297" i="2"/>
  <c r="M303" i="2" s="1"/>
  <c r="L297" i="2"/>
  <c r="L303" i="2" s="1"/>
  <c r="N296" i="2"/>
  <c r="N298" i="2" s="1"/>
  <c r="M296" i="2"/>
  <c r="M298" i="2" s="1"/>
  <c r="L296" i="2"/>
  <c r="L298" i="2" s="1"/>
  <c r="O328" i="1"/>
  <c r="M328" i="1"/>
  <c r="O327" i="1"/>
  <c r="M327" i="1"/>
  <c r="M326" i="1"/>
  <c r="M325" i="1"/>
  <c r="O323" i="1"/>
  <c r="O329" i="1" s="1"/>
  <c r="M323" i="1"/>
  <c r="M329" i="1" s="1"/>
  <c r="O322" i="1"/>
  <c r="O324" i="1" s="1"/>
  <c r="M322" i="1"/>
  <c r="M324" i="1" s="1"/>
  <c r="O273" i="8" l="1"/>
  <c r="P282" i="8"/>
  <c r="Q282" i="8"/>
  <c r="S282" i="8"/>
  <c r="R282" i="8"/>
  <c r="T282" i="8"/>
  <c r="U282" i="8"/>
  <c r="V282" i="8"/>
  <c r="O129" i="7"/>
  <c r="P129" i="7"/>
  <c r="Q131" i="7"/>
  <c r="R129" i="7"/>
  <c r="S129" i="7"/>
  <c r="T129" i="7"/>
  <c r="U129" i="7"/>
  <c r="V129" i="7"/>
  <c r="C11" i="10"/>
  <c r="B11" i="10"/>
  <c r="F124" i="10"/>
  <c r="G81" i="10"/>
  <c r="F93" i="10"/>
  <c r="G33" i="10"/>
  <c r="F102" i="10"/>
  <c r="F84" i="10"/>
  <c r="G48" i="10"/>
  <c r="G46" i="10"/>
  <c r="G29" i="10"/>
  <c r="G3" i="10"/>
  <c r="G23" i="10"/>
  <c r="G79" i="10"/>
  <c r="F85" i="10"/>
  <c r="F10" i="10"/>
  <c r="G75" i="10"/>
  <c r="F111" i="10"/>
  <c r="F22" i="10"/>
  <c r="F127" i="10"/>
  <c r="G74" i="10"/>
  <c r="G2" i="10"/>
  <c r="F70" i="10"/>
  <c r="G25" i="10"/>
  <c r="F28" i="10"/>
  <c r="G54" i="10"/>
  <c r="G102" i="10"/>
  <c r="G39" i="10"/>
  <c r="F81" i="10"/>
  <c r="F121" i="10"/>
  <c r="F43" i="10"/>
  <c r="G8" i="10"/>
  <c r="G22" i="10"/>
  <c r="G132" i="10"/>
  <c r="F112" i="10"/>
  <c r="F80" i="10"/>
  <c r="G87" i="10"/>
  <c r="G88" i="10"/>
  <c r="F109" i="10"/>
  <c r="F119" i="10"/>
  <c r="G127" i="10"/>
  <c r="F21" i="10"/>
  <c r="G101" i="10"/>
  <c r="G109" i="10"/>
  <c r="F69" i="10"/>
  <c r="G103" i="10"/>
  <c r="F100" i="10"/>
  <c r="G42" i="10"/>
  <c r="F123" i="10"/>
  <c r="G4" i="10"/>
  <c r="G116" i="10"/>
  <c r="F113" i="10"/>
  <c r="F19" i="10"/>
  <c r="F41" i="10"/>
  <c r="G21" i="10"/>
  <c r="F42" i="10"/>
  <c r="F76" i="10"/>
  <c r="G83" i="10"/>
  <c r="F33" i="10"/>
  <c r="G60" i="10"/>
  <c r="F114" i="10"/>
  <c r="G51" i="10"/>
  <c r="G100" i="10"/>
  <c r="G69" i="10"/>
  <c r="G125" i="10"/>
  <c r="G56" i="10"/>
  <c r="F56" i="10"/>
  <c r="F9" i="10"/>
  <c r="F44" i="10"/>
  <c r="F24" i="10"/>
  <c r="G44" i="10"/>
  <c r="G31" i="10"/>
  <c r="F77" i="10"/>
  <c r="F132" i="10"/>
  <c r="F37" i="10"/>
  <c r="G89" i="10"/>
  <c r="G105" i="10"/>
  <c r="G84" i="10"/>
  <c r="G85" i="10"/>
  <c r="G126" i="10"/>
  <c r="G58" i="10"/>
  <c r="F79" i="10"/>
  <c r="F14" i="10"/>
  <c r="F36" i="10"/>
  <c r="G49" i="10"/>
  <c r="G53" i="10"/>
  <c r="G45" i="10"/>
  <c r="G78" i="10"/>
  <c r="F53" i="10"/>
  <c r="F32" i="10"/>
  <c r="F26" i="10"/>
  <c r="G123" i="10"/>
  <c r="F4" i="10"/>
  <c r="G15" i="10"/>
  <c r="G14" i="10"/>
  <c r="F57" i="10"/>
  <c r="F130" i="10"/>
  <c r="F78" i="10"/>
  <c r="F107" i="10"/>
  <c r="F8" i="10"/>
  <c r="F98" i="10"/>
  <c r="F74" i="10"/>
  <c r="G110" i="10"/>
  <c r="F72" i="10"/>
  <c r="F83" i="10"/>
  <c r="F58" i="10"/>
  <c r="F86" i="10"/>
  <c r="F27" i="10"/>
  <c r="G82" i="10"/>
  <c r="F126" i="10"/>
  <c r="F88" i="10"/>
  <c r="F103" i="10"/>
  <c r="F35" i="10"/>
  <c r="G6" i="10"/>
  <c r="F18" i="10"/>
  <c r="G9" i="10"/>
  <c r="G38" i="10"/>
  <c r="F92" i="10"/>
  <c r="F101" i="10"/>
  <c r="F62" i="10"/>
  <c r="G120" i="10"/>
  <c r="G7" i="10"/>
  <c r="G34" i="10"/>
  <c r="G93" i="10"/>
  <c r="F40" i="10"/>
  <c r="F75" i="10"/>
  <c r="G131" i="10"/>
  <c r="F20" i="10"/>
  <c r="G119" i="10"/>
  <c r="F49" i="10"/>
  <c r="F25" i="10"/>
  <c r="F51" i="10"/>
  <c r="G11" i="10"/>
  <c r="G57" i="10"/>
  <c r="G108" i="10"/>
  <c r="F91" i="10"/>
  <c r="F23" i="10"/>
  <c r="F108" i="10"/>
  <c r="G86" i="10"/>
  <c r="F96" i="10"/>
  <c r="G111" i="10"/>
  <c r="G66" i="10"/>
  <c r="F31" i="10"/>
  <c r="F67" i="10"/>
  <c r="G5" i="10"/>
  <c r="G130" i="10"/>
  <c r="G118" i="10"/>
  <c r="F5" i="10"/>
  <c r="F54" i="10"/>
  <c r="F63" i="10"/>
  <c r="F52" i="10"/>
  <c r="G67" i="10"/>
  <c r="G117" i="10"/>
  <c r="G64" i="10"/>
  <c r="F94" i="10"/>
  <c r="G92" i="10"/>
  <c r="G113" i="10"/>
  <c r="G99" i="10"/>
  <c r="G35" i="10"/>
  <c r="G28" i="10"/>
  <c r="F61" i="10"/>
  <c r="G121" i="10"/>
  <c r="F82" i="10"/>
  <c r="F90" i="10"/>
  <c r="G76" i="10"/>
  <c r="G80" i="10"/>
  <c r="G96" i="10"/>
  <c r="G20" i="10"/>
  <c r="G52" i="10"/>
  <c r="F50" i="10"/>
  <c r="F38" i="10"/>
  <c r="F64" i="10"/>
  <c r="G91" i="10"/>
  <c r="G90" i="10"/>
  <c r="F99" i="10"/>
  <c r="F55" i="10"/>
  <c r="G114" i="10"/>
  <c r="F128" i="10"/>
  <c r="F73" i="10"/>
  <c r="F30" i="10"/>
  <c r="G77" i="10"/>
  <c r="G13" i="10"/>
  <c r="F117" i="10"/>
  <c r="G129" i="10"/>
  <c r="G17" i="10"/>
  <c r="F89" i="10"/>
  <c r="G122" i="10"/>
  <c r="G94" i="10"/>
  <c r="F13" i="10"/>
  <c r="G68" i="10"/>
  <c r="F59" i="10"/>
  <c r="G115" i="10"/>
  <c r="G55" i="10"/>
  <c r="F39" i="10"/>
  <c r="F46" i="10"/>
  <c r="F12" i="10"/>
  <c r="G124" i="10"/>
  <c r="F71" i="10"/>
  <c r="F120" i="10"/>
  <c r="G37" i="10"/>
  <c r="F110" i="10"/>
  <c r="G43" i="10"/>
  <c r="F17" i="10"/>
  <c r="F106" i="10"/>
  <c r="F7" i="10"/>
  <c r="F48" i="10"/>
  <c r="F115" i="10"/>
  <c r="F65" i="10"/>
  <c r="G26" i="10"/>
  <c r="G62" i="10"/>
  <c r="F15" i="10"/>
  <c r="F131" i="10"/>
  <c r="F122" i="10"/>
  <c r="G30" i="10"/>
  <c r="F2" i="10"/>
  <c r="G97" i="10"/>
  <c r="F60" i="10"/>
  <c r="G32" i="10"/>
  <c r="G112" i="10"/>
  <c r="G107" i="10"/>
  <c r="F105" i="10"/>
  <c r="G16" i="10"/>
  <c r="G19" i="10"/>
  <c r="F129" i="10"/>
  <c r="G98" i="10"/>
  <c r="G24" i="10"/>
  <c r="G95" i="10"/>
  <c r="F3" i="10"/>
  <c r="G133" i="10"/>
  <c r="G47" i="10"/>
  <c r="F118" i="10"/>
  <c r="G40" i="10"/>
  <c r="G36" i="10"/>
  <c r="G71" i="10"/>
  <c r="G72" i="10"/>
  <c r="F34" i="10"/>
  <c r="F6" i="10"/>
  <c r="F104" i="10"/>
  <c r="G27" i="10"/>
  <c r="F29" i="10"/>
  <c r="F11" i="10"/>
  <c r="G63" i="10"/>
  <c r="G65" i="10"/>
  <c r="F66" i="10"/>
  <c r="G50" i="10"/>
  <c r="F97" i="10"/>
  <c r="G59" i="10"/>
  <c r="G104" i="10"/>
  <c r="F116" i="10"/>
  <c r="G18" i="10"/>
  <c r="G61" i="10"/>
  <c r="F16" i="10"/>
  <c r="G10" i="10"/>
  <c r="G128" i="10"/>
  <c r="G70" i="10"/>
  <c r="F47" i="10"/>
  <c r="F133" i="10"/>
  <c r="F95" i="10"/>
  <c r="G73" i="10"/>
  <c r="F125" i="10"/>
  <c r="G41" i="10"/>
  <c r="F87" i="10"/>
  <c r="F45" i="10"/>
  <c r="G12" i="10"/>
  <c r="F68" i="10"/>
  <c r="G106" i="10"/>
</calcChain>
</file>

<file path=xl/sharedStrings.xml><?xml version="1.0" encoding="utf-8"?>
<sst xmlns="http://schemas.openxmlformats.org/spreadsheetml/2006/main" count="6990" uniqueCount="140">
  <si>
    <t>Period</t>
  </si>
  <si>
    <t>U.S. Composite</t>
  </si>
  <si>
    <t>U.S. Composite - Value Weighted</t>
  </si>
  <si>
    <t>U.S. Investment Grade</t>
  </si>
  <si>
    <t>U.S. General Commercial</t>
  </si>
  <si>
    <t xml:space="preserve">U.S. Composite Excluding MultiFamily -  Value Weighted </t>
  </si>
  <si>
    <t xml:space="preserve">U.S. MultiFamily -  Value Weighted </t>
  </si>
  <si>
    <t>Equal-Weighted</t>
  </si>
  <si>
    <t>Value Weighted</t>
  </si>
  <si>
    <t>U.S. Office</t>
  </si>
  <si>
    <t>U.S. Industrial</t>
  </si>
  <si>
    <t>U.S. Retail</t>
  </si>
  <si>
    <t>U.S. Multifamily</t>
  </si>
  <si>
    <t>U.S. Land</t>
  </si>
  <si>
    <t>U.S. Hospitality</t>
  </si>
  <si>
    <t>NULL</t>
  </si>
  <si>
    <t>Value-Weighted</t>
  </si>
  <si>
    <t>Midwest Composite</t>
  </si>
  <si>
    <t>Northeast Composite</t>
  </si>
  <si>
    <t>South Composite</t>
  </si>
  <si>
    <t>West Composite</t>
  </si>
  <si>
    <t>Midwest Office</t>
  </si>
  <si>
    <t>Midwest Industrial</t>
  </si>
  <si>
    <t>Midwest Retail</t>
  </si>
  <si>
    <t>Midwest Multifamily</t>
  </si>
  <si>
    <t>Northeast Office</t>
  </si>
  <si>
    <t>Northeast Industrial</t>
  </si>
  <si>
    <t>Northeast Retail</t>
  </si>
  <si>
    <t>Northeast Multifamily</t>
  </si>
  <si>
    <t>South Office</t>
  </si>
  <si>
    <t>South Industrial</t>
  </si>
  <si>
    <t>South Retail</t>
  </si>
  <si>
    <t>South Multifamily</t>
  </si>
  <si>
    <t>West Office</t>
  </si>
  <si>
    <t>West Industrial</t>
  </si>
  <si>
    <t>West Retail</t>
  </si>
  <si>
    <t>West Multifamily</t>
  </si>
  <si>
    <t>Prime Office Metros</t>
  </si>
  <si>
    <t>Prime Industrial Metros</t>
  </si>
  <si>
    <t>Prime Retail Metros</t>
  </si>
  <si>
    <t>Prime Multifamily Metros</t>
  </si>
  <si>
    <t xml:space="preserve">Office Top 10 Largest Metros Quarterly Indices         </t>
  </si>
  <si>
    <t>Month</t>
  </si>
  <si>
    <t>U.S. Composite Pair Count</t>
  </si>
  <si>
    <t>U.S. Investment Grade Pair Count</t>
  </si>
  <si>
    <t>U.S. General Commercial Pair Count</t>
  </si>
  <si>
    <t>U.S. Composite Pair Volume</t>
  </si>
  <si>
    <t>U.S. Investment Grade Pair Volume</t>
  </si>
  <si>
    <t>U.S. General Commercial Pair Volume</t>
  </si>
  <si>
    <t>U.S. General Commercial Distress Pair Count</t>
  </si>
  <si>
    <t>U.S. Investment Grade Distress Pair Count</t>
  </si>
  <si>
    <t>U.S. General Commercial Distress Pair %</t>
  </si>
  <si>
    <t>U.S. Investment Grade Distress Pair %</t>
  </si>
  <si>
    <t>U.S. Composite Non-Distress</t>
  </si>
  <si>
    <t>U.S. Investment Grade Non-Distress</t>
  </si>
  <si>
    <t>Equal Weighted</t>
  </si>
  <si>
    <t>PropertyType!O6</t>
  </si>
  <si>
    <t>PropertyType!U6</t>
  </si>
  <si>
    <t>PropertyType!P6</t>
  </si>
  <si>
    <t>PropertyType!V6</t>
  </si>
  <si>
    <t>PropertyType!Q6</t>
  </si>
  <si>
    <t>PropertyType!W6</t>
  </si>
  <si>
    <t>PropertyType!R6</t>
  </si>
  <si>
    <t>PropertyType!X6</t>
  </si>
  <si>
    <t>Regional!O6</t>
  </si>
  <si>
    <t>Regional!S6</t>
  </si>
  <si>
    <t>Regional!P6</t>
  </si>
  <si>
    <t>Regional!T6</t>
  </si>
  <si>
    <t>Regional!Q6</t>
  </si>
  <si>
    <t>Regional!U6</t>
  </si>
  <si>
    <t>Regional!R6</t>
  </si>
  <si>
    <t>Regional!V6</t>
  </si>
  <si>
    <t>selected:</t>
  </si>
  <si>
    <t>U.S. Composite Indices: Equal and Value Weighted,</t>
  </si>
  <si>
    <t>Data through December of 2021</t>
  </si>
  <si>
    <t/>
  </si>
  <si>
    <t>U.S.Composite Indices by Market Segment: Equal Weighted,</t>
  </si>
  <si>
    <t>U.S. Composite Index Excluding Multifamily: Value Weighted,</t>
  </si>
  <si>
    <t>U.S. Primary Property Type Quarterly Indices - Equal Weighted,</t>
  </si>
  <si>
    <t>U.S. Primary Property Type  Quarterly Indices - Value Weighted,</t>
  </si>
  <si>
    <t>U.S. Land and Hospitality Quarterly Indices - Equal Weighted,</t>
  </si>
  <si>
    <t>U.S. Regional Type Quarterly Indices - Equal Weighted,</t>
  </si>
  <si>
    <t>U.S. Regional  Quarterly Indices - Value Weighted,</t>
  </si>
  <si>
    <t>U.S. Midwest Property Type Quarterly Indices - Equal Weighted,</t>
  </si>
  <si>
    <t>U.S. Northeast Property Type Quarterly Indices - Equal Weighted,</t>
  </si>
  <si>
    <t>U.S. South Property Type Quarterly Indices - Equal Weighted,</t>
  </si>
  <si>
    <t>U.S. West Property Type Quarterly Indices - Equal Weighted,</t>
  </si>
  <si>
    <t>Office Prime Metros Quarterly Indices - Equal Weighted,</t>
  </si>
  <si>
    <t>Industrial Prime Metros Quarterly Indices - Equal Weighted,</t>
  </si>
  <si>
    <t>Retail Prime Metros Quarterly Indices - Equal Weighted,</t>
  </si>
  <si>
    <t>Multifamily Prime Quarterly Indices - Equal Weighted,</t>
  </si>
  <si>
    <t>U.S. Pair Count, Data through December of 2021</t>
  </si>
  <si>
    <t>U.S. Pair Volume, Data through December of 2021</t>
  </si>
  <si>
    <t>U.S. Distress Sale Pairs Percentage,Data through December of 2021</t>
  </si>
  <si>
    <t>U.S. Composite NonDistress Index - Equal Weighted,</t>
  </si>
  <si>
    <t>U.S. Investment Grade NonDistress Index- Equal Weighted,</t>
  </si>
  <si>
    <t>max</t>
  </si>
  <si>
    <t>min</t>
  </si>
  <si>
    <t>to peak</t>
  </si>
  <si>
    <t>from trough</t>
  </si>
  <si>
    <t>y/y</t>
  </si>
  <si>
    <t>q/q</t>
  </si>
  <si>
    <t>m/m</t>
  </si>
  <si>
    <t>peak to trough</t>
  </si>
  <si>
    <t>Composite</t>
  </si>
  <si>
    <t>IG</t>
  </si>
  <si>
    <t>GC</t>
  </si>
  <si>
    <t>peak to trough decline</t>
  </si>
  <si>
    <t>EX-APT</t>
  </si>
  <si>
    <t>APT</t>
  </si>
  <si>
    <t>o</t>
  </si>
  <si>
    <t>i</t>
  </si>
  <si>
    <t>r</t>
  </si>
  <si>
    <t>m</t>
  </si>
  <si>
    <t>l</t>
  </si>
  <si>
    <t>h</t>
  </si>
  <si>
    <t>QTR</t>
  </si>
  <si>
    <t xml:space="preserve">QTR </t>
  </si>
  <si>
    <t>Y/Y</t>
  </si>
  <si>
    <t>from peak</t>
  </si>
  <si>
    <t>rank</t>
  </si>
  <si>
    <t>composite</t>
  </si>
  <si>
    <t>ig</t>
  </si>
  <si>
    <t>gc</t>
  </si>
  <si>
    <t>comp</t>
  </si>
  <si>
    <t>y/y change</t>
  </si>
  <si>
    <t>YTD 2014</t>
  </si>
  <si>
    <t>YTD 2015</t>
  </si>
  <si>
    <t>YTD 2016</t>
  </si>
  <si>
    <t>YTD 2017</t>
  </si>
  <si>
    <t>YTD 2018</t>
  </si>
  <si>
    <t>ytd change</t>
  </si>
  <si>
    <t>compared to Feb 2020</t>
  </si>
  <si>
    <t>earlier quarter</t>
  </si>
  <si>
    <t>from prepandemic</t>
  </si>
  <si>
    <t>y/y 2020</t>
  </si>
  <si>
    <t>y/y 2021</t>
  </si>
  <si>
    <t xml:space="preserve">TOTAL </t>
  </si>
  <si>
    <t>% of all COUNT</t>
  </si>
  <si>
    <t>compared to prepandemi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</si>
</sst>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0.000000"/>
    <numFmt numFmtId="167" formatCode="0.0%"/>
    <numFmt numFmtId="168" formatCode="_(* #,##0.0_);_(* \(#,##0.0\);_(* &quot;-&quot;??_);_(@_)"/>
    <numFmt numFmtId="169" formatCode="mm/dd/yyyy"/>
    <numFmt numFmtId="170" formatCode="mm/dd/yy"/>
    <numFmt numFmtId="171" formatCode="&quot;$&quot;#,##0"/>
    <numFmt numFmtId="172" formatCode="_(* #,##0.00000_);_(* \(#,##0.00000\);_(* &quot;-&quot;??_);_(@_)"/>
    <numFmt numFmtId="173" formatCode="0.0000"/>
    <numFmt numFmtId="174" formatCode="0.00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 tint="0.34998626667073579"/>
      <name val="Arial"/>
      <family val="2"/>
    </font>
    <font>
      <sz val="12"/>
      <color theme="4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0"/>
      <color theme="1" tint="0.34998626667073579"/>
      <name val="Arial"/>
      <family val="2"/>
    </font>
    <font>
      <sz val="11"/>
      <color theme="4"/>
      <name val="Calibri"/>
      <family val="2"/>
      <scheme val="minor"/>
    </font>
    <font>
      <b/>
      <sz val="11"/>
      <color rgb="FF7F7F7F"/>
      <name val="Arial"/>
      <family val="2"/>
    </font>
    <font>
      <b/>
      <sz val="9"/>
      <color rgb="FF7F7F7F"/>
      <name val="Arial"/>
      <family val="2"/>
    </font>
    <font>
      <b/>
      <sz val="12"/>
      <color rgb="FF7F7F7F"/>
      <name val="Arial"/>
      <family val="2"/>
    </font>
    <font>
      <b/>
      <sz val="12"/>
      <color theme="1"/>
      <name val="Calibri"/>
      <family val="2"/>
    </font>
    <font>
      <sz val="11"/>
      <color theme="4"/>
      <name val="Calibri"/>
      <family val="2"/>
    </font>
    <font>
      <b/>
      <sz val="11"/>
      <color theme="4"/>
      <name val="Calibri"/>
      <family val="2"/>
    </font>
    <font>
      <b/>
      <sz val="11"/>
      <color theme="4"/>
      <name val="Calibri"/>
      <family val="2"/>
      <scheme val="minor"/>
    </font>
    <font>
      <b/>
      <sz val="12"/>
      <color theme="4"/>
      <name val="Calibri"/>
      <family val="2"/>
    </font>
    <font>
      <sz val="12"/>
      <color theme="4"/>
      <name val="Calibri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</cellStyleXfs>
  <cellXfs count="188">
    <xf numFmtId="0" fontId="0" fillId="0" borderId="0" xfId="0"/>
    <xf numFmtId="0" fontId="3" fillId="4" borderId="0" xfId="3" applyFont="1" applyFill="1" applyAlignment="1">
      <alignment wrapText="1"/>
    </xf>
    <xf numFmtId="0" fontId="2" fillId="4" borderId="0" xfId="3" applyFont="1" applyFill="1" applyAlignment="1">
      <alignment wrapText="1"/>
    </xf>
    <xf numFmtId="0" fontId="2" fillId="4" borderId="0" xfId="3" applyFont="1" applyFill="1" applyAlignment="1">
      <alignment horizontal="center" wrapText="1"/>
    </xf>
    <xf numFmtId="43" fontId="3" fillId="4" borderId="0" xfId="3" applyNumberFormat="1" applyFont="1" applyFill="1"/>
    <xf numFmtId="43" fontId="2" fillId="4" borderId="0" xfId="3" applyNumberFormat="1" applyFont="1" applyFill="1"/>
    <xf numFmtId="43" fontId="2" fillId="4" borderId="0" xfId="3" applyNumberFormat="1" applyFont="1" applyFill="1" applyAlignment="1">
      <alignment horizontal="center"/>
    </xf>
    <xf numFmtId="43" fontId="3" fillId="4" borderId="1" xfId="3" applyNumberFormat="1" applyFont="1" applyFill="1" applyBorder="1"/>
    <xf numFmtId="43" fontId="2" fillId="4" borderId="1" xfId="3" applyNumberFormat="1" applyFont="1" applyFill="1" applyBorder="1"/>
    <xf numFmtId="43" fontId="2" fillId="4" borderId="1" xfId="3" applyNumberFormat="1" applyFont="1" applyFill="1" applyBorder="1" applyAlignment="1">
      <alignment horizontal="center"/>
    </xf>
    <xf numFmtId="0" fontId="3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164" fontId="5" fillId="5" borderId="0" xfId="4" applyNumberFormat="1" applyFont="1" applyFill="1" applyBorder="1" applyAlignment="1">
      <alignment horizontal="center" vertical="center" wrapText="1"/>
    </xf>
    <xf numFmtId="0" fontId="3" fillId="5" borderId="0" xfId="3" applyFont="1" applyFill="1" applyAlignment="1">
      <alignment horizontal="center" vertical="center" wrapText="1"/>
    </xf>
    <xf numFmtId="10" fontId="3" fillId="5" borderId="0" xfId="2" applyNumberFormat="1" applyFont="1" applyFill="1" applyAlignment="1">
      <alignment horizontal="center" vertical="center" wrapText="1"/>
    </xf>
    <xf numFmtId="0" fontId="6" fillId="5" borderId="0" xfId="0" applyFont="1" applyFill="1"/>
    <xf numFmtId="0" fontId="1" fillId="5" borderId="0" xfId="0" applyFont="1" applyFill="1"/>
    <xf numFmtId="165" fontId="7" fillId="5" borderId="0" xfId="5" applyNumberFormat="1" applyFont="1" applyFill="1" applyAlignment="1">
      <alignment horizontal="center"/>
    </xf>
    <xf numFmtId="164" fontId="7" fillId="5" borderId="0" xfId="4" applyNumberFormat="1" applyFont="1" applyFill="1" applyBorder="1" applyAlignment="1">
      <alignment horizontal="center"/>
    </xf>
    <xf numFmtId="165" fontId="1" fillId="5" borderId="0" xfId="6" applyNumberFormat="1" applyFill="1" applyAlignment="1">
      <alignment horizontal="center" vertical="center"/>
    </xf>
    <xf numFmtId="1" fontId="1" fillId="5" borderId="0" xfId="0" applyNumberFormat="1" applyFont="1" applyFill="1" applyAlignment="1">
      <alignment horizontal="center" vertical="center"/>
    </xf>
    <xf numFmtId="166" fontId="6" fillId="5" borderId="0" xfId="6" applyNumberFormat="1" applyFont="1" applyFill="1" applyAlignment="1">
      <alignment horizontal="center" vertical="center"/>
    </xf>
    <xf numFmtId="2" fontId="6" fillId="5" borderId="0" xfId="0" applyNumberFormat="1" applyFont="1" applyFill="1"/>
    <xf numFmtId="14" fontId="6" fillId="5" borderId="0" xfId="0" applyNumberFormat="1" applyFont="1" applyFill="1"/>
    <xf numFmtId="164" fontId="6" fillId="5" borderId="0" xfId="0" applyNumberFormat="1" applyFont="1" applyFill="1"/>
    <xf numFmtId="167" fontId="9" fillId="5" borderId="0" xfId="2" applyNumberFormat="1" applyFont="1" applyFill="1"/>
    <xf numFmtId="0" fontId="9" fillId="5" borderId="0" xfId="0" applyFont="1" applyFill="1"/>
    <xf numFmtId="43" fontId="9" fillId="5" borderId="0" xfId="1" applyFont="1" applyFill="1"/>
    <xf numFmtId="168" fontId="7" fillId="5" borderId="0" xfId="4" applyNumberFormat="1" applyFont="1" applyFill="1" applyBorder="1" applyAlignment="1">
      <alignment horizontal="center"/>
    </xf>
    <xf numFmtId="164" fontId="10" fillId="0" borderId="0" xfId="4" applyNumberFormat="1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169" fontId="2" fillId="4" borderId="0" xfId="3" applyNumberFormat="1" applyFont="1" applyFill="1" applyAlignment="1">
      <alignment wrapText="1"/>
    </xf>
    <xf numFmtId="43" fontId="2" fillId="4" borderId="0" xfId="3" applyNumberFormat="1" applyFont="1" applyFill="1" applyAlignment="1"/>
    <xf numFmtId="43" fontId="2" fillId="4" borderId="1" xfId="3" applyNumberFormat="1" applyFont="1" applyFill="1" applyBorder="1" applyAlignment="1"/>
    <xf numFmtId="0" fontId="2" fillId="5" borderId="0" xfId="0" applyFont="1" applyFill="1" applyAlignment="1">
      <alignment wrapText="1"/>
    </xf>
    <xf numFmtId="169" fontId="2" fillId="5" borderId="0" xfId="0" applyNumberFormat="1" applyFont="1" applyFill="1" applyAlignment="1">
      <alignment wrapText="1"/>
    </xf>
    <xf numFmtId="38" fontId="5" fillId="5" borderId="0" xfId="5" applyNumberFormat="1" applyFont="1" applyFill="1" applyAlignment="1">
      <alignment horizontal="center" vertical="center" wrapText="1"/>
    </xf>
    <xf numFmtId="0" fontId="0" fillId="5" borderId="0" xfId="0" applyFill="1"/>
    <xf numFmtId="165" fontId="1" fillId="5" borderId="0" xfId="0" applyNumberFormat="1" applyFont="1" applyFill="1"/>
    <xf numFmtId="164" fontId="7" fillId="5" borderId="0" xfId="4" applyNumberFormat="1" applyFont="1" applyFill="1" applyBorder="1" applyAlignment="1">
      <alignment horizontal="center" vertical="center"/>
    </xf>
    <xf numFmtId="38" fontId="7" fillId="5" borderId="0" xfId="5" applyNumberFormat="1" applyFont="1" applyFill="1" applyAlignment="1">
      <alignment horizontal="center" vertical="center"/>
    </xf>
    <xf numFmtId="164" fontId="10" fillId="5" borderId="0" xfId="4" applyNumberFormat="1" applyFont="1" applyFill="1" applyBorder="1" applyAlignment="1">
      <alignment horizontal="center" vertical="center"/>
    </xf>
    <xf numFmtId="169" fontId="1" fillId="5" borderId="0" xfId="0" applyNumberFormat="1" applyFont="1" applyFill="1"/>
    <xf numFmtId="0" fontId="11" fillId="5" borderId="0" xfId="0" applyFont="1" applyFill="1"/>
    <xf numFmtId="0" fontId="1" fillId="4" borderId="0" xfId="3" applyFill="1" applyAlignment="1">
      <alignment wrapText="1"/>
    </xf>
    <xf numFmtId="0" fontId="2" fillId="4" borderId="0" xfId="3" applyFont="1" applyFill="1" applyAlignment="1">
      <alignment horizontal="center" vertical="center" wrapText="1"/>
    </xf>
    <xf numFmtId="43" fontId="1" fillId="4" borderId="0" xfId="3" applyNumberFormat="1" applyFill="1"/>
    <xf numFmtId="43" fontId="2" fillId="4" borderId="0" xfId="3" applyNumberFormat="1" applyFont="1" applyFill="1" applyAlignment="1">
      <alignment horizontal="left" vertical="center"/>
    </xf>
    <xf numFmtId="43" fontId="1" fillId="4" borderId="1" xfId="3" applyNumberFormat="1" applyFill="1" applyBorder="1"/>
    <xf numFmtId="43" fontId="2" fillId="4" borderId="1" xfId="3" applyNumberFormat="1" applyFont="1" applyFill="1" applyBorder="1" applyAlignment="1">
      <alignment horizontal="left" vertical="center"/>
    </xf>
    <xf numFmtId="0" fontId="0" fillId="5" borderId="0" xfId="0" applyFill="1" applyAlignment="1">
      <alignment wrapText="1"/>
    </xf>
    <xf numFmtId="169" fontId="2" fillId="5" borderId="0" xfId="0" applyNumberFormat="1" applyFont="1" applyFill="1" applyAlignment="1">
      <alignment horizontal="center" vertical="center" wrapText="1"/>
    </xf>
    <xf numFmtId="0" fontId="3" fillId="5" borderId="0" xfId="0" applyFont="1" applyFill="1" applyAlignment="1">
      <alignment wrapText="1"/>
    </xf>
    <xf numFmtId="0" fontId="8" fillId="5" borderId="0" xfId="0" applyFont="1" applyFill="1" applyAlignment="1">
      <alignment horizontal="left" vertical="center"/>
    </xf>
    <xf numFmtId="165" fontId="1" fillId="5" borderId="0" xfId="0" applyNumberFormat="1" applyFont="1" applyFill="1" applyAlignment="1">
      <alignment horizontal="center" vertical="center"/>
    </xf>
    <xf numFmtId="169" fontId="1" fillId="5" borderId="0" xfId="0" applyNumberFormat="1" applyFont="1" applyFill="1" applyAlignment="1">
      <alignment horizontal="center" vertical="center"/>
    </xf>
    <xf numFmtId="0" fontId="2" fillId="4" borderId="2" xfId="3" applyFont="1" applyFill="1" applyBorder="1" applyAlignment="1">
      <alignment wrapText="1"/>
    </xf>
    <xf numFmtId="0" fontId="2" fillId="4" borderId="3" xfId="3" applyFont="1" applyFill="1" applyBorder="1" applyAlignment="1">
      <alignment wrapText="1"/>
    </xf>
    <xf numFmtId="0" fontId="2" fillId="4" borderId="4" xfId="3" applyFont="1" applyFill="1" applyBorder="1" applyAlignment="1">
      <alignment wrapText="1"/>
    </xf>
    <xf numFmtId="169" fontId="2" fillId="4" borderId="3" xfId="3" applyNumberFormat="1" applyFont="1" applyFill="1" applyBorder="1" applyAlignment="1">
      <alignment wrapText="1"/>
    </xf>
    <xf numFmtId="43" fontId="2" fillId="4" borderId="5" xfId="3" applyNumberFormat="1" applyFont="1" applyFill="1" applyBorder="1"/>
    <xf numFmtId="43" fontId="2" fillId="4" borderId="0" xfId="3" applyNumberFormat="1" applyFont="1" applyFill="1" applyBorder="1"/>
    <xf numFmtId="43" fontId="2" fillId="4" borderId="6" xfId="3" applyNumberFormat="1" applyFont="1" applyFill="1" applyBorder="1"/>
    <xf numFmtId="43" fontId="2" fillId="4" borderId="5" xfId="3" applyNumberFormat="1" applyFont="1" applyFill="1" applyBorder="1" applyAlignment="1">
      <alignment horizontal="center" vertical="center"/>
    </xf>
    <xf numFmtId="43" fontId="2" fillId="4" borderId="0" xfId="3" applyNumberFormat="1" applyFont="1" applyFill="1" applyBorder="1" applyAlignment="1">
      <alignment horizontal="center" vertical="center"/>
    </xf>
    <xf numFmtId="43" fontId="2" fillId="4" borderId="6" xfId="3" applyNumberFormat="1" applyFont="1" applyFill="1" applyBorder="1" applyAlignment="1">
      <alignment vertical="center"/>
    </xf>
    <xf numFmtId="43" fontId="2" fillId="4" borderId="7" xfId="3" applyNumberFormat="1" applyFont="1" applyFill="1" applyBorder="1"/>
    <xf numFmtId="43" fontId="2" fillId="5" borderId="0" xfId="3" applyNumberFormat="1" applyFont="1" applyFill="1" applyBorder="1"/>
    <xf numFmtId="0" fontId="3" fillId="5" borderId="0" xfId="0" applyFont="1" applyFill="1" applyAlignment="1">
      <alignment horizontal="center" vertical="center"/>
    </xf>
    <xf numFmtId="169" fontId="2" fillId="5" borderId="0" xfId="0" applyNumberFormat="1" applyFont="1" applyFill="1" applyAlignment="1">
      <alignment horizontal="center" vertical="center"/>
    </xf>
    <xf numFmtId="38" fontId="5" fillId="5" borderId="5" xfId="5" applyNumberFormat="1" applyFont="1" applyFill="1" applyBorder="1" applyAlignment="1">
      <alignment horizontal="center" vertical="center" wrapText="1"/>
    </xf>
    <xf numFmtId="38" fontId="5" fillId="5" borderId="6" xfId="5" applyNumberFormat="1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left" vertical="center"/>
    </xf>
    <xf numFmtId="1" fontId="1" fillId="5" borderId="5" xfId="0" applyNumberFormat="1" applyFont="1" applyFill="1" applyBorder="1" applyAlignment="1">
      <alignment horizontal="center" vertical="center"/>
    </xf>
    <xf numFmtId="38" fontId="7" fillId="5" borderId="0" xfId="5" applyNumberFormat="1" applyFont="1" applyFill="1" applyAlignment="1">
      <alignment horizontal="center"/>
    </xf>
    <xf numFmtId="38" fontId="7" fillId="5" borderId="6" xfId="5" applyNumberFormat="1" applyFont="1" applyFill="1" applyBorder="1" applyAlignment="1">
      <alignment horizontal="center"/>
    </xf>
    <xf numFmtId="1" fontId="1" fillId="5" borderId="6" xfId="0" applyNumberFormat="1" applyFont="1" applyFill="1" applyBorder="1" applyAlignment="1">
      <alignment horizontal="center" vertical="center"/>
    </xf>
    <xf numFmtId="1" fontId="1" fillId="5" borderId="0" xfId="7" applyNumberFormat="1" applyFill="1" applyAlignment="1">
      <alignment horizontal="center" vertical="center"/>
    </xf>
    <xf numFmtId="1" fontId="1" fillId="5" borderId="6" xfId="7" applyNumberFormat="1" applyFill="1" applyBorder="1" applyAlignment="1">
      <alignment horizontal="center" vertical="center"/>
    </xf>
    <xf numFmtId="14" fontId="0" fillId="5" borderId="0" xfId="0" applyNumberFormat="1" applyFill="1"/>
    <xf numFmtId="165" fontId="13" fillId="5" borderId="0" xfId="0" applyNumberFormat="1" applyFont="1" applyFill="1"/>
    <xf numFmtId="169" fontId="13" fillId="5" borderId="0" xfId="0" applyNumberFormat="1" applyFont="1" applyFill="1"/>
    <xf numFmtId="167" fontId="13" fillId="5" borderId="0" xfId="2" applyNumberFormat="1" applyFont="1" applyFill="1"/>
    <xf numFmtId="0" fontId="14" fillId="5" borderId="0" xfId="0" applyFont="1" applyFill="1" applyAlignment="1">
      <alignment horizontal="left" vertical="center"/>
    </xf>
    <xf numFmtId="0" fontId="2" fillId="4" borderId="6" xfId="3" applyFont="1" applyFill="1" applyBorder="1" applyAlignment="1">
      <alignment wrapText="1"/>
    </xf>
    <xf numFmtId="43" fontId="2" fillId="4" borderId="11" xfId="3" applyNumberFormat="1" applyFont="1" applyFill="1" applyBorder="1"/>
    <xf numFmtId="43" fontId="2" fillId="4" borderId="12" xfId="3" applyNumberFormat="1" applyFont="1" applyFill="1" applyBorder="1"/>
    <xf numFmtId="0" fontId="15" fillId="5" borderId="0" xfId="0" applyFont="1" applyFill="1"/>
    <xf numFmtId="0" fontId="12" fillId="5" borderId="0" xfId="0" applyFont="1" applyFill="1"/>
    <xf numFmtId="38" fontId="7" fillId="5" borderId="5" xfId="5" applyNumberFormat="1" applyFont="1" applyFill="1" applyBorder="1" applyAlignment="1">
      <alignment horizontal="center"/>
    </xf>
    <xf numFmtId="0" fontId="16" fillId="5" borderId="0" xfId="0" applyFont="1" applyFill="1"/>
    <xf numFmtId="170" fontId="0" fillId="4" borderId="1" xfId="0" applyNumberFormat="1" applyFill="1" applyBorder="1"/>
    <xf numFmtId="0" fontId="0" fillId="4" borderId="1" xfId="0" applyFill="1" applyBorder="1"/>
    <xf numFmtId="14" fontId="17" fillId="4" borderId="1" xfId="5" applyNumberFormat="1" applyFont="1" applyFill="1" applyBorder="1" applyAlignment="1">
      <alignment horizontal="center" vertical="center" wrapText="1"/>
    </xf>
    <xf numFmtId="3" fontId="17" fillId="4" borderId="1" xfId="5" applyNumberFormat="1" applyFont="1" applyFill="1" applyBorder="1" applyAlignment="1">
      <alignment horizontal="center" vertical="center" wrapText="1"/>
    </xf>
    <xf numFmtId="171" fontId="17" fillId="4" borderId="1" xfId="5" applyNumberFormat="1" applyFont="1" applyFill="1" applyBorder="1" applyAlignment="1">
      <alignment horizontal="center" vertical="center" wrapText="1"/>
    </xf>
    <xf numFmtId="170" fontId="0" fillId="5" borderId="0" xfId="0" applyNumberFormat="1" applyFill="1"/>
    <xf numFmtId="14" fontId="4" fillId="5" borderId="0" xfId="5" applyNumberFormat="1" applyFill="1" applyAlignment="1">
      <alignment horizontal="center"/>
    </xf>
    <xf numFmtId="3" fontId="4" fillId="5" borderId="0" xfId="5" applyNumberFormat="1" applyFill="1" applyAlignment="1">
      <alignment horizontal="center"/>
    </xf>
    <xf numFmtId="171" fontId="4" fillId="5" borderId="0" xfId="5" applyNumberFormat="1" applyFill="1" applyAlignment="1">
      <alignment horizontal="center"/>
    </xf>
    <xf numFmtId="0" fontId="4" fillId="5" borderId="0" xfId="5" applyFill="1" applyAlignment="1">
      <alignment horizontal="center" vertical="center"/>
    </xf>
    <xf numFmtId="10" fontId="0" fillId="5" borderId="0" xfId="2" applyNumberFormat="1" applyFont="1" applyFill="1"/>
    <xf numFmtId="169" fontId="3" fillId="4" borderId="0" xfId="3" applyNumberFormat="1" applyFont="1" applyFill="1" applyAlignment="1">
      <alignment wrapText="1"/>
    </xf>
    <xf numFmtId="43" fontId="3" fillId="4" borderId="0" xfId="3" applyNumberFormat="1" applyFont="1" applyFill="1" applyAlignment="1"/>
    <xf numFmtId="43" fontId="3" fillId="4" borderId="1" xfId="3" applyNumberFormat="1" applyFont="1" applyFill="1" applyBorder="1" applyAlignment="1"/>
    <xf numFmtId="169" fontId="3" fillId="5" borderId="0" xfId="0" applyNumberFormat="1" applyFont="1" applyFill="1" applyAlignment="1">
      <alignment horizontal="right" vertical="center" wrapText="1"/>
    </xf>
    <xf numFmtId="164" fontId="17" fillId="5" borderId="0" xfId="4" applyNumberFormat="1" applyFont="1" applyFill="1" applyBorder="1" applyAlignment="1">
      <alignment horizontal="center" vertical="center" wrapText="1"/>
    </xf>
    <xf numFmtId="38" fontId="17" fillId="5" borderId="0" xfId="5" applyNumberFormat="1" applyFont="1" applyFill="1" applyAlignment="1">
      <alignment horizontal="center" vertical="center" wrapText="1"/>
    </xf>
    <xf numFmtId="169" fontId="3" fillId="5" borderId="0" xfId="0" applyNumberFormat="1" applyFont="1" applyFill="1" applyAlignment="1">
      <alignment horizontal="center" vertical="center" wrapText="1"/>
    </xf>
    <xf numFmtId="38" fontId="17" fillId="5" borderId="0" xfId="5" applyNumberFormat="1" applyFont="1" applyFill="1" applyAlignment="1">
      <alignment horizontal="center" wrapText="1"/>
    </xf>
    <xf numFmtId="165" fontId="6" fillId="5" borderId="0" xfId="0" applyNumberFormat="1" applyFont="1" applyFill="1"/>
    <xf numFmtId="164" fontId="4" fillId="5" borderId="0" xfId="4" applyNumberFormat="1" applyFont="1" applyFill="1" applyBorder="1" applyAlignment="1">
      <alignment horizontal="center" vertical="center"/>
    </xf>
    <xf numFmtId="38" fontId="4" fillId="5" borderId="0" xfId="5" applyNumberFormat="1" applyFill="1" applyAlignment="1">
      <alignment horizontal="center" vertical="center"/>
    </xf>
    <xf numFmtId="38" fontId="4" fillId="5" borderId="0" xfId="5" applyNumberFormat="1" applyFill="1" applyAlignment="1">
      <alignment horizontal="center"/>
    </xf>
    <xf numFmtId="169" fontId="6" fillId="5" borderId="0" xfId="0" applyNumberFormat="1" applyFont="1" applyFill="1"/>
    <xf numFmtId="169" fontId="3" fillId="5" borderId="0" xfId="0" applyNumberFormat="1" applyFont="1" applyFill="1" applyAlignment="1">
      <alignment wrapText="1"/>
    </xf>
    <xf numFmtId="38" fontId="4" fillId="0" borderId="0" xfId="5" applyNumberFormat="1" applyAlignment="1">
      <alignment horizontal="center" vertical="center" wrapText="1"/>
    </xf>
    <xf numFmtId="38" fontId="1" fillId="2" borderId="0" xfId="8" applyNumberFormat="1" applyBorder="1" applyAlignment="1">
      <alignment horizontal="center" vertical="center" wrapText="1"/>
    </xf>
    <xf numFmtId="0" fontId="1" fillId="2" borderId="0" xfId="8"/>
    <xf numFmtId="164" fontId="7" fillId="5" borderId="0" xfId="4" applyNumberFormat="1" applyFont="1" applyFill="1" applyAlignment="1">
      <alignment horizontal="center"/>
    </xf>
    <xf numFmtId="165" fontId="18" fillId="5" borderId="0" xfId="5" applyNumberFormat="1" applyFont="1" applyFill="1" applyAlignment="1">
      <alignment horizontal="center"/>
    </xf>
    <xf numFmtId="164" fontId="18" fillId="5" borderId="0" xfId="4" applyNumberFormat="1" applyFont="1" applyFill="1" applyAlignment="1">
      <alignment horizontal="center"/>
    </xf>
    <xf numFmtId="165" fontId="13" fillId="5" borderId="0" xfId="6" applyNumberFormat="1" applyFont="1" applyFill="1" applyAlignment="1">
      <alignment horizontal="center" vertical="center"/>
    </xf>
    <xf numFmtId="1" fontId="13" fillId="5" borderId="0" xfId="0" applyNumberFormat="1" applyFont="1" applyFill="1" applyAlignment="1">
      <alignment horizontal="center" vertical="center"/>
    </xf>
    <xf numFmtId="167" fontId="18" fillId="5" borderId="0" xfId="2" applyNumberFormat="1" applyFont="1" applyFill="1" applyAlignment="1">
      <alignment horizontal="center"/>
    </xf>
    <xf numFmtId="167" fontId="13" fillId="5" borderId="0" xfId="2" applyNumberFormat="1" applyFont="1" applyFill="1" applyAlignment="1">
      <alignment horizontal="center"/>
    </xf>
    <xf numFmtId="167" fontId="13" fillId="5" borderId="0" xfId="2" applyNumberFormat="1" applyFont="1" applyFill="1" applyAlignment="1">
      <alignment horizontal="center" vertical="center"/>
    </xf>
    <xf numFmtId="164" fontId="19" fillId="5" borderId="0" xfId="4" applyNumberFormat="1" applyFont="1" applyFill="1" applyAlignment="1">
      <alignment horizontal="center" vertical="center"/>
    </xf>
    <xf numFmtId="38" fontId="19" fillId="5" borderId="0" xfId="5" applyNumberFormat="1" applyFont="1" applyFill="1" applyAlignment="1">
      <alignment horizontal="center" vertical="center"/>
    </xf>
    <xf numFmtId="164" fontId="18" fillId="5" borderId="0" xfId="4" applyNumberFormat="1" applyFont="1" applyFill="1" applyAlignment="1">
      <alignment horizontal="center" vertical="center"/>
    </xf>
    <xf numFmtId="167" fontId="18" fillId="5" borderId="0" xfId="2" applyNumberFormat="1" applyFont="1" applyFill="1" applyAlignment="1">
      <alignment horizontal="center" vertical="center"/>
    </xf>
    <xf numFmtId="164" fontId="7" fillId="5" borderId="0" xfId="4" applyNumberFormat="1" applyFont="1" applyFill="1" applyAlignment="1">
      <alignment horizontal="center" vertical="center"/>
    </xf>
    <xf numFmtId="38" fontId="19" fillId="5" borderId="5" xfId="5" applyNumberFormat="1" applyFont="1" applyFill="1" applyBorder="1" applyAlignment="1">
      <alignment horizontal="center" vertical="center" wrapText="1"/>
    </xf>
    <xf numFmtId="38" fontId="19" fillId="5" borderId="0" xfId="5" applyNumberFormat="1" applyFont="1" applyFill="1" applyAlignment="1">
      <alignment horizontal="center" vertical="center" wrapText="1"/>
    </xf>
    <xf numFmtId="38" fontId="19" fillId="5" borderId="6" xfId="5" applyNumberFormat="1" applyFont="1" applyFill="1" applyBorder="1" applyAlignment="1">
      <alignment horizontal="center" vertical="center" wrapText="1"/>
    </xf>
    <xf numFmtId="0" fontId="13" fillId="5" borderId="0" xfId="0" applyFont="1" applyFill="1"/>
    <xf numFmtId="167" fontId="13" fillId="5" borderId="5" xfId="2" applyNumberFormat="1" applyFont="1" applyFill="1" applyBorder="1" applyAlignment="1">
      <alignment horizontal="center" vertical="center"/>
    </xf>
    <xf numFmtId="1" fontId="13" fillId="5" borderId="5" xfId="0" applyNumberFormat="1" applyFont="1" applyFill="1" applyBorder="1" applyAlignment="1">
      <alignment horizontal="center" vertical="center"/>
    </xf>
    <xf numFmtId="1" fontId="13" fillId="5" borderId="0" xfId="7" applyNumberFormat="1" applyFont="1" applyFill="1" applyAlignment="1">
      <alignment horizontal="center" vertical="center"/>
    </xf>
    <xf numFmtId="1" fontId="13" fillId="5" borderId="6" xfId="0" applyNumberFormat="1" applyFont="1" applyFill="1" applyBorder="1" applyAlignment="1">
      <alignment horizontal="center" vertical="center"/>
    </xf>
    <xf numFmtId="169" fontId="20" fillId="5" borderId="0" xfId="0" applyNumberFormat="1" applyFont="1" applyFill="1" applyAlignment="1">
      <alignment horizontal="center" vertical="center" wrapText="1"/>
    </xf>
    <xf numFmtId="167" fontId="18" fillId="5" borderId="5" xfId="2" applyNumberFormat="1" applyFont="1" applyFill="1" applyBorder="1" applyAlignment="1">
      <alignment horizontal="center"/>
    </xf>
    <xf numFmtId="167" fontId="18" fillId="5" borderId="13" xfId="2" applyNumberFormat="1" applyFont="1" applyFill="1" applyBorder="1" applyAlignment="1">
      <alignment horizontal="center"/>
    </xf>
    <xf numFmtId="164" fontId="18" fillId="5" borderId="5" xfId="1" applyNumberFormat="1" applyFont="1" applyFill="1" applyBorder="1" applyAlignment="1">
      <alignment horizontal="center"/>
    </xf>
    <xf numFmtId="164" fontId="18" fillId="5" borderId="13" xfId="1" applyNumberFormat="1" applyFont="1" applyFill="1" applyBorder="1" applyAlignment="1">
      <alignment horizontal="center"/>
    </xf>
    <xf numFmtId="38" fontId="18" fillId="5" borderId="5" xfId="5" applyNumberFormat="1" applyFont="1" applyFill="1" applyBorder="1" applyAlignment="1">
      <alignment horizontal="center"/>
    </xf>
    <xf numFmtId="38" fontId="18" fillId="5" borderId="0" xfId="5" applyNumberFormat="1" applyFont="1" applyFill="1" applyAlignment="1">
      <alignment horizontal="center"/>
    </xf>
    <xf numFmtId="38" fontId="18" fillId="5" borderId="6" xfId="5" applyNumberFormat="1" applyFont="1" applyFill="1" applyBorder="1" applyAlignment="1">
      <alignment horizontal="center"/>
    </xf>
    <xf numFmtId="38" fontId="18" fillId="5" borderId="13" xfId="5" applyNumberFormat="1" applyFont="1" applyFill="1" applyBorder="1" applyAlignment="1">
      <alignment horizontal="center"/>
    </xf>
    <xf numFmtId="3" fontId="21" fillId="5" borderId="0" xfId="5" applyNumberFormat="1" applyFont="1" applyFill="1" applyAlignment="1">
      <alignment horizontal="center"/>
    </xf>
    <xf numFmtId="14" fontId="22" fillId="5" borderId="0" xfId="5" applyNumberFormat="1" applyFont="1" applyFill="1" applyAlignment="1">
      <alignment horizontal="center"/>
    </xf>
    <xf numFmtId="3" fontId="22" fillId="5" borderId="0" xfId="5" applyNumberFormat="1" applyFont="1" applyFill="1" applyAlignment="1">
      <alignment horizontal="center"/>
    </xf>
    <xf numFmtId="171" fontId="22" fillId="5" borderId="0" xfId="5" applyNumberFormat="1" applyFont="1" applyFill="1" applyAlignment="1">
      <alignment horizontal="center"/>
    </xf>
    <xf numFmtId="0" fontId="22" fillId="5" borderId="0" xfId="5" applyFont="1" applyFill="1" applyAlignment="1">
      <alignment horizontal="center" vertical="center"/>
    </xf>
    <xf numFmtId="14" fontId="21" fillId="5" borderId="0" xfId="5" applyNumberFormat="1" applyFont="1" applyFill="1" applyAlignment="1">
      <alignment horizontal="center"/>
    </xf>
    <xf numFmtId="167" fontId="21" fillId="5" borderId="0" xfId="2" applyNumberFormat="1" applyFont="1" applyFill="1" applyAlignment="1">
      <alignment horizontal="center"/>
    </xf>
    <xf numFmtId="167" fontId="22" fillId="5" borderId="0" xfId="2" applyNumberFormat="1" applyFont="1" applyFill="1" applyAlignment="1">
      <alignment horizontal="center"/>
    </xf>
    <xf numFmtId="172" fontId="10" fillId="5" borderId="0" xfId="1" applyNumberFormat="1" applyFont="1" applyFill="1" applyBorder="1" applyAlignment="1">
      <alignment horizontal="center" vertical="center"/>
    </xf>
    <xf numFmtId="10" fontId="1" fillId="5" borderId="0" xfId="2" applyNumberFormat="1" applyFont="1" applyFill="1"/>
    <xf numFmtId="10" fontId="6" fillId="5" borderId="0" xfId="2" applyNumberFormat="1" applyFont="1" applyFill="1"/>
    <xf numFmtId="173" fontId="7" fillId="5" borderId="0" xfId="5" applyNumberFormat="1" applyFont="1" applyFill="1" applyAlignment="1">
      <alignment horizontal="center" vertical="center"/>
    </xf>
    <xf numFmtId="9" fontId="4" fillId="5" borderId="0" xfId="2" applyFont="1" applyFill="1" applyAlignment="1">
      <alignment horizontal="center"/>
    </xf>
    <xf numFmtId="10" fontId="4" fillId="5" borderId="0" xfId="2" applyNumberFormat="1" applyFont="1" applyFill="1" applyAlignment="1">
      <alignment horizontal="center" vertical="center"/>
    </xf>
    <xf numFmtId="10" fontId="4" fillId="5" borderId="0" xfId="5" applyNumberFormat="1" applyFill="1" applyAlignment="1">
      <alignment horizontal="center" vertical="center"/>
    </xf>
    <xf numFmtId="174" fontId="0" fillId="5" borderId="0" xfId="2" applyNumberFormat="1" applyFont="1" applyFill="1"/>
    <xf numFmtId="0" fontId="8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 vertical="center"/>
    </xf>
    <xf numFmtId="43" fontId="2" fillId="5" borderId="9" xfId="3" applyNumberFormat="1" applyFont="1" applyFill="1" applyBorder="1" applyAlignment="1">
      <alignment horizontal="center" vertical="center"/>
    </xf>
    <xf numFmtId="43" fontId="2" fillId="5" borderId="10" xfId="3" applyNumberFormat="1" applyFont="1" applyFill="1" applyBorder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/>
    </xf>
    <xf numFmtId="43" fontId="2" fillId="5" borderId="9" xfId="3" applyNumberFormat="1" applyFont="1" applyFill="1" applyBorder="1" applyAlignment="1">
      <alignment horizontal="center"/>
    </xf>
    <xf numFmtId="43" fontId="2" fillId="5" borderId="10" xfId="3" applyNumberFormat="1" applyFont="1" applyFill="1" applyBorder="1" applyAlignment="1">
      <alignment horizontal="center"/>
    </xf>
    <xf numFmtId="43" fontId="2" fillId="5" borderId="2" xfId="3" applyNumberFormat="1" applyFont="1" applyFill="1" applyBorder="1" applyAlignment="1">
      <alignment horizontal="center"/>
    </xf>
    <xf numFmtId="43" fontId="2" fillId="5" borderId="3" xfId="3" applyNumberFormat="1" applyFont="1" applyFill="1" applyBorder="1" applyAlignment="1">
      <alignment horizontal="center"/>
    </xf>
    <xf numFmtId="43" fontId="2" fillId="5" borderId="4" xfId="3" applyNumberFormat="1" applyFont="1" applyFill="1" applyBorder="1" applyAlignment="1">
      <alignment horizontal="center"/>
    </xf>
    <xf numFmtId="0" fontId="12" fillId="5" borderId="0" xfId="0" applyFont="1" applyFill="1" applyAlignment="1">
      <alignment horizontal="center"/>
    </xf>
    <xf numFmtId="167" fontId="20" fillId="5" borderId="0" xfId="2" applyNumberFormat="1" applyFont="1" applyFill="1"/>
    <xf numFmtId="165" fontId="19" fillId="5" borderId="0" xfId="5" applyNumberFormat="1" applyFont="1" applyFill="1" applyAlignment="1">
      <alignment horizontal="center"/>
    </xf>
    <xf numFmtId="167" fontId="20" fillId="5" borderId="5" xfId="2" applyNumberFormat="1" applyFont="1" applyFill="1" applyBorder="1" applyAlignment="1">
      <alignment horizontal="center" vertical="center"/>
    </xf>
    <xf numFmtId="0" fontId="2" fillId="5" borderId="0" xfId="0" applyFont="1" applyFill="1"/>
    <xf numFmtId="165" fontId="20" fillId="5" borderId="0" xfId="0" applyNumberFormat="1" applyFont="1" applyFill="1"/>
    <xf numFmtId="167" fontId="19" fillId="5" borderId="5" xfId="2" applyNumberFormat="1" applyFont="1" applyFill="1" applyBorder="1" applyAlignment="1">
      <alignment horizontal="center"/>
    </xf>
    <xf numFmtId="167" fontId="19" fillId="5" borderId="13" xfId="2" applyNumberFormat="1" applyFont="1" applyFill="1" applyBorder="1" applyAlignment="1">
      <alignment horizontal="center"/>
    </xf>
    <xf numFmtId="10" fontId="1" fillId="5" borderId="0" xfId="2" applyNumberFormat="1" applyFont="1" applyFill="1" applyAlignment="1">
      <alignment horizontal="center"/>
    </xf>
    <xf numFmtId="10" fontId="1" fillId="5" borderId="5" xfId="2" applyNumberFormat="1" applyFont="1" applyFill="1" applyBorder="1" applyAlignment="1">
      <alignment horizontal="center" vertical="center"/>
    </xf>
    <xf numFmtId="167" fontId="7" fillId="5" borderId="0" xfId="2" applyNumberFormat="1" applyFont="1" applyFill="1" applyAlignment="1">
      <alignment horizontal="center" vertical="center"/>
    </xf>
  </cellXfs>
  <cellStyles count="9">
    <cellStyle name="40% - Accent4 2 4" xfId="8" xr:uid="{D4BC5037-CF68-4ECB-A5F7-F8CB2C257C54}"/>
    <cellStyle name="40% - Accent5" xfId="3" builtinId="47"/>
    <cellStyle name="Comma" xfId="1" builtinId="3"/>
    <cellStyle name="Comma 2" xfId="4" xr:uid="{5170402B-BA3F-4D51-A10B-00B8EEC19091}"/>
    <cellStyle name="Normal" xfId="0" builtinId="0"/>
    <cellStyle name="Normal 10" xfId="7" xr:uid="{30775AD0-5FA4-4566-A396-A8E7416AC772}"/>
    <cellStyle name="Normal 15" xfId="6" xr:uid="{8FEC0F0C-0ACC-4671-9DE8-6EE824EC242D}"/>
    <cellStyle name="Normal 16" xfId="5" xr:uid="{69D7BF6C-9C8A-4D71-9467-C8EB23E68DA4}"/>
    <cellStyle name="Percent" xfId="2" builtinId="5"/>
  </cellStyles>
  <dxfs count="4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2471843630934E-2"/>
          <c:y val="0.13578946381702287"/>
          <c:w val="0.86511763119865104"/>
          <c:h val="0.79826340457442824"/>
        </c:manualLayout>
      </c:layout>
      <c:scatterChart>
        <c:scatterStyle val="lineMarker"/>
        <c:varyColors val="0"/>
        <c:ser>
          <c:idx val="2"/>
          <c:order val="0"/>
          <c:tx>
            <c:v>U.S. Composite - Value Weighted</c:v>
          </c:tx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'U.S. EW &amp; VW'!$N$6:$N$317</c:f>
              <c:numCache>
                <c:formatCode>[$-409]mmm\-yy;@</c:formatCode>
                <c:ptCount val="312"/>
                <c:pt idx="0">
                  <c:v>35079.5</c:v>
                </c:pt>
                <c:pt idx="1">
                  <c:v>35109.5</c:v>
                </c:pt>
                <c:pt idx="2">
                  <c:v>35139.5</c:v>
                </c:pt>
                <c:pt idx="3">
                  <c:v>35170</c:v>
                </c:pt>
                <c:pt idx="4">
                  <c:v>35200.5</c:v>
                </c:pt>
                <c:pt idx="5">
                  <c:v>35231</c:v>
                </c:pt>
                <c:pt idx="6">
                  <c:v>35261.5</c:v>
                </c:pt>
                <c:pt idx="7">
                  <c:v>35292.5</c:v>
                </c:pt>
                <c:pt idx="8">
                  <c:v>35323</c:v>
                </c:pt>
                <c:pt idx="9">
                  <c:v>35353.5</c:v>
                </c:pt>
                <c:pt idx="10">
                  <c:v>35384</c:v>
                </c:pt>
                <c:pt idx="11">
                  <c:v>35414.5</c:v>
                </c:pt>
                <c:pt idx="12">
                  <c:v>35445.5</c:v>
                </c:pt>
                <c:pt idx="13">
                  <c:v>35475</c:v>
                </c:pt>
                <c:pt idx="14">
                  <c:v>35504.5</c:v>
                </c:pt>
                <c:pt idx="15">
                  <c:v>35535</c:v>
                </c:pt>
                <c:pt idx="16">
                  <c:v>35565.5</c:v>
                </c:pt>
                <c:pt idx="17">
                  <c:v>35596</c:v>
                </c:pt>
                <c:pt idx="18">
                  <c:v>35626.5</c:v>
                </c:pt>
                <c:pt idx="19">
                  <c:v>35657.5</c:v>
                </c:pt>
                <c:pt idx="20">
                  <c:v>35688</c:v>
                </c:pt>
                <c:pt idx="21">
                  <c:v>35718.5</c:v>
                </c:pt>
                <c:pt idx="22">
                  <c:v>35749</c:v>
                </c:pt>
                <c:pt idx="23">
                  <c:v>35779.5</c:v>
                </c:pt>
                <c:pt idx="24">
                  <c:v>35810.5</c:v>
                </c:pt>
                <c:pt idx="25">
                  <c:v>35840</c:v>
                </c:pt>
                <c:pt idx="26">
                  <c:v>35869.5</c:v>
                </c:pt>
                <c:pt idx="27">
                  <c:v>35900</c:v>
                </c:pt>
                <c:pt idx="28">
                  <c:v>35930.5</c:v>
                </c:pt>
                <c:pt idx="29">
                  <c:v>35961</c:v>
                </c:pt>
                <c:pt idx="30">
                  <c:v>35991.5</c:v>
                </c:pt>
                <c:pt idx="31">
                  <c:v>36022.5</c:v>
                </c:pt>
                <c:pt idx="32">
                  <c:v>36053</c:v>
                </c:pt>
                <c:pt idx="33">
                  <c:v>36083.5</c:v>
                </c:pt>
                <c:pt idx="34">
                  <c:v>36114</c:v>
                </c:pt>
                <c:pt idx="35">
                  <c:v>36144.5</c:v>
                </c:pt>
                <c:pt idx="36">
                  <c:v>36175.5</c:v>
                </c:pt>
                <c:pt idx="37">
                  <c:v>36205</c:v>
                </c:pt>
                <c:pt idx="38">
                  <c:v>36234.5</c:v>
                </c:pt>
                <c:pt idx="39">
                  <c:v>36265</c:v>
                </c:pt>
                <c:pt idx="40">
                  <c:v>36295.5</c:v>
                </c:pt>
                <c:pt idx="41">
                  <c:v>36326</c:v>
                </c:pt>
                <c:pt idx="42">
                  <c:v>36356.5</c:v>
                </c:pt>
                <c:pt idx="43">
                  <c:v>36387.5</c:v>
                </c:pt>
                <c:pt idx="44">
                  <c:v>36418</c:v>
                </c:pt>
                <c:pt idx="45">
                  <c:v>36448.5</c:v>
                </c:pt>
                <c:pt idx="46">
                  <c:v>36479</c:v>
                </c:pt>
                <c:pt idx="47">
                  <c:v>36509.5</c:v>
                </c:pt>
                <c:pt idx="48">
                  <c:v>36540.5</c:v>
                </c:pt>
                <c:pt idx="49">
                  <c:v>36570.5</c:v>
                </c:pt>
                <c:pt idx="50">
                  <c:v>36600.5</c:v>
                </c:pt>
                <c:pt idx="51">
                  <c:v>36631</c:v>
                </c:pt>
                <c:pt idx="52">
                  <c:v>36661.5</c:v>
                </c:pt>
                <c:pt idx="53">
                  <c:v>36692</c:v>
                </c:pt>
                <c:pt idx="54">
                  <c:v>36722.5</c:v>
                </c:pt>
                <c:pt idx="55">
                  <c:v>36753.5</c:v>
                </c:pt>
                <c:pt idx="56">
                  <c:v>36784</c:v>
                </c:pt>
                <c:pt idx="57">
                  <c:v>36814.5</c:v>
                </c:pt>
                <c:pt idx="58">
                  <c:v>36845</c:v>
                </c:pt>
                <c:pt idx="59">
                  <c:v>36875.5</c:v>
                </c:pt>
                <c:pt idx="60">
                  <c:v>36906.5</c:v>
                </c:pt>
                <c:pt idx="61">
                  <c:v>36936</c:v>
                </c:pt>
                <c:pt idx="62">
                  <c:v>36965.5</c:v>
                </c:pt>
                <c:pt idx="63">
                  <c:v>36996</c:v>
                </c:pt>
                <c:pt idx="64">
                  <c:v>37026.5</c:v>
                </c:pt>
                <c:pt idx="65">
                  <c:v>37057</c:v>
                </c:pt>
                <c:pt idx="66">
                  <c:v>37087.5</c:v>
                </c:pt>
                <c:pt idx="67">
                  <c:v>37118.5</c:v>
                </c:pt>
                <c:pt idx="68">
                  <c:v>37149</c:v>
                </c:pt>
                <c:pt idx="69">
                  <c:v>37179.5</c:v>
                </c:pt>
                <c:pt idx="70">
                  <c:v>37210</c:v>
                </c:pt>
                <c:pt idx="71">
                  <c:v>37240.5</c:v>
                </c:pt>
                <c:pt idx="72">
                  <c:v>37271.5</c:v>
                </c:pt>
                <c:pt idx="73">
                  <c:v>37301</c:v>
                </c:pt>
                <c:pt idx="74">
                  <c:v>37330.5</c:v>
                </c:pt>
                <c:pt idx="75">
                  <c:v>37361</c:v>
                </c:pt>
                <c:pt idx="76">
                  <c:v>37391.5</c:v>
                </c:pt>
                <c:pt idx="77">
                  <c:v>37422</c:v>
                </c:pt>
                <c:pt idx="78">
                  <c:v>37452.5</c:v>
                </c:pt>
                <c:pt idx="79">
                  <c:v>37483.5</c:v>
                </c:pt>
                <c:pt idx="80">
                  <c:v>37514</c:v>
                </c:pt>
                <c:pt idx="81">
                  <c:v>37544.5</c:v>
                </c:pt>
                <c:pt idx="82">
                  <c:v>37575</c:v>
                </c:pt>
                <c:pt idx="83">
                  <c:v>37605.5</c:v>
                </c:pt>
                <c:pt idx="84">
                  <c:v>37636.5</c:v>
                </c:pt>
                <c:pt idx="85">
                  <c:v>37666</c:v>
                </c:pt>
                <c:pt idx="86">
                  <c:v>37695.5</c:v>
                </c:pt>
                <c:pt idx="87">
                  <c:v>37726</c:v>
                </c:pt>
                <c:pt idx="88">
                  <c:v>37756.5</c:v>
                </c:pt>
                <c:pt idx="89">
                  <c:v>37787</c:v>
                </c:pt>
                <c:pt idx="90">
                  <c:v>37817.5</c:v>
                </c:pt>
                <c:pt idx="91">
                  <c:v>37848.5</c:v>
                </c:pt>
                <c:pt idx="92">
                  <c:v>37879</c:v>
                </c:pt>
                <c:pt idx="93">
                  <c:v>37909.5</c:v>
                </c:pt>
                <c:pt idx="94">
                  <c:v>37940</c:v>
                </c:pt>
                <c:pt idx="95">
                  <c:v>37970.5</c:v>
                </c:pt>
                <c:pt idx="96">
                  <c:v>38001.5</c:v>
                </c:pt>
                <c:pt idx="97">
                  <c:v>38031.5</c:v>
                </c:pt>
                <c:pt idx="98">
                  <c:v>38061.5</c:v>
                </c:pt>
                <c:pt idx="99">
                  <c:v>38092</c:v>
                </c:pt>
                <c:pt idx="100">
                  <c:v>38122.5</c:v>
                </c:pt>
                <c:pt idx="101">
                  <c:v>38153</c:v>
                </c:pt>
                <c:pt idx="102">
                  <c:v>38183.5</c:v>
                </c:pt>
                <c:pt idx="103">
                  <c:v>38214.5</c:v>
                </c:pt>
                <c:pt idx="104">
                  <c:v>38245</c:v>
                </c:pt>
                <c:pt idx="105">
                  <c:v>38275.5</c:v>
                </c:pt>
                <c:pt idx="106">
                  <c:v>38306</c:v>
                </c:pt>
                <c:pt idx="107">
                  <c:v>38336.5</c:v>
                </c:pt>
                <c:pt idx="108">
                  <c:v>38367.5</c:v>
                </c:pt>
                <c:pt idx="109">
                  <c:v>38397</c:v>
                </c:pt>
                <c:pt idx="110">
                  <c:v>38426.5</c:v>
                </c:pt>
                <c:pt idx="111">
                  <c:v>38457</c:v>
                </c:pt>
                <c:pt idx="112">
                  <c:v>38487.5</c:v>
                </c:pt>
                <c:pt idx="113">
                  <c:v>38518</c:v>
                </c:pt>
                <c:pt idx="114">
                  <c:v>38548.5</c:v>
                </c:pt>
                <c:pt idx="115">
                  <c:v>38579.5</c:v>
                </c:pt>
                <c:pt idx="116">
                  <c:v>38610</c:v>
                </c:pt>
                <c:pt idx="117">
                  <c:v>38640.5</c:v>
                </c:pt>
                <c:pt idx="118">
                  <c:v>38671</c:v>
                </c:pt>
                <c:pt idx="119">
                  <c:v>38701.5</c:v>
                </c:pt>
                <c:pt idx="120">
                  <c:v>38732.5</c:v>
                </c:pt>
                <c:pt idx="121">
                  <c:v>38762</c:v>
                </c:pt>
                <c:pt idx="122">
                  <c:v>38791.5</c:v>
                </c:pt>
                <c:pt idx="123">
                  <c:v>38822</c:v>
                </c:pt>
                <c:pt idx="124">
                  <c:v>38852.5</c:v>
                </c:pt>
                <c:pt idx="125">
                  <c:v>38883</c:v>
                </c:pt>
                <c:pt idx="126">
                  <c:v>38913.5</c:v>
                </c:pt>
                <c:pt idx="127">
                  <c:v>38944.5</c:v>
                </c:pt>
                <c:pt idx="128">
                  <c:v>38975</c:v>
                </c:pt>
                <c:pt idx="129">
                  <c:v>39005.5</c:v>
                </c:pt>
                <c:pt idx="130">
                  <c:v>39036</c:v>
                </c:pt>
                <c:pt idx="131">
                  <c:v>39066.5</c:v>
                </c:pt>
                <c:pt idx="132">
                  <c:v>39097.5</c:v>
                </c:pt>
                <c:pt idx="133">
                  <c:v>39127</c:v>
                </c:pt>
                <c:pt idx="134">
                  <c:v>39156.5</c:v>
                </c:pt>
                <c:pt idx="135">
                  <c:v>39187</c:v>
                </c:pt>
                <c:pt idx="136">
                  <c:v>39217.5</c:v>
                </c:pt>
                <c:pt idx="137">
                  <c:v>39248</c:v>
                </c:pt>
                <c:pt idx="138">
                  <c:v>39278.5</c:v>
                </c:pt>
                <c:pt idx="139">
                  <c:v>39309.5</c:v>
                </c:pt>
                <c:pt idx="140">
                  <c:v>39340</c:v>
                </c:pt>
                <c:pt idx="141">
                  <c:v>39370.5</c:v>
                </c:pt>
                <c:pt idx="142">
                  <c:v>39401</c:v>
                </c:pt>
                <c:pt idx="143">
                  <c:v>39431.5</c:v>
                </c:pt>
                <c:pt idx="144">
                  <c:v>39462.5</c:v>
                </c:pt>
                <c:pt idx="145">
                  <c:v>39492.5</c:v>
                </c:pt>
                <c:pt idx="146">
                  <c:v>39522.5</c:v>
                </c:pt>
                <c:pt idx="147">
                  <c:v>39553</c:v>
                </c:pt>
                <c:pt idx="148">
                  <c:v>39583.5</c:v>
                </c:pt>
                <c:pt idx="149">
                  <c:v>39614</c:v>
                </c:pt>
                <c:pt idx="150">
                  <c:v>39644.5</c:v>
                </c:pt>
                <c:pt idx="151">
                  <c:v>39675.5</c:v>
                </c:pt>
                <c:pt idx="152">
                  <c:v>39706</c:v>
                </c:pt>
                <c:pt idx="153">
                  <c:v>39736.5</c:v>
                </c:pt>
                <c:pt idx="154">
                  <c:v>39767</c:v>
                </c:pt>
                <c:pt idx="155">
                  <c:v>39797.5</c:v>
                </c:pt>
                <c:pt idx="156">
                  <c:v>39828.5</c:v>
                </c:pt>
                <c:pt idx="157">
                  <c:v>39858</c:v>
                </c:pt>
                <c:pt idx="158">
                  <c:v>39887.5</c:v>
                </c:pt>
                <c:pt idx="159">
                  <c:v>39918</c:v>
                </c:pt>
                <c:pt idx="160">
                  <c:v>39948.5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  <c:pt idx="302">
                  <c:v>44270</c:v>
                </c:pt>
                <c:pt idx="303">
                  <c:v>44301</c:v>
                </c:pt>
                <c:pt idx="304">
                  <c:v>44331</c:v>
                </c:pt>
                <c:pt idx="305">
                  <c:v>44362</c:v>
                </c:pt>
                <c:pt idx="306">
                  <c:v>44392</c:v>
                </c:pt>
                <c:pt idx="307">
                  <c:v>44423</c:v>
                </c:pt>
                <c:pt idx="308">
                  <c:v>44454</c:v>
                </c:pt>
                <c:pt idx="309">
                  <c:v>44484</c:v>
                </c:pt>
                <c:pt idx="310">
                  <c:v>44515</c:v>
                </c:pt>
                <c:pt idx="311">
                  <c:v>44545</c:v>
                </c:pt>
              </c:numCache>
            </c:numRef>
          </c:xVal>
          <c:yVal>
            <c:numRef>
              <c:f>'U.S. EW &amp; VW'!$O$6:$O$317</c:f>
              <c:numCache>
                <c:formatCode>0</c:formatCode>
                <c:ptCount val="312"/>
                <c:pt idx="0">
                  <c:v>66.297653666601406</c:v>
                </c:pt>
                <c:pt idx="1">
                  <c:v>65.271698979285105</c:v>
                </c:pt>
                <c:pt idx="2">
                  <c:v>64.644625253335704</c:v>
                </c:pt>
                <c:pt idx="3">
                  <c:v>64.428883242187894</c:v>
                </c:pt>
                <c:pt idx="4">
                  <c:v>63.924038948410299</c:v>
                </c:pt>
                <c:pt idx="5">
                  <c:v>64.256960565165002</c:v>
                </c:pt>
                <c:pt idx="6">
                  <c:v>64.743310100605399</c:v>
                </c:pt>
                <c:pt idx="7">
                  <c:v>65.147167259649507</c:v>
                </c:pt>
                <c:pt idx="8">
                  <c:v>65.106721941607105</c:v>
                </c:pt>
                <c:pt idx="9">
                  <c:v>64.697313485707099</c:v>
                </c:pt>
                <c:pt idx="10">
                  <c:v>65.595911300089696</c:v>
                </c:pt>
                <c:pt idx="11">
                  <c:v>67.543396077933096</c:v>
                </c:pt>
                <c:pt idx="12">
                  <c:v>69.982850581409807</c:v>
                </c:pt>
                <c:pt idx="13">
                  <c:v>71.1965248456073</c:v>
                </c:pt>
                <c:pt idx="14">
                  <c:v>71.152385117697705</c:v>
                </c:pt>
                <c:pt idx="15">
                  <c:v>70.885211440516699</c:v>
                </c:pt>
                <c:pt idx="16">
                  <c:v>71.395845432048304</c:v>
                </c:pt>
                <c:pt idx="17">
                  <c:v>72.324274725737297</c:v>
                </c:pt>
                <c:pt idx="18">
                  <c:v>73.497756486919499</c:v>
                </c:pt>
                <c:pt idx="19">
                  <c:v>73.783728467157403</c:v>
                </c:pt>
                <c:pt idx="20">
                  <c:v>75.258604307316602</c:v>
                </c:pt>
                <c:pt idx="21">
                  <c:v>76.031803855213198</c:v>
                </c:pt>
                <c:pt idx="22">
                  <c:v>78.8358551007546</c:v>
                </c:pt>
                <c:pt idx="23">
                  <c:v>80.472258420327705</c:v>
                </c:pt>
                <c:pt idx="24">
                  <c:v>83.768539588037001</c:v>
                </c:pt>
                <c:pt idx="25">
                  <c:v>83.151820059619993</c:v>
                </c:pt>
                <c:pt idx="26">
                  <c:v>82.246092437192601</c:v>
                </c:pt>
                <c:pt idx="27">
                  <c:v>80.843308881951103</c:v>
                </c:pt>
                <c:pt idx="28">
                  <c:v>82.1244233900117</c:v>
                </c:pt>
                <c:pt idx="29">
                  <c:v>84.138779438126903</c:v>
                </c:pt>
                <c:pt idx="30">
                  <c:v>84.728770616927093</c:v>
                </c:pt>
                <c:pt idx="31">
                  <c:v>85.549985418971303</c:v>
                </c:pt>
                <c:pt idx="32">
                  <c:v>85.932658964797398</c:v>
                </c:pt>
                <c:pt idx="33">
                  <c:v>87.124850038186395</c:v>
                </c:pt>
                <c:pt idx="34">
                  <c:v>87.367709708895703</c:v>
                </c:pt>
                <c:pt idx="35">
                  <c:v>87.2404920208281</c:v>
                </c:pt>
                <c:pt idx="36">
                  <c:v>87.032684961261694</c:v>
                </c:pt>
                <c:pt idx="37">
                  <c:v>85.920022710128606</c:v>
                </c:pt>
                <c:pt idx="38">
                  <c:v>84.603485345801701</c:v>
                </c:pt>
                <c:pt idx="39">
                  <c:v>83.527643853309399</c:v>
                </c:pt>
                <c:pt idx="40">
                  <c:v>83.4540662242335</c:v>
                </c:pt>
                <c:pt idx="41">
                  <c:v>84.673811004410595</c:v>
                </c:pt>
                <c:pt idx="42">
                  <c:v>86.198826054109503</c:v>
                </c:pt>
                <c:pt idx="43">
                  <c:v>88.671144870215102</c:v>
                </c:pt>
                <c:pt idx="44">
                  <c:v>90.308702987037094</c:v>
                </c:pt>
                <c:pt idx="45">
                  <c:v>91.616191789723203</c:v>
                </c:pt>
                <c:pt idx="46">
                  <c:v>91.587333150289197</c:v>
                </c:pt>
                <c:pt idx="47">
                  <c:v>91.394337209258794</c:v>
                </c:pt>
                <c:pt idx="48">
                  <c:v>91.590198123548205</c:v>
                </c:pt>
                <c:pt idx="49">
                  <c:v>89.850776787081102</c:v>
                </c:pt>
                <c:pt idx="50">
                  <c:v>88.574876158816394</c:v>
                </c:pt>
                <c:pt idx="51">
                  <c:v>87.328353248637598</c:v>
                </c:pt>
                <c:pt idx="52">
                  <c:v>89.829143448534097</c:v>
                </c:pt>
                <c:pt idx="53">
                  <c:v>92.757874095175097</c:v>
                </c:pt>
                <c:pt idx="54">
                  <c:v>95.335547065709704</c:v>
                </c:pt>
                <c:pt idx="55">
                  <c:v>96.684276111165502</c:v>
                </c:pt>
                <c:pt idx="56">
                  <c:v>97.857166230786703</c:v>
                </c:pt>
                <c:pt idx="57">
                  <c:v>98.982060577601302</c:v>
                </c:pt>
                <c:pt idx="58">
                  <c:v>99.704752249696497</c:v>
                </c:pt>
                <c:pt idx="59">
                  <c:v>100</c:v>
                </c:pt>
                <c:pt idx="60">
                  <c:v>100.289801613508</c:v>
                </c:pt>
                <c:pt idx="61">
                  <c:v>100.287413980944</c:v>
                </c:pt>
                <c:pt idx="62">
                  <c:v>100.059485371942</c:v>
                </c:pt>
                <c:pt idx="63">
                  <c:v>99.589403218572201</c:v>
                </c:pt>
                <c:pt idx="64">
                  <c:v>99.745062147939095</c:v>
                </c:pt>
                <c:pt idx="65">
                  <c:v>100.26009251005399</c:v>
                </c:pt>
                <c:pt idx="66">
                  <c:v>101.23891556554</c:v>
                </c:pt>
                <c:pt idx="67">
                  <c:v>101.17503882668601</c:v>
                </c:pt>
                <c:pt idx="68">
                  <c:v>100.954089773418</c:v>
                </c:pt>
                <c:pt idx="69">
                  <c:v>99.509274969145594</c:v>
                </c:pt>
                <c:pt idx="70">
                  <c:v>98.672609454765905</c:v>
                </c:pt>
                <c:pt idx="71">
                  <c:v>97.801761528323397</c:v>
                </c:pt>
                <c:pt idx="72">
                  <c:v>98.860072126175595</c:v>
                </c:pt>
                <c:pt idx="73">
                  <c:v>100.188053066911</c:v>
                </c:pt>
                <c:pt idx="74">
                  <c:v>101.445930592953</c:v>
                </c:pt>
                <c:pt idx="75">
                  <c:v>101.597340775825</c:v>
                </c:pt>
                <c:pt idx="76">
                  <c:v>101.52604064475</c:v>
                </c:pt>
                <c:pt idx="77">
                  <c:v>101.667145346038</c:v>
                </c:pt>
                <c:pt idx="78">
                  <c:v>101.76112644737501</c:v>
                </c:pt>
                <c:pt idx="79">
                  <c:v>101.862951687502</c:v>
                </c:pt>
                <c:pt idx="80">
                  <c:v>102.002603987257</c:v>
                </c:pt>
                <c:pt idx="81">
                  <c:v>102.654428597782</c:v>
                </c:pt>
                <c:pt idx="82">
                  <c:v>104.270982719893</c:v>
                </c:pt>
                <c:pt idx="83">
                  <c:v>106.333070692568</c:v>
                </c:pt>
                <c:pt idx="84">
                  <c:v>108.594425292732</c:v>
                </c:pt>
                <c:pt idx="85">
                  <c:v>109.49419215035201</c:v>
                </c:pt>
                <c:pt idx="86">
                  <c:v>109.768262145565</c:v>
                </c:pt>
                <c:pt idx="87">
                  <c:v>109.116607757607</c:v>
                </c:pt>
                <c:pt idx="88">
                  <c:v>109.694828503126</c:v>
                </c:pt>
                <c:pt idx="89">
                  <c:v>110.054849802098</c:v>
                </c:pt>
                <c:pt idx="90">
                  <c:v>110.672447639297</c:v>
                </c:pt>
                <c:pt idx="91">
                  <c:v>109.09755135821401</c:v>
                </c:pt>
                <c:pt idx="92">
                  <c:v>107.82933432775501</c:v>
                </c:pt>
                <c:pt idx="93">
                  <c:v>107.051736492746</c:v>
                </c:pt>
                <c:pt idx="94">
                  <c:v>107.56985683042301</c:v>
                </c:pt>
                <c:pt idx="95">
                  <c:v>108.804873049783</c:v>
                </c:pt>
                <c:pt idx="96">
                  <c:v>109.71521470746799</c:v>
                </c:pt>
                <c:pt idx="97">
                  <c:v>112.415399508449</c:v>
                </c:pt>
                <c:pt idx="98">
                  <c:v>113.95232629519199</c:v>
                </c:pt>
                <c:pt idx="99">
                  <c:v>116.145170163434</c:v>
                </c:pt>
                <c:pt idx="100">
                  <c:v>117.093522143691</c:v>
                </c:pt>
                <c:pt idx="101">
                  <c:v>119.733218906944</c:v>
                </c:pt>
                <c:pt idx="102">
                  <c:v>122.589001804341</c:v>
                </c:pt>
                <c:pt idx="103">
                  <c:v>125.421651900832</c:v>
                </c:pt>
                <c:pt idx="104">
                  <c:v>127.482676877834</c:v>
                </c:pt>
                <c:pt idx="105">
                  <c:v>128.52436444473199</c:v>
                </c:pt>
                <c:pt idx="106">
                  <c:v>128.18326645493099</c:v>
                </c:pt>
                <c:pt idx="107">
                  <c:v>127.474807255945</c:v>
                </c:pt>
                <c:pt idx="108">
                  <c:v>127.356361016436</c:v>
                </c:pt>
                <c:pt idx="109">
                  <c:v>129.849069784797</c:v>
                </c:pt>
                <c:pt idx="110">
                  <c:v>131.98685708667401</c:v>
                </c:pt>
                <c:pt idx="111">
                  <c:v>133.59742372695899</c:v>
                </c:pt>
                <c:pt idx="112">
                  <c:v>133.87700345915499</c:v>
                </c:pt>
                <c:pt idx="113">
                  <c:v>135.24934977382699</c:v>
                </c:pt>
                <c:pt idx="114">
                  <c:v>137.47837239137499</c:v>
                </c:pt>
                <c:pt idx="115">
                  <c:v>139.90250651690599</c:v>
                </c:pt>
                <c:pt idx="116">
                  <c:v>142.19655245701199</c:v>
                </c:pt>
                <c:pt idx="117">
                  <c:v>144.725314913977</c:v>
                </c:pt>
                <c:pt idx="118">
                  <c:v>146.50730695619799</c:v>
                </c:pt>
                <c:pt idx="119">
                  <c:v>147.56708991878099</c:v>
                </c:pt>
                <c:pt idx="120">
                  <c:v>147.70901975329301</c:v>
                </c:pt>
                <c:pt idx="121">
                  <c:v>148.79253174103499</c:v>
                </c:pt>
                <c:pt idx="122">
                  <c:v>150.30181892901899</c:v>
                </c:pt>
                <c:pt idx="123">
                  <c:v>151.79184405455101</c:v>
                </c:pt>
                <c:pt idx="124">
                  <c:v>152.50852498925201</c:v>
                </c:pt>
                <c:pt idx="125">
                  <c:v>153.54527949447299</c:v>
                </c:pt>
                <c:pt idx="126">
                  <c:v>155.17445685137201</c:v>
                </c:pt>
                <c:pt idx="127">
                  <c:v>156.546403866541</c:v>
                </c:pt>
                <c:pt idx="128">
                  <c:v>156.6181388942</c:v>
                </c:pt>
                <c:pt idx="129">
                  <c:v>158.118261632605</c:v>
                </c:pt>
                <c:pt idx="130">
                  <c:v>159.90286531039101</c:v>
                </c:pt>
                <c:pt idx="131">
                  <c:v>163.274275599118</c:v>
                </c:pt>
                <c:pt idx="132">
                  <c:v>163.41029224152999</c:v>
                </c:pt>
                <c:pt idx="133">
                  <c:v>164.59211307896101</c:v>
                </c:pt>
                <c:pt idx="134">
                  <c:v>164.535674647473</c:v>
                </c:pt>
                <c:pt idx="135">
                  <c:v>166.651002070489</c:v>
                </c:pt>
                <c:pt idx="136">
                  <c:v>168.169528347305</c:v>
                </c:pt>
                <c:pt idx="137">
                  <c:v>170.31321111865699</c:v>
                </c:pt>
                <c:pt idx="138">
                  <c:v>171.691215955514</c:v>
                </c:pt>
                <c:pt idx="139">
                  <c:v>171.81983266082</c:v>
                </c:pt>
                <c:pt idx="140">
                  <c:v>171.608278256479</c:v>
                </c:pt>
                <c:pt idx="141">
                  <c:v>170.56969473045501</c:v>
                </c:pt>
                <c:pt idx="142">
                  <c:v>170.80529412711499</c:v>
                </c:pt>
                <c:pt idx="143">
                  <c:v>169.767980377573</c:v>
                </c:pt>
                <c:pt idx="144">
                  <c:v>168.70731452652601</c:v>
                </c:pt>
                <c:pt idx="145">
                  <c:v>163.64632035847899</c:v>
                </c:pt>
                <c:pt idx="146">
                  <c:v>159.39620420108901</c:v>
                </c:pt>
                <c:pt idx="147">
                  <c:v>154.934267350563</c:v>
                </c:pt>
                <c:pt idx="148">
                  <c:v>156.735828165481</c:v>
                </c:pt>
                <c:pt idx="149">
                  <c:v>159.36015648857</c:v>
                </c:pt>
                <c:pt idx="150">
                  <c:v>162.465446516208</c:v>
                </c:pt>
                <c:pt idx="151">
                  <c:v>160.02520830448699</c:v>
                </c:pt>
                <c:pt idx="152">
                  <c:v>157.436111862274</c:v>
                </c:pt>
                <c:pt idx="153">
                  <c:v>154.64373665108801</c:v>
                </c:pt>
                <c:pt idx="154">
                  <c:v>151.91288918541699</c:v>
                </c:pt>
                <c:pt idx="155">
                  <c:v>147.87612849585</c:v>
                </c:pt>
                <c:pt idx="156">
                  <c:v>144.97907408913699</c:v>
                </c:pt>
                <c:pt idx="157">
                  <c:v>143.9142277242</c:v>
                </c:pt>
                <c:pt idx="158">
                  <c:v>140.97772619443199</c:v>
                </c:pt>
                <c:pt idx="159">
                  <c:v>135.61058145448601</c:v>
                </c:pt>
                <c:pt idx="160">
                  <c:v>126.179797070929</c:v>
                </c:pt>
                <c:pt idx="161">
                  <c:v>119.340443025513</c:v>
                </c:pt>
                <c:pt idx="162">
                  <c:v>113.962410093598</c:v>
                </c:pt>
                <c:pt idx="163">
                  <c:v>114.54435999260301</c:v>
                </c:pt>
                <c:pt idx="164">
                  <c:v>114.96365163767599</c:v>
                </c:pt>
                <c:pt idx="165">
                  <c:v>114.855225856459</c:v>
                </c:pt>
                <c:pt idx="166">
                  <c:v>111.83433227328</c:v>
                </c:pt>
                <c:pt idx="167">
                  <c:v>109.39149482254101</c:v>
                </c:pt>
                <c:pt idx="168">
                  <c:v>108.54038712481101</c:v>
                </c:pt>
                <c:pt idx="169">
                  <c:v>109.71841720994399</c:v>
                </c:pt>
                <c:pt idx="170">
                  <c:v>111.734201389734</c:v>
                </c:pt>
                <c:pt idx="171">
                  <c:v>114.674557477582</c:v>
                </c:pt>
                <c:pt idx="172">
                  <c:v>116.971906520031</c:v>
                </c:pt>
                <c:pt idx="173">
                  <c:v>118.364210476537</c:v>
                </c:pt>
                <c:pt idx="174">
                  <c:v>118.47338675182699</c:v>
                </c:pt>
                <c:pt idx="175">
                  <c:v>119.796022477664</c:v>
                </c:pt>
                <c:pt idx="176">
                  <c:v>121.85827577052</c:v>
                </c:pt>
                <c:pt idx="177">
                  <c:v>123.939706609946</c:v>
                </c:pt>
                <c:pt idx="178">
                  <c:v>123.71277620879199</c:v>
                </c:pt>
                <c:pt idx="179">
                  <c:v>124.00648404767</c:v>
                </c:pt>
                <c:pt idx="180">
                  <c:v>124.919466011533</c:v>
                </c:pt>
                <c:pt idx="181">
                  <c:v>126.49947738113499</c:v>
                </c:pt>
                <c:pt idx="182">
                  <c:v>126.460166044701</c:v>
                </c:pt>
                <c:pt idx="183">
                  <c:v>125.87965474499001</c:v>
                </c:pt>
                <c:pt idx="184">
                  <c:v>125.86945534712601</c:v>
                </c:pt>
                <c:pt idx="185">
                  <c:v>126.18734702930399</c:v>
                </c:pt>
                <c:pt idx="186">
                  <c:v>125.891901170089</c:v>
                </c:pt>
                <c:pt idx="187">
                  <c:v>126.074008107141</c:v>
                </c:pt>
                <c:pt idx="188">
                  <c:v>127.80586770206099</c:v>
                </c:pt>
                <c:pt idx="189">
                  <c:v>130.30616544076699</c:v>
                </c:pt>
                <c:pt idx="190">
                  <c:v>132.630171538182</c:v>
                </c:pt>
                <c:pt idx="191">
                  <c:v>133.73892122492899</c:v>
                </c:pt>
                <c:pt idx="192">
                  <c:v>134.23696248920299</c:v>
                </c:pt>
                <c:pt idx="193">
                  <c:v>133.102622358513</c:v>
                </c:pt>
                <c:pt idx="194">
                  <c:v>131.23131999169399</c:v>
                </c:pt>
                <c:pt idx="195">
                  <c:v>130.374380523589</c:v>
                </c:pt>
                <c:pt idx="196">
                  <c:v>130.648747859308</c:v>
                </c:pt>
                <c:pt idx="197">
                  <c:v>132.22837546425799</c:v>
                </c:pt>
                <c:pt idx="198">
                  <c:v>133.843149478946</c:v>
                </c:pt>
                <c:pt idx="199">
                  <c:v>135.63872342808801</c:v>
                </c:pt>
                <c:pt idx="200">
                  <c:v>136.97744025131399</c:v>
                </c:pt>
                <c:pt idx="201">
                  <c:v>137.96252683545001</c:v>
                </c:pt>
                <c:pt idx="202">
                  <c:v>138.631268183586</c:v>
                </c:pt>
                <c:pt idx="203">
                  <c:v>139.54233058750299</c:v>
                </c:pt>
                <c:pt idx="204">
                  <c:v>139.673346014082</c:v>
                </c:pt>
                <c:pt idx="205">
                  <c:v>140.36583686320799</c:v>
                </c:pt>
                <c:pt idx="206">
                  <c:v>141.47053117731099</c:v>
                </c:pt>
                <c:pt idx="207">
                  <c:v>143.380323536297</c:v>
                </c:pt>
                <c:pt idx="208">
                  <c:v>145.933949720849</c:v>
                </c:pt>
                <c:pt idx="209">
                  <c:v>148.00258100533699</c:v>
                </c:pt>
                <c:pt idx="210">
                  <c:v>150.63372109413601</c:v>
                </c:pt>
                <c:pt idx="211">
                  <c:v>151.52160123939899</c:v>
                </c:pt>
                <c:pt idx="212">
                  <c:v>153.60000370512901</c:v>
                </c:pt>
                <c:pt idx="213">
                  <c:v>154.423097931585</c:v>
                </c:pt>
                <c:pt idx="214">
                  <c:v>155.729854409854</c:v>
                </c:pt>
                <c:pt idx="215">
                  <c:v>154.91846595184299</c:v>
                </c:pt>
                <c:pt idx="216">
                  <c:v>155.08396546406101</c:v>
                </c:pt>
                <c:pt idx="217">
                  <c:v>155.10650213805599</c:v>
                </c:pt>
                <c:pt idx="218">
                  <c:v>156.412165619088</c:v>
                </c:pt>
                <c:pt idx="219">
                  <c:v>157.318253640753</c:v>
                </c:pt>
                <c:pt idx="220">
                  <c:v>157.249605148044</c:v>
                </c:pt>
                <c:pt idx="221">
                  <c:v>156.95196439776399</c:v>
                </c:pt>
                <c:pt idx="222">
                  <c:v>156.736404792679</c:v>
                </c:pt>
                <c:pt idx="223">
                  <c:v>159.781313084668</c:v>
                </c:pt>
                <c:pt idx="224">
                  <c:v>162.659143163018</c:v>
                </c:pt>
                <c:pt idx="225">
                  <c:v>166.07058806722199</c:v>
                </c:pt>
                <c:pt idx="226">
                  <c:v>167.587152077301</c:v>
                </c:pt>
                <c:pt idx="227">
                  <c:v>170.93530536251799</c:v>
                </c:pt>
                <c:pt idx="228">
                  <c:v>173.75783263256201</c:v>
                </c:pt>
                <c:pt idx="229">
                  <c:v>176.64204982866801</c:v>
                </c:pt>
                <c:pt idx="230">
                  <c:v>176.10986650669301</c:v>
                </c:pt>
                <c:pt idx="231">
                  <c:v>177.18580888632999</c:v>
                </c:pt>
                <c:pt idx="232">
                  <c:v>178.02225696938299</c:v>
                </c:pt>
                <c:pt idx="233">
                  <c:v>179.988675144979</c:v>
                </c:pt>
                <c:pt idx="234">
                  <c:v>179.83422512097599</c:v>
                </c:pt>
                <c:pt idx="235">
                  <c:v>179.59649658318901</c:v>
                </c:pt>
                <c:pt idx="236">
                  <c:v>180.57601654288999</c:v>
                </c:pt>
                <c:pt idx="237">
                  <c:v>180.53411006639701</c:v>
                </c:pt>
                <c:pt idx="238">
                  <c:v>181.799960819935</c:v>
                </c:pt>
                <c:pt idx="239">
                  <c:v>182.105877514285</c:v>
                </c:pt>
                <c:pt idx="240">
                  <c:v>183.85335048537499</c:v>
                </c:pt>
                <c:pt idx="241">
                  <c:v>182.89714966469799</c:v>
                </c:pt>
                <c:pt idx="242">
                  <c:v>182.18684516637501</c:v>
                </c:pt>
                <c:pt idx="243">
                  <c:v>182.202386633282</c:v>
                </c:pt>
                <c:pt idx="244">
                  <c:v>184.855233800587</c:v>
                </c:pt>
                <c:pt idx="245">
                  <c:v>187.84709023422101</c:v>
                </c:pt>
                <c:pt idx="246">
                  <c:v>190.43701044954</c:v>
                </c:pt>
                <c:pt idx="247">
                  <c:v>191.89692785376101</c:v>
                </c:pt>
                <c:pt idx="248">
                  <c:v>192.31417203858101</c:v>
                </c:pt>
                <c:pt idx="249">
                  <c:v>192.98110735579201</c:v>
                </c:pt>
                <c:pt idx="250">
                  <c:v>192.86062598309101</c:v>
                </c:pt>
                <c:pt idx="251">
                  <c:v>192.70142978068199</c:v>
                </c:pt>
                <c:pt idx="252">
                  <c:v>190.696081812053</c:v>
                </c:pt>
                <c:pt idx="253">
                  <c:v>189.507289303644</c:v>
                </c:pt>
                <c:pt idx="254">
                  <c:v>190.47747995097501</c:v>
                </c:pt>
                <c:pt idx="255">
                  <c:v>192.94770708685201</c:v>
                </c:pt>
                <c:pt idx="256">
                  <c:v>196.078821375601</c:v>
                </c:pt>
                <c:pt idx="257">
                  <c:v>198.23666710489599</c:v>
                </c:pt>
                <c:pt idx="258">
                  <c:v>200.05686650575601</c:v>
                </c:pt>
                <c:pt idx="259">
                  <c:v>201.73595743304799</c:v>
                </c:pt>
                <c:pt idx="260">
                  <c:v>203.562079709681</c:v>
                </c:pt>
                <c:pt idx="261">
                  <c:v>206.12754607249701</c:v>
                </c:pt>
                <c:pt idx="262">
                  <c:v>206.96217177851699</c:v>
                </c:pt>
                <c:pt idx="263">
                  <c:v>205.90456345534801</c:v>
                </c:pt>
                <c:pt idx="264">
                  <c:v>203.876362028637</c:v>
                </c:pt>
                <c:pt idx="265">
                  <c:v>205.94047514462301</c:v>
                </c:pt>
                <c:pt idx="266">
                  <c:v>210.892396897098</c:v>
                </c:pt>
                <c:pt idx="267">
                  <c:v>216.18821791386901</c:v>
                </c:pt>
                <c:pt idx="268">
                  <c:v>215.14096851196101</c:v>
                </c:pt>
                <c:pt idx="269">
                  <c:v>212.05225117910999</c:v>
                </c:pt>
                <c:pt idx="270">
                  <c:v>210.576190519894</c:v>
                </c:pt>
                <c:pt idx="271">
                  <c:v>212.997648075103</c:v>
                </c:pt>
                <c:pt idx="272">
                  <c:v>215.489626605274</c:v>
                </c:pt>
                <c:pt idx="273">
                  <c:v>215.44448563382201</c:v>
                </c:pt>
                <c:pt idx="274">
                  <c:v>214.45314328973799</c:v>
                </c:pt>
                <c:pt idx="275">
                  <c:v>214.29412746688499</c:v>
                </c:pt>
                <c:pt idx="276">
                  <c:v>215.67452428483</c:v>
                </c:pt>
                <c:pt idx="277">
                  <c:v>218.266665187359</c:v>
                </c:pt>
                <c:pt idx="278">
                  <c:v>220.10536301429599</c:v>
                </c:pt>
                <c:pt idx="279">
                  <c:v>223.53274360724899</c:v>
                </c:pt>
                <c:pt idx="280">
                  <c:v>226.63062284298701</c:v>
                </c:pt>
                <c:pt idx="281">
                  <c:v>231.03393026094599</c:v>
                </c:pt>
                <c:pt idx="282">
                  <c:v>232.79340088350199</c:v>
                </c:pt>
                <c:pt idx="283">
                  <c:v>233.16995840800101</c:v>
                </c:pt>
                <c:pt idx="284">
                  <c:v>232.25805538217099</c:v>
                </c:pt>
                <c:pt idx="285">
                  <c:v>231.531039427059</c:v>
                </c:pt>
                <c:pt idx="286">
                  <c:v>231.39168733283</c:v>
                </c:pt>
                <c:pt idx="287">
                  <c:v>231.82970366131599</c:v>
                </c:pt>
                <c:pt idx="288">
                  <c:v>232.22859613868499</c:v>
                </c:pt>
                <c:pt idx="289">
                  <c:v>233.85283274324101</c:v>
                </c:pt>
                <c:pt idx="290">
                  <c:v>235.39650921355599</c:v>
                </c:pt>
                <c:pt idx="291">
                  <c:v>237.09314298966399</c:v>
                </c:pt>
                <c:pt idx="292">
                  <c:v>235.32906909530499</c:v>
                </c:pt>
                <c:pt idx="293">
                  <c:v>233.322431701749</c:v>
                </c:pt>
                <c:pt idx="294">
                  <c:v>233.76893869194799</c:v>
                </c:pt>
                <c:pt idx="295">
                  <c:v>237.57936839222</c:v>
                </c:pt>
                <c:pt idx="296">
                  <c:v>243.62202678105999</c:v>
                </c:pt>
                <c:pt idx="297">
                  <c:v>248.049529864394</c:v>
                </c:pt>
                <c:pt idx="298">
                  <c:v>252.79133816496099</c:v>
                </c:pt>
                <c:pt idx="299">
                  <c:v>253.44174011379701</c:v>
                </c:pt>
                <c:pt idx="300">
                  <c:v>252.789281984285</c:v>
                </c:pt>
                <c:pt idx="301">
                  <c:v>250.55002744262001</c:v>
                </c:pt>
                <c:pt idx="302">
                  <c:v>252.71477924281501</c:v>
                </c:pt>
                <c:pt idx="303">
                  <c:v>255.26632902712799</c:v>
                </c:pt>
                <c:pt idx="304">
                  <c:v>258.72102153406701</c:v>
                </c:pt>
                <c:pt idx="305">
                  <c:v>262.154226653151</c:v>
                </c:pt>
                <c:pt idx="306">
                  <c:v>269.10136067924998</c:v>
                </c:pt>
                <c:pt idx="307">
                  <c:v>276.59050375010202</c:v>
                </c:pt>
                <c:pt idx="308">
                  <c:v>282.49888856874401</c:v>
                </c:pt>
                <c:pt idx="309">
                  <c:v>286.14226452624098</c:v>
                </c:pt>
                <c:pt idx="310">
                  <c:v>290.19086036995998</c:v>
                </c:pt>
                <c:pt idx="311">
                  <c:v>294.25345270048302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501-4B64-8CD1-71A5C3DA78D1}"/>
            </c:ext>
          </c:extLst>
        </c:ser>
        <c:ser>
          <c:idx val="3"/>
          <c:order val="1"/>
          <c:tx>
            <c:v>U.S. Composite - Equal Weighted</c:v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'U.S. EW &amp; VW'!$L$6:$L$293</c:f>
              <c:numCache>
                <c:formatCode>[$-409]mmm\-yy;@</c:formatCode>
                <c:ptCount val="288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43768</c:v>
                </c:pt>
                <c:pt idx="262">
                  <c:v>43799</c:v>
                </c:pt>
                <c:pt idx="263">
                  <c:v>43829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</c:numCache>
            </c:numRef>
          </c:xVal>
          <c:yVal>
            <c:numRef>
              <c:f>'U.S. EW &amp; VW'!$M$6:$M$293</c:f>
              <c:numCache>
                <c:formatCode>_(* #,##0_);_(* \(#,##0\);_(* "-"??_);_(@_)</c:formatCode>
                <c:ptCount val="288"/>
                <c:pt idx="0">
                  <c:v>78.365091224111694</c:v>
                </c:pt>
                <c:pt idx="1">
                  <c:v>78.016381229210097</c:v>
                </c:pt>
                <c:pt idx="2">
                  <c:v>77.895840834144195</c:v>
                </c:pt>
                <c:pt idx="3">
                  <c:v>78.772449669100496</c:v>
                </c:pt>
                <c:pt idx="4">
                  <c:v>79.892492470611003</c:v>
                </c:pt>
                <c:pt idx="5">
                  <c:v>81.013620565066802</c:v>
                </c:pt>
                <c:pt idx="6">
                  <c:v>80.703499786558993</c:v>
                </c:pt>
                <c:pt idx="7">
                  <c:v>79.942567691479596</c:v>
                </c:pt>
                <c:pt idx="8">
                  <c:v>79.5910536222828</c:v>
                </c:pt>
                <c:pt idx="9">
                  <c:v>80.585447359554905</c:v>
                </c:pt>
                <c:pt idx="10">
                  <c:v>82.530026237739506</c:v>
                </c:pt>
                <c:pt idx="11">
                  <c:v>83.9773329165604</c:v>
                </c:pt>
                <c:pt idx="12">
                  <c:v>84.292142679763003</c:v>
                </c:pt>
                <c:pt idx="13">
                  <c:v>83.788773914672703</c:v>
                </c:pt>
                <c:pt idx="14">
                  <c:v>83.860166893613297</c:v>
                </c:pt>
                <c:pt idx="15">
                  <c:v>84.922995428008093</c:v>
                </c:pt>
                <c:pt idx="16">
                  <c:v>86.601470343489197</c:v>
                </c:pt>
                <c:pt idx="17">
                  <c:v>88.005676217893793</c:v>
                </c:pt>
                <c:pt idx="18">
                  <c:v>88.653203833937297</c:v>
                </c:pt>
                <c:pt idx="19">
                  <c:v>88.739284980950103</c:v>
                </c:pt>
                <c:pt idx="20">
                  <c:v>88.960817382010205</c:v>
                </c:pt>
                <c:pt idx="21">
                  <c:v>89.362412493316597</c:v>
                </c:pt>
                <c:pt idx="22">
                  <c:v>90.543460961097196</c:v>
                </c:pt>
                <c:pt idx="23">
                  <c:v>91.156967513973896</c:v>
                </c:pt>
                <c:pt idx="24">
                  <c:v>92.250418319939996</c:v>
                </c:pt>
                <c:pt idx="25">
                  <c:v>92.550740544553705</c:v>
                </c:pt>
                <c:pt idx="26">
                  <c:v>93.193886883006101</c:v>
                </c:pt>
                <c:pt idx="27">
                  <c:v>93.899969868165897</c:v>
                </c:pt>
                <c:pt idx="28">
                  <c:v>95.834165986095002</c:v>
                </c:pt>
                <c:pt idx="29">
                  <c:v>97.903198959158104</c:v>
                </c:pt>
                <c:pt idx="30">
                  <c:v>98.377546890751404</c:v>
                </c:pt>
                <c:pt idx="31">
                  <c:v>97.818177636151603</c:v>
                </c:pt>
                <c:pt idx="32">
                  <c:v>97.138432690860796</c:v>
                </c:pt>
                <c:pt idx="33">
                  <c:v>98.085785152323595</c:v>
                </c:pt>
                <c:pt idx="34">
                  <c:v>99.2378008792396</c:v>
                </c:pt>
                <c:pt idx="35">
                  <c:v>100</c:v>
                </c:pt>
                <c:pt idx="36">
                  <c:v>100.23614385044201</c:v>
                </c:pt>
                <c:pt idx="37">
                  <c:v>100.40099170865901</c:v>
                </c:pt>
                <c:pt idx="38">
                  <c:v>100.56382154668</c:v>
                </c:pt>
                <c:pt idx="39">
                  <c:v>100.52165326592601</c:v>
                </c:pt>
                <c:pt idx="40">
                  <c:v>100.862561620455</c:v>
                </c:pt>
                <c:pt idx="41">
                  <c:v>102.07769093744</c:v>
                </c:pt>
                <c:pt idx="42">
                  <c:v>103.736503230984</c:v>
                </c:pt>
                <c:pt idx="43">
                  <c:v>105.73734015760699</c:v>
                </c:pt>
                <c:pt idx="44">
                  <c:v>106.82471789071001</c:v>
                </c:pt>
                <c:pt idx="45">
                  <c:v>106.43734851114201</c:v>
                </c:pt>
                <c:pt idx="46">
                  <c:v>105.30444544324401</c:v>
                </c:pt>
                <c:pt idx="47">
                  <c:v>103.987417105052</c:v>
                </c:pt>
                <c:pt idx="48">
                  <c:v>104.449658596593</c:v>
                </c:pt>
                <c:pt idx="49">
                  <c:v>105.807766033861</c:v>
                </c:pt>
                <c:pt idx="50">
                  <c:v>107.737741610263</c:v>
                </c:pt>
                <c:pt idx="51">
                  <c:v>108.545288983571</c:v>
                </c:pt>
                <c:pt idx="52">
                  <c:v>109.143375853723</c:v>
                </c:pt>
                <c:pt idx="53">
                  <c:v>109.592198403846</c:v>
                </c:pt>
                <c:pt idx="54">
                  <c:v>110.643691539363</c:v>
                </c:pt>
                <c:pt idx="55">
                  <c:v>111.872023465108</c:v>
                </c:pt>
                <c:pt idx="56">
                  <c:v>113.36059699893499</c:v>
                </c:pt>
                <c:pt idx="57">
                  <c:v>115.001662018441</c:v>
                </c:pt>
                <c:pt idx="58">
                  <c:v>116.78447686832899</c:v>
                </c:pt>
                <c:pt idx="59">
                  <c:v>117.82666890582701</c:v>
                </c:pt>
                <c:pt idx="60">
                  <c:v>117.73671100320099</c:v>
                </c:pt>
                <c:pt idx="61">
                  <c:v>117.58142601061</c:v>
                </c:pt>
                <c:pt idx="62">
                  <c:v>118.437231404589</c:v>
                </c:pt>
                <c:pt idx="63">
                  <c:v>120.12251059948601</c:v>
                </c:pt>
                <c:pt idx="64">
                  <c:v>121.79932388923901</c:v>
                </c:pt>
                <c:pt idx="65">
                  <c:v>122.735461584131</c:v>
                </c:pt>
                <c:pt idx="66">
                  <c:v>123.650964731888</c:v>
                </c:pt>
                <c:pt idx="67">
                  <c:v>124.784796907368</c:v>
                </c:pt>
                <c:pt idx="68">
                  <c:v>126.27319239659499</c:v>
                </c:pt>
                <c:pt idx="69">
                  <c:v>127.208250783284</c:v>
                </c:pt>
                <c:pt idx="70">
                  <c:v>127.81401775112801</c:v>
                </c:pt>
                <c:pt idx="71">
                  <c:v>128.498786983625</c:v>
                </c:pt>
                <c:pt idx="72">
                  <c:v>129.740168932953</c:v>
                </c:pt>
                <c:pt idx="73">
                  <c:v>132.23712177686599</c:v>
                </c:pt>
                <c:pt idx="74">
                  <c:v>134.72431338952899</c:v>
                </c:pt>
                <c:pt idx="75">
                  <c:v>137.29547466194401</c:v>
                </c:pt>
                <c:pt idx="76">
                  <c:v>138.85548664801499</c:v>
                </c:pt>
                <c:pt idx="77">
                  <c:v>140.94662548479201</c:v>
                </c:pt>
                <c:pt idx="78">
                  <c:v>142.82486706925599</c:v>
                </c:pt>
                <c:pt idx="79">
                  <c:v>145.121651398008</c:v>
                </c:pt>
                <c:pt idx="80">
                  <c:v>145.99403798226001</c:v>
                </c:pt>
                <c:pt idx="81">
                  <c:v>145.56227684741901</c:v>
                </c:pt>
                <c:pt idx="82">
                  <c:v>145.19468366368599</c:v>
                </c:pt>
                <c:pt idx="83">
                  <c:v>146.31698689501999</c:v>
                </c:pt>
                <c:pt idx="84">
                  <c:v>149.36328798929901</c:v>
                </c:pt>
                <c:pt idx="85">
                  <c:v>153.279137883408</c:v>
                </c:pt>
                <c:pt idx="86">
                  <c:v>156.75722157727799</c:v>
                </c:pt>
                <c:pt idx="87">
                  <c:v>159.112632548866</c:v>
                </c:pt>
                <c:pt idx="88">
                  <c:v>160.831896176497</c:v>
                </c:pt>
                <c:pt idx="89">
                  <c:v>162.267246778425</c:v>
                </c:pt>
                <c:pt idx="90">
                  <c:v>163.79215714679799</c:v>
                </c:pt>
                <c:pt idx="91">
                  <c:v>166.11777054310201</c:v>
                </c:pt>
                <c:pt idx="92">
                  <c:v>167.88099261604901</c:v>
                </c:pt>
                <c:pt idx="93">
                  <c:v>169.142317636863</c:v>
                </c:pt>
                <c:pt idx="94">
                  <c:v>169.09875295956499</c:v>
                </c:pt>
                <c:pt idx="95">
                  <c:v>170.601798466953</c:v>
                </c:pt>
                <c:pt idx="96">
                  <c:v>172.19575887737599</c:v>
                </c:pt>
                <c:pt idx="97">
                  <c:v>174.90151471171899</c:v>
                </c:pt>
                <c:pt idx="98">
                  <c:v>175.50942812340199</c:v>
                </c:pt>
                <c:pt idx="99">
                  <c:v>176.70941351565801</c:v>
                </c:pt>
                <c:pt idx="100">
                  <c:v>177.34348822486999</c:v>
                </c:pt>
                <c:pt idx="101">
                  <c:v>179.10738906406399</c:v>
                </c:pt>
                <c:pt idx="102">
                  <c:v>178.93342233631901</c:v>
                </c:pt>
                <c:pt idx="103">
                  <c:v>178.39952442682801</c:v>
                </c:pt>
                <c:pt idx="104">
                  <c:v>176.453888226662</c:v>
                </c:pt>
                <c:pt idx="105">
                  <c:v>175.00280052166701</c:v>
                </c:pt>
                <c:pt idx="106">
                  <c:v>175.16924883826499</c:v>
                </c:pt>
                <c:pt idx="107">
                  <c:v>176.741289629184</c:v>
                </c:pt>
                <c:pt idx="108">
                  <c:v>179.645771350746</c:v>
                </c:pt>
                <c:pt idx="109">
                  <c:v>182.08037319160599</c:v>
                </c:pt>
                <c:pt idx="110">
                  <c:v>183.76814250924099</c:v>
                </c:pt>
                <c:pt idx="111">
                  <c:v>185.160171885311</c:v>
                </c:pt>
                <c:pt idx="112">
                  <c:v>185.24445432177799</c:v>
                </c:pt>
                <c:pt idx="113">
                  <c:v>186.281833912704</c:v>
                </c:pt>
                <c:pt idx="114">
                  <c:v>186.11837532749601</c:v>
                </c:pt>
                <c:pt idx="115">
                  <c:v>187.297957513032</c:v>
                </c:pt>
                <c:pt idx="116">
                  <c:v>185.50995367605</c:v>
                </c:pt>
                <c:pt idx="117">
                  <c:v>182.320472853788</c:v>
                </c:pt>
                <c:pt idx="118">
                  <c:v>178.97062197139999</c:v>
                </c:pt>
                <c:pt idx="119">
                  <c:v>178.34718099825901</c:v>
                </c:pt>
                <c:pt idx="120">
                  <c:v>179.96767728698299</c:v>
                </c:pt>
                <c:pt idx="121">
                  <c:v>180.49776890502</c:v>
                </c:pt>
                <c:pt idx="122">
                  <c:v>178.65308990416699</c:v>
                </c:pt>
                <c:pt idx="123">
                  <c:v>175.55633095738</c:v>
                </c:pt>
                <c:pt idx="124">
                  <c:v>173.62580006557499</c:v>
                </c:pt>
                <c:pt idx="125">
                  <c:v>173.159215341546</c:v>
                </c:pt>
                <c:pt idx="126">
                  <c:v>172.80861508636301</c:v>
                </c:pt>
                <c:pt idx="127">
                  <c:v>172.21625629626999</c:v>
                </c:pt>
                <c:pt idx="128">
                  <c:v>168.61780842691499</c:v>
                </c:pt>
                <c:pt idx="129">
                  <c:v>164.41922650875401</c:v>
                </c:pt>
                <c:pt idx="130">
                  <c:v>158.40720392859501</c:v>
                </c:pt>
                <c:pt idx="131">
                  <c:v>155.50148284630899</c:v>
                </c:pt>
                <c:pt idx="132">
                  <c:v>151.647539273381</c:v>
                </c:pt>
                <c:pt idx="133">
                  <c:v>149.20989910885601</c:v>
                </c:pt>
                <c:pt idx="134">
                  <c:v>144.40219603909301</c:v>
                </c:pt>
                <c:pt idx="135">
                  <c:v>141.24831149245301</c:v>
                </c:pt>
                <c:pt idx="136">
                  <c:v>139.21850893079699</c:v>
                </c:pt>
                <c:pt idx="137">
                  <c:v>139.751734464419</c:v>
                </c:pt>
                <c:pt idx="138">
                  <c:v>140.21200559778401</c:v>
                </c:pt>
                <c:pt idx="139">
                  <c:v>139.332279372545</c:v>
                </c:pt>
                <c:pt idx="140">
                  <c:v>135.34642071910599</c:v>
                </c:pt>
                <c:pt idx="141">
                  <c:v>130.78597100736999</c:v>
                </c:pt>
                <c:pt idx="142">
                  <c:v>128.94274404499501</c:v>
                </c:pt>
                <c:pt idx="143">
                  <c:v>129.50760071864499</c:v>
                </c:pt>
                <c:pt idx="144">
                  <c:v>131.61071503346699</c:v>
                </c:pt>
                <c:pt idx="145">
                  <c:v>132.68846401070601</c:v>
                </c:pt>
                <c:pt idx="146">
                  <c:v>131.976040455744</c:v>
                </c:pt>
                <c:pt idx="147">
                  <c:v>129.39340791492799</c:v>
                </c:pt>
                <c:pt idx="148">
                  <c:v>125.928990145825</c:v>
                </c:pt>
                <c:pt idx="149">
                  <c:v>124.145969710777</c:v>
                </c:pt>
                <c:pt idx="150">
                  <c:v>124.097244535417</c:v>
                </c:pt>
                <c:pt idx="151">
                  <c:v>125.16921962708599</c:v>
                </c:pt>
                <c:pt idx="152">
                  <c:v>124.620311277626</c:v>
                </c:pt>
                <c:pt idx="153">
                  <c:v>123.39309132165199</c:v>
                </c:pt>
                <c:pt idx="154">
                  <c:v>122.41337019737701</c:v>
                </c:pt>
                <c:pt idx="155">
                  <c:v>123.17227286922</c:v>
                </c:pt>
                <c:pt idx="156">
                  <c:v>122.63127129702499</c:v>
                </c:pt>
                <c:pt idx="157">
                  <c:v>121.426847028111</c:v>
                </c:pt>
                <c:pt idx="158">
                  <c:v>119.84352285590499</c:v>
                </c:pt>
                <c:pt idx="159">
                  <c:v>120.088544430806</c:v>
                </c:pt>
                <c:pt idx="160">
                  <c:v>120.68832693884499</c:v>
                </c:pt>
                <c:pt idx="161">
                  <c:v>120.76170427034</c:v>
                </c:pt>
                <c:pt idx="162">
                  <c:v>120.607233996674</c:v>
                </c:pt>
                <c:pt idx="163">
                  <c:v>121.596587012291</c:v>
                </c:pt>
                <c:pt idx="164">
                  <c:v>123.075073759981</c:v>
                </c:pt>
                <c:pt idx="165">
                  <c:v>124.262326113065</c:v>
                </c:pt>
                <c:pt idx="166">
                  <c:v>124.270299992807</c:v>
                </c:pt>
                <c:pt idx="167">
                  <c:v>123.73431138114201</c:v>
                </c:pt>
                <c:pt idx="168">
                  <c:v>122.285833628793</c:v>
                </c:pt>
                <c:pt idx="169">
                  <c:v>120.535666992356</c:v>
                </c:pt>
                <c:pt idx="170">
                  <c:v>120.557177135198</c:v>
                </c:pt>
                <c:pt idx="171">
                  <c:v>121.21297868444201</c:v>
                </c:pt>
                <c:pt idx="172">
                  <c:v>122.79099683442701</c:v>
                </c:pt>
                <c:pt idx="173">
                  <c:v>123.459075343557</c:v>
                </c:pt>
                <c:pt idx="174">
                  <c:v>124.571251280808</c:v>
                </c:pt>
                <c:pt idx="175">
                  <c:v>125.68983253633399</c:v>
                </c:pt>
                <c:pt idx="176">
                  <c:v>126.762473774524</c:v>
                </c:pt>
                <c:pt idx="177">
                  <c:v>128.43402031397099</c:v>
                </c:pt>
                <c:pt idx="178">
                  <c:v>129.66607069343601</c:v>
                </c:pt>
                <c:pt idx="179">
                  <c:v>130.672112379613</c:v>
                </c:pt>
                <c:pt idx="180">
                  <c:v>129.529554082565</c:v>
                </c:pt>
                <c:pt idx="181">
                  <c:v>128.11353886989099</c:v>
                </c:pt>
                <c:pt idx="182">
                  <c:v>127.757219010276</c:v>
                </c:pt>
                <c:pt idx="183">
                  <c:v>129.74714984253799</c:v>
                </c:pt>
                <c:pt idx="184">
                  <c:v>132.19505369536401</c:v>
                </c:pt>
                <c:pt idx="185">
                  <c:v>134.57734600216301</c:v>
                </c:pt>
                <c:pt idx="186">
                  <c:v>135.71092099365799</c:v>
                </c:pt>
                <c:pt idx="187">
                  <c:v>136.65514960721001</c:v>
                </c:pt>
                <c:pt idx="188">
                  <c:v>137.33598520787501</c:v>
                </c:pt>
                <c:pt idx="189">
                  <c:v>137.80773096802801</c:v>
                </c:pt>
                <c:pt idx="190">
                  <c:v>138.60741972951999</c:v>
                </c:pt>
                <c:pt idx="191">
                  <c:v>139.75777758284499</c:v>
                </c:pt>
                <c:pt idx="192">
                  <c:v>142.11876655411299</c:v>
                </c:pt>
                <c:pt idx="193">
                  <c:v>143.07961558838701</c:v>
                </c:pt>
                <c:pt idx="194">
                  <c:v>143.66206202142601</c:v>
                </c:pt>
                <c:pt idx="195">
                  <c:v>143.899243859557</c:v>
                </c:pt>
                <c:pt idx="196">
                  <c:v>145.990793245193</c:v>
                </c:pt>
                <c:pt idx="197">
                  <c:v>148.28026087970301</c:v>
                </c:pt>
                <c:pt idx="198">
                  <c:v>150.94211497201101</c:v>
                </c:pt>
                <c:pt idx="199">
                  <c:v>152.280824188493</c:v>
                </c:pt>
                <c:pt idx="200">
                  <c:v>153.61252420786701</c:v>
                </c:pt>
                <c:pt idx="201">
                  <c:v>154.21995344321999</c:v>
                </c:pt>
                <c:pt idx="202">
                  <c:v>155.45896446010201</c:v>
                </c:pt>
                <c:pt idx="203">
                  <c:v>156.332521729484</c:v>
                </c:pt>
                <c:pt idx="204">
                  <c:v>157.89640329732001</c:v>
                </c:pt>
                <c:pt idx="205">
                  <c:v>158.16378504039301</c:v>
                </c:pt>
                <c:pt idx="206">
                  <c:v>159.257025831748</c:v>
                </c:pt>
                <c:pt idx="207">
                  <c:v>160.00901612339501</c:v>
                </c:pt>
                <c:pt idx="208">
                  <c:v>162.53577912876599</c:v>
                </c:pt>
                <c:pt idx="209">
                  <c:v>164.77690027825901</c:v>
                </c:pt>
                <c:pt idx="210">
                  <c:v>167.22253692223299</c:v>
                </c:pt>
                <c:pt idx="211">
                  <c:v>168.27452780923099</c:v>
                </c:pt>
                <c:pt idx="212">
                  <c:v>168.01471472643999</c:v>
                </c:pt>
                <c:pt idx="213">
                  <c:v>166.848355793081</c:v>
                </c:pt>
                <c:pt idx="214">
                  <c:v>167.00944494626401</c:v>
                </c:pt>
                <c:pt idx="215">
                  <c:v>168.76064860041899</c:v>
                </c:pt>
                <c:pt idx="216">
                  <c:v>172.43081526529701</c:v>
                </c:pt>
                <c:pt idx="217">
                  <c:v>174.185450304151</c:v>
                </c:pt>
                <c:pt idx="218">
                  <c:v>174.16427135737499</c:v>
                </c:pt>
                <c:pt idx="219">
                  <c:v>172.67889468524999</c:v>
                </c:pt>
                <c:pt idx="220">
                  <c:v>173.70833083725799</c:v>
                </c:pt>
                <c:pt idx="221">
                  <c:v>176.11173672542199</c:v>
                </c:pt>
                <c:pt idx="222">
                  <c:v>180.14993652935101</c:v>
                </c:pt>
                <c:pt idx="223">
                  <c:v>182.703783280392</c:v>
                </c:pt>
                <c:pt idx="224">
                  <c:v>184.16835633450401</c:v>
                </c:pt>
                <c:pt idx="225">
                  <c:v>183.64594183977999</c:v>
                </c:pt>
                <c:pt idx="226">
                  <c:v>183.61624479903699</c:v>
                </c:pt>
                <c:pt idx="227">
                  <c:v>184.95271678493</c:v>
                </c:pt>
                <c:pt idx="228">
                  <c:v>188.57041835094299</c:v>
                </c:pt>
                <c:pt idx="229">
                  <c:v>192.739861322965</c:v>
                </c:pt>
                <c:pt idx="230">
                  <c:v>195.039915509163</c:v>
                </c:pt>
                <c:pt idx="231">
                  <c:v>196.71857728206501</c:v>
                </c:pt>
                <c:pt idx="232">
                  <c:v>199.26735420958801</c:v>
                </c:pt>
                <c:pt idx="233">
                  <c:v>204.03165772755901</c:v>
                </c:pt>
                <c:pt idx="234">
                  <c:v>207.680384595259</c:v>
                </c:pt>
                <c:pt idx="235">
                  <c:v>207.95542164571401</c:v>
                </c:pt>
                <c:pt idx="236">
                  <c:v>205.74589957323201</c:v>
                </c:pt>
                <c:pt idx="237">
                  <c:v>204.194920044318</c:v>
                </c:pt>
                <c:pt idx="238">
                  <c:v>205.64633725961099</c:v>
                </c:pt>
                <c:pt idx="239">
                  <c:v>208.933111681035</c:v>
                </c:pt>
                <c:pt idx="240">
                  <c:v>213.291573680032</c:v>
                </c:pt>
                <c:pt idx="241">
                  <c:v>212.67622278327599</c:v>
                </c:pt>
                <c:pt idx="242">
                  <c:v>210.21786675449701</c:v>
                </c:pt>
                <c:pt idx="243">
                  <c:v>208.91359492802599</c:v>
                </c:pt>
                <c:pt idx="244">
                  <c:v>211.443316462105</c:v>
                </c:pt>
                <c:pt idx="245">
                  <c:v>216.34760271741999</c:v>
                </c:pt>
                <c:pt idx="246" formatCode="_(* #,##0.0_);_(* \(#,##0.0\);_(* &quot;-&quot;??_);_(@_)">
                  <c:v>219.18958958536999</c:v>
                </c:pt>
                <c:pt idx="247">
                  <c:v>220.03200674269601</c:v>
                </c:pt>
                <c:pt idx="248">
                  <c:v>218.64558341308901</c:v>
                </c:pt>
                <c:pt idx="249">
                  <c:v>219.791727361146</c:v>
                </c:pt>
                <c:pt idx="250">
                  <c:v>221.24639247430201</c:v>
                </c:pt>
                <c:pt idx="251">
                  <c:v>223.337280195788</c:v>
                </c:pt>
                <c:pt idx="252">
                  <c:v>224.94642652009901</c:v>
                </c:pt>
                <c:pt idx="253">
                  <c:v>224.74073484239</c:v>
                </c:pt>
                <c:pt idx="254">
                  <c:v>225.06888833797899</c:v>
                </c:pt>
                <c:pt idx="255">
                  <c:v>225.362058488206</c:v>
                </c:pt>
                <c:pt idx="256">
                  <c:v>227.17284293893999</c:v>
                </c:pt>
                <c:pt idx="257">
                  <c:v>228.57073019357301</c:v>
                </c:pt>
                <c:pt idx="258">
                  <c:v>231.89991109450801</c:v>
                </c:pt>
                <c:pt idx="259">
                  <c:v>234.77931745049401</c:v>
                </c:pt>
                <c:pt idx="260">
                  <c:v>236.34364964641699</c:v>
                </c:pt>
                <c:pt idx="261">
                  <c:v>235.64440293707301</c:v>
                </c:pt>
                <c:pt idx="262">
                  <c:v>233.543740038663</c:v>
                </c:pt>
                <c:pt idx="263">
                  <c:v>233.944050228235</c:v>
                </c:pt>
                <c:pt idx="264">
                  <c:v>237.787785181994</c:v>
                </c:pt>
                <c:pt idx="265">
                  <c:v>241.77054377447001</c:v>
                </c:pt>
                <c:pt idx="266">
                  <c:v>243.73523430694101</c:v>
                </c:pt>
                <c:pt idx="267">
                  <c:v>241.87647574461201</c:v>
                </c:pt>
                <c:pt idx="268">
                  <c:v>238.595312613148</c:v>
                </c:pt>
                <c:pt idx="269">
                  <c:v>237.131791771439</c:v>
                </c:pt>
                <c:pt idx="270">
                  <c:v>238.31666014222401</c:v>
                </c:pt>
                <c:pt idx="271">
                  <c:v>241.78081834089099</c:v>
                </c:pt>
                <c:pt idx="272">
                  <c:v>246.73902685283599</c:v>
                </c:pt>
                <c:pt idx="273">
                  <c:v>253.00827079444099</c:v>
                </c:pt>
                <c:pt idx="274">
                  <c:v>256.46477040277199</c:v>
                </c:pt>
                <c:pt idx="275">
                  <c:v>256.81222665210902</c:v>
                </c:pt>
                <c:pt idx="276">
                  <c:v>256.02185289676697</c:v>
                </c:pt>
                <c:pt idx="277">
                  <c:v>255.44912181243399</c:v>
                </c:pt>
                <c:pt idx="278">
                  <c:v>258.69826405177702</c:v>
                </c:pt>
                <c:pt idx="279">
                  <c:v>262.89694461365002</c:v>
                </c:pt>
                <c:pt idx="280">
                  <c:v>267.10562652551101</c:v>
                </c:pt>
                <c:pt idx="281">
                  <c:v>270.49270755810699</c:v>
                </c:pt>
                <c:pt idx="282">
                  <c:v>274.12277798500202</c:v>
                </c:pt>
                <c:pt idx="283">
                  <c:v>278.34134570584399</c:v>
                </c:pt>
                <c:pt idx="284">
                  <c:v>282.15562801344402</c:v>
                </c:pt>
                <c:pt idx="285">
                  <c:v>287.32700324844899</c:v>
                </c:pt>
                <c:pt idx="286">
                  <c:v>291.38789037770698</c:v>
                </c:pt>
                <c:pt idx="287">
                  <c:v>295.49840509519697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501-4B64-8CD1-71A5C3DA7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6224"/>
        <c:axId val="526026616"/>
      </c:scatterChart>
      <c:valAx>
        <c:axId val="526026224"/>
        <c:scaling>
          <c:orientation val="minMax"/>
          <c:max val="44561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616"/>
        <c:crosses val="autoZero"/>
        <c:crossBetween val="midCat"/>
        <c:majorUnit val="365"/>
      </c:valAx>
      <c:valAx>
        <c:axId val="52602661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22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1.3874437866771311E-3"/>
          <c:y val="4.2992125984251964E-2"/>
          <c:w val="0.90551966652406224"/>
          <c:h val="7.8875601300690656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RegionalPropertyType!$S$5</c:f>
              <c:strCache>
                <c:ptCount val="1"/>
                <c:pt idx="0">
                  <c:v>Northeast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RegionalPropertyType!$N$6:$N$93</c:f>
              <c:numCache>
                <c:formatCode>[$-409]mmm\-yy;@</c:formatCode>
                <c:ptCount val="8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</c:numCache>
            </c:numRef>
          </c:xVal>
          <c:yVal>
            <c:numRef>
              <c:f>RegionalPropertyType!$S$6:$S$93</c:f>
              <c:numCache>
                <c:formatCode>0</c:formatCode>
                <c:ptCount val="88"/>
                <c:pt idx="0">
                  <c:v>91.049939089567204</c:v>
                </c:pt>
                <c:pt idx="1">
                  <c:v>98.205171830364407</c:v>
                </c:pt>
                <c:pt idx="2">
                  <c:v>101.073032801624</c:v>
                </c:pt>
                <c:pt idx="3">
                  <c:v>100</c:v>
                </c:pt>
                <c:pt idx="4">
                  <c:v>101.880274761596</c:v>
                </c:pt>
                <c:pt idx="5">
                  <c:v>101.95039773521199</c:v>
                </c:pt>
                <c:pt idx="6">
                  <c:v>99.675514426222605</c:v>
                </c:pt>
                <c:pt idx="7">
                  <c:v>101.25535115898001</c:v>
                </c:pt>
                <c:pt idx="8">
                  <c:v>106.22799373280201</c:v>
                </c:pt>
                <c:pt idx="9">
                  <c:v>110.64913132973</c:v>
                </c:pt>
                <c:pt idx="10">
                  <c:v>112.770249803678</c:v>
                </c:pt>
                <c:pt idx="11">
                  <c:v>113.978176853066</c:v>
                </c:pt>
                <c:pt idx="12">
                  <c:v>116.311922639147</c:v>
                </c:pt>
                <c:pt idx="13">
                  <c:v>118.810036547846</c:v>
                </c:pt>
                <c:pt idx="14">
                  <c:v>121.96940073867501</c:v>
                </c:pt>
                <c:pt idx="15">
                  <c:v>124.99156214061</c:v>
                </c:pt>
                <c:pt idx="16">
                  <c:v>125.50943497615501</c:v>
                </c:pt>
                <c:pt idx="17">
                  <c:v>125.492843709025</c:v>
                </c:pt>
                <c:pt idx="18">
                  <c:v>132.176061483175</c:v>
                </c:pt>
                <c:pt idx="19">
                  <c:v>142.34117359025299</c:v>
                </c:pt>
                <c:pt idx="20">
                  <c:v>149.696968868884</c:v>
                </c:pt>
                <c:pt idx="21">
                  <c:v>156.501202227806</c:v>
                </c:pt>
                <c:pt idx="22">
                  <c:v>158.38899232669601</c:v>
                </c:pt>
                <c:pt idx="23">
                  <c:v>158.86139861517501</c:v>
                </c:pt>
                <c:pt idx="24">
                  <c:v>163.30846945557801</c:v>
                </c:pt>
                <c:pt idx="25">
                  <c:v>168.169141465563</c:v>
                </c:pt>
                <c:pt idx="26">
                  <c:v>170.35746988924299</c:v>
                </c:pt>
                <c:pt idx="27">
                  <c:v>172.22791141257801</c:v>
                </c:pt>
                <c:pt idx="28">
                  <c:v>175.533090721496</c:v>
                </c:pt>
                <c:pt idx="29">
                  <c:v>176.32519957321301</c:v>
                </c:pt>
                <c:pt idx="30">
                  <c:v>170.70014208591101</c:v>
                </c:pt>
                <c:pt idx="31">
                  <c:v>166.42041466368099</c:v>
                </c:pt>
                <c:pt idx="32">
                  <c:v>169.09047900998701</c:v>
                </c:pt>
                <c:pt idx="33">
                  <c:v>172.922753264997</c:v>
                </c:pt>
                <c:pt idx="34">
                  <c:v>165.75998620572301</c:v>
                </c:pt>
                <c:pt idx="35">
                  <c:v>152.85216351364801</c:v>
                </c:pt>
                <c:pt idx="36">
                  <c:v>142.78439926642099</c:v>
                </c:pt>
                <c:pt idx="37">
                  <c:v>135.24337052289499</c:v>
                </c:pt>
                <c:pt idx="38">
                  <c:v>134.23340848597701</c:v>
                </c:pt>
                <c:pt idx="39">
                  <c:v>135.68649005089799</c:v>
                </c:pt>
                <c:pt idx="40">
                  <c:v>132.15459927949601</c:v>
                </c:pt>
                <c:pt idx="41">
                  <c:v>126.082440431558</c:v>
                </c:pt>
                <c:pt idx="42">
                  <c:v>125.950004180695</c:v>
                </c:pt>
                <c:pt idx="43">
                  <c:v>127.666188407194</c:v>
                </c:pt>
                <c:pt idx="44">
                  <c:v>127.349058807869</c:v>
                </c:pt>
                <c:pt idx="45">
                  <c:v>129.38312764552199</c:v>
                </c:pt>
                <c:pt idx="46">
                  <c:v>132.87959680363099</c:v>
                </c:pt>
                <c:pt idx="47">
                  <c:v>134.46177774981101</c:v>
                </c:pt>
                <c:pt idx="48">
                  <c:v>133.60215228231999</c:v>
                </c:pt>
                <c:pt idx="49">
                  <c:v>134.23497683207401</c:v>
                </c:pt>
                <c:pt idx="50">
                  <c:v>136.50982886694001</c:v>
                </c:pt>
                <c:pt idx="51">
                  <c:v>137.755223525053</c:v>
                </c:pt>
                <c:pt idx="52">
                  <c:v>137.51382428660199</c:v>
                </c:pt>
                <c:pt idx="53">
                  <c:v>134.38135592973799</c:v>
                </c:pt>
                <c:pt idx="54">
                  <c:v>136.35429201565501</c:v>
                </c:pt>
                <c:pt idx="55">
                  <c:v>143.92405148342399</c:v>
                </c:pt>
                <c:pt idx="56">
                  <c:v>148.99065349743901</c:v>
                </c:pt>
                <c:pt idx="57">
                  <c:v>153.61064805334701</c:v>
                </c:pt>
                <c:pt idx="58">
                  <c:v>155.912401675642</c:v>
                </c:pt>
                <c:pt idx="59">
                  <c:v>156.571351473709</c:v>
                </c:pt>
                <c:pt idx="60">
                  <c:v>159.09896634096199</c:v>
                </c:pt>
                <c:pt idx="61">
                  <c:v>159.65541036781099</c:v>
                </c:pt>
                <c:pt idx="62">
                  <c:v>155.65364307175699</c:v>
                </c:pt>
                <c:pt idx="63">
                  <c:v>154.73247675848</c:v>
                </c:pt>
                <c:pt idx="64">
                  <c:v>161.46276698509899</c:v>
                </c:pt>
                <c:pt idx="65">
                  <c:v>169.871863648887</c:v>
                </c:pt>
                <c:pt idx="66">
                  <c:v>175.950516386435</c:v>
                </c:pt>
                <c:pt idx="67">
                  <c:v>180.00165184354299</c:v>
                </c:pt>
                <c:pt idx="68">
                  <c:v>183.69025526173499</c:v>
                </c:pt>
                <c:pt idx="69">
                  <c:v>186.71467790471499</c:v>
                </c:pt>
                <c:pt idx="70">
                  <c:v>187.14402033403999</c:v>
                </c:pt>
                <c:pt idx="71">
                  <c:v>188.42607409187499</c:v>
                </c:pt>
                <c:pt idx="72">
                  <c:v>191.28969104683799</c:v>
                </c:pt>
                <c:pt idx="73">
                  <c:v>193.133861962981</c:v>
                </c:pt>
                <c:pt idx="74">
                  <c:v>199.04220320420799</c:v>
                </c:pt>
                <c:pt idx="75">
                  <c:v>204.234138526088</c:v>
                </c:pt>
                <c:pt idx="76">
                  <c:v>203.29799890464699</c:v>
                </c:pt>
                <c:pt idx="77">
                  <c:v>203.36233079625001</c:v>
                </c:pt>
                <c:pt idx="78">
                  <c:v>205.69854538455601</c:v>
                </c:pt>
                <c:pt idx="79">
                  <c:v>208.592108054292</c:v>
                </c:pt>
                <c:pt idx="80">
                  <c:v>211.86889182228299</c:v>
                </c:pt>
                <c:pt idx="81">
                  <c:v>216.584130433224</c:v>
                </c:pt>
                <c:pt idx="82">
                  <c:v>218.628055800124</c:v>
                </c:pt>
                <c:pt idx="83">
                  <c:v>213.84562032316401</c:v>
                </c:pt>
                <c:pt idx="84">
                  <c:v>208.61994016742699</c:v>
                </c:pt>
                <c:pt idx="85">
                  <c:v>214.16979293717199</c:v>
                </c:pt>
                <c:pt idx="86">
                  <c:v>225.58088162040801</c:v>
                </c:pt>
                <c:pt idx="87">
                  <c:v>230.91054166737101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FF7-498C-AAC4-779DE8377659}"/>
            </c:ext>
          </c:extLst>
        </c:ser>
        <c:ser>
          <c:idx val="1"/>
          <c:order val="1"/>
          <c:tx>
            <c:strRef>
              <c:f>RegionalPropertyType!$T$5</c:f>
              <c:strCache>
                <c:ptCount val="1"/>
                <c:pt idx="0">
                  <c:v>Northeast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RegionalPropertyType!$N$6:$N$93</c:f>
              <c:numCache>
                <c:formatCode>[$-409]mmm\-yy;@</c:formatCode>
                <c:ptCount val="8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</c:numCache>
            </c:numRef>
          </c:xVal>
          <c:yVal>
            <c:numRef>
              <c:f>RegionalPropertyType!$T$6:$T$93</c:f>
              <c:numCache>
                <c:formatCode>0</c:formatCode>
                <c:ptCount val="88"/>
                <c:pt idx="0">
                  <c:v>97.690745197562606</c:v>
                </c:pt>
                <c:pt idx="1">
                  <c:v>101.220702240454</c:v>
                </c:pt>
                <c:pt idx="2">
                  <c:v>99.928084491934698</c:v>
                </c:pt>
                <c:pt idx="3">
                  <c:v>100</c:v>
                </c:pt>
                <c:pt idx="4">
                  <c:v>106.58144943356299</c:v>
                </c:pt>
                <c:pt idx="5">
                  <c:v>107.96955695369201</c:v>
                </c:pt>
                <c:pt idx="6">
                  <c:v>100.92660109605799</c:v>
                </c:pt>
                <c:pt idx="7">
                  <c:v>98.799210261657393</c:v>
                </c:pt>
                <c:pt idx="8">
                  <c:v>103.931424048548</c:v>
                </c:pt>
                <c:pt idx="9">
                  <c:v>111.581777400097</c:v>
                </c:pt>
                <c:pt idx="10">
                  <c:v>114.34027296888701</c:v>
                </c:pt>
                <c:pt idx="11">
                  <c:v>112.590779491593</c:v>
                </c:pt>
                <c:pt idx="12">
                  <c:v>115.464163867652</c:v>
                </c:pt>
                <c:pt idx="13">
                  <c:v>119.767938563578</c:v>
                </c:pt>
                <c:pt idx="14">
                  <c:v>122.434170446019</c:v>
                </c:pt>
                <c:pt idx="15">
                  <c:v>127.594836143189</c:v>
                </c:pt>
                <c:pt idx="16">
                  <c:v>137.83034554809299</c:v>
                </c:pt>
                <c:pt idx="17">
                  <c:v>145.749291014542</c:v>
                </c:pt>
                <c:pt idx="18">
                  <c:v>145.76517080284901</c:v>
                </c:pt>
                <c:pt idx="19">
                  <c:v>147.73239453603</c:v>
                </c:pt>
                <c:pt idx="20">
                  <c:v>154.68218614391799</c:v>
                </c:pt>
                <c:pt idx="21">
                  <c:v>160.39078469735099</c:v>
                </c:pt>
                <c:pt idx="22">
                  <c:v>162.548143917684</c:v>
                </c:pt>
                <c:pt idx="23">
                  <c:v>164.01447472318799</c:v>
                </c:pt>
                <c:pt idx="24">
                  <c:v>166.17588407082499</c:v>
                </c:pt>
                <c:pt idx="25">
                  <c:v>167.15957736068199</c:v>
                </c:pt>
                <c:pt idx="26">
                  <c:v>171.386874479554</c:v>
                </c:pt>
                <c:pt idx="27">
                  <c:v>179.094128614467</c:v>
                </c:pt>
                <c:pt idx="28">
                  <c:v>183.827207588497</c:v>
                </c:pt>
                <c:pt idx="29">
                  <c:v>185.79710007603001</c:v>
                </c:pt>
                <c:pt idx="30">
                  <c:v>187.88055682677299</c:v>
                </c:pt>
                <c:pt idx="31">
                  <c:v>187.83509394296601</c:v>
                </c:pt>
                <c:pt idx="32">
                  <c:v>183.38238987717</c:v>
                </c:pt>
                <c:pt idx="33">
                  <c:v>180.86091595841799</c:v>
                </c:pt>
                <c:pt idx="34">
                  <c:v>183.828787257996</c:v>
                </c:pt>
                <c:pt idx="35">
                  <c:v>180.88264548889299</c:v>
                </c:pt>
                <c:pt idx="36">
                  <c:v>166.807370449269</c:v>
                </c:pt>
                <c:pt idx="37">
                  <c:v>157.313752771666</c:v>
                </c:pt>
                <c:pt idx="38">
                  <c:v>155.29100803026699</c:v>
                </c:pt>
                <c:pt idx="39">
                  <c:v>152.42560585041099</c:v>
                </c:pt>
                <c:pt idx="40">
                  <c:v>149.95098822265501</c:v>
                </c:pt>
                <c:pt idx="41">
                  <c:v>150.91071716619101</c:v>
                </c:pt>
                <c:pt idx="42">
                  <c:v>151.45528907066901</c:v>
                </c:pt>
                <c:pt idx="43">
                  <c:v>149.55123533896301</c:v>
                </c:pt>
                <c:pt idx="44">
                  <c:v>149.24575942752901</c:v>
                </c:pt>
                <c:pt idx="45">
                  <c:v>150.06641218843299</c:v>
                </c:pt>
                <c:pt idx="46">
                  <c:v>149.36179081327199</c:v>
                </c:pt>
                <c:pt idx="47">
                  <c:v>148.24043312252701</c:v>
                </c:pt>
                <c:pt idx="48">
                  <c:v>146.36445795039501</c:v>
                </c:pt>
                <c:pt idx="49">
                  <c:v>146.73143126528601</c:v>
                </c:pt>
                <c:pt idx="50">
                  <c:v>149.37362637079599</c:v>
                </c:pt>
                <c:pt idx="51">
                  <c:v>150.51866084437</c:v>
                </c:pt>
                <c:pt idx="52">
                  <c:v>151.72220500867601</c:v>
                </c:pt>
                <c:pt idx="53">
                  <c:v>151.84541910599401</c:v>
                </c:pt>
                <c:pt idx="54">
                  <c:v>152.597512004968</c:v>
                </c:pt>
                <c:pt idx="55">
                  <c:v>155.434335937442</c:v>
                </c:pt>
                <c:pt idx="56">
                  <c:v>158.13877794538001</c:v>
                </c:pt>
                <c:pt idx="57">
                  <c:v>160.49816829670999</c:v>
                </c:pt>
                <c:pt idx="58">
                  <c:v>168.28527886934901</c:v>
                </c:pt>
                <c:pt idx="59">
                  <c:v>178.075298684579</c:v>
                </c:pt>
                <c:pt idx="60">
                  <c:v>183.25923787730699</c:v>
                </c:pt>
                <c:pt idx="61">
                  <c:v>185.11920296166599</c:v>
                </c:pt>
                <c:pt idx="62">
                  <c:v>181.79316802418199</c:v>
                </c:pt>
                <c:pt idx="63">
                  <c:v>180.08372948144401</c:v>
                </c:pt>
                <c:pt idx="64">
                  <c:v>185.60312534551699</c:v>
                </c:pt>
                <c:pt idx="65">
                  <c:v>194.37782541424599</c:v>
                </c:pt>
                <c:pt idx="66">
                  <c:v>201.32331413915799</c:v>
                </c:pt>
                <c:pt idx="67">
                  <c:v>206.772970244025</c:v>
                </c:pt>
                <c:pt idx="68">
                  <c:v>214.35850227925499</c:v>
                </c:pt>
                <c:pt idx="69">
                  <c:v>222.742708592279</c:v>
                </c:pt>
                <c:pt idx="70">
                  <c:v>225.20764059501599</c:v>
                </c:pt>
                <c:pt idx="71">
                  <c:v>227.16489145087201</c:v>
                </c:pt>
                <c:pt idx="72">
                  <c:v>235.59850438521599</c:v>
                </c:pt>
                <c:pt idx="73">
                  <c:v>242.56919724650999</c:v>
                </c:pt>
                <c:pt idx="74">
                  <c:v>251.10359605748599</c:v>
                </c:pt>
                <c:pt idx="75">
                  <c:v>262.93879295204198</c:v>
                </c:pt>
                <c:pt idx="76">
                  <c:v>271.202347815211</c:v>
                </c:pt>
                <c:pt idx="77">
                  <c:v>277.16849818838898</c:v>
                </c:pt>
                <c:pt idx="78">
                  <c:v>278.628206486311</c:v>
                </c:pt>
                <c:pt idx="79">
                  <c:v>279.80792817471303</c:v>
                </c:pt>
                <c:pt idx="80">
                  <c:v>290.20414502179</c:v>
                </c:pt>
                <c:pt idx="81">
                  <c:v>303.49445007582</c:v>
                </c:pt>
                <c:pt idx="82">
                  <c:v>313.53364931633098</c:v>
                </c:pt>
                <c:pt idx="83">
                  <c:v>321.18122079987103</c:v>
                </c:pt>
                <c:pt idx="84">
                  <c:v>326.37851638032703</c:v>
                </c:pt>
                <c:pt idx="85">
                  <c:v>334.39496884212701</c:v>
                </c:pt>
                <c:pt idx="86">
                  <c:v>347.23479758439998</c:v>
                </c:pt>
                <c:pt idx="87">
                  <c:v>355.682606323203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FF7-498C-AAC4-779DE8377659}"/>
            </c:ext>
          </c:extLst>
        </c:ser>
        <c:ser>
          <c:idx val="2"/>
          <c:order val="2"/>
          <c:tx>
            <c:strRef>
              <c:f>RegionalPropertyType!$U$5</c:f>
              <c:strCache>
                <c:ptCount val="1"/>
                <c:pt idx="0">
                  <c:v>Northeast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RegionalPropertyType!$N$6:$N$93</c:f>
              <c:numCache>
                <c:formatCode>[$-409]mmm\-yy;@</c:formatCode>
                <c:ptCount val="8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</c:numCache>
            </c:numRef>
          </c:xVal>
          <c:yVal>
            <c:numRef>
              <c:f>RegionalPropertyType!$U$6:$U$93</c:f>
              <c:numCache>
                <c:formatCode>0</c:formatCode>
                <c:ptCount val="88"/>
                <c:pt idx="0">
                  <c:v>93.538566807148399</c:v>
                </c:pt>
                <c:pt idx="1">
                  <c:v>98.540388904223704</c:v>
                </c:pt>
                <c:pt idx="2">
                  <c:v>99.963513279019907</c:v>
                </c:pt>
                <c:pt idx="3">
                  <c:v>100</c:v>
                </c:pt>
                <c:pt idx="4">
                  <c:v>103.543825069124</c:v>
                </c:pt>
                <c:pt idx="5">
                  <c:v>105.810618643053</c:v>
                </c:pt>
                <c:pt idx="6">
                  <c:v>104.887398136155</c:v>
                </c:pt>
                <c:pt idx="7">
                  <c:v>105.672303624958</c:v>
                </c:pt>
                <c:pt idx="8">
                  <c:v>109.330436922443</c:v>
                </c:pt>
                <c:pt idx="9">
                  <c:v>113.320389984237</c:v>
                </c:pt>
                <c:pt idx="10">
                  <c:v>117.56853729785701</c:v>
                </c:pt>
                <c:pt idx="11">
                  <c:v>121.168854443065</c:v>
                </c:pt>
                <c:pt idx="12">
                  <c:v>124.205455646316</c:v>
                </c:pt>
                <c:pt idx="13">
                  <c:v>129.62504573626501</c:v>
                </c:pt>
                <c:pt idx="14">
                  <c:v>136.637526595276</c:v>
                </c:pt>
                <c:pt idx="15">
                  <c:v>142.00465829869799</c:v>
                </c:pt>
                <c:pt idx="16">
                  <c:v>146.769125342949</c:v>
                </c:pt>
                <c:pt idx="17">
                  <c:v>150.74214040627899</c:v>
                </c:pt>
                <c:pt idx="18">
                  <c:v>155.81761420356199</c:v>
                </c:pt>
                <c:pt idx="19">
                  <c:v>163.64036768585899</c:v>
                </c:pt>
                <c:pt idx="20">
                  <c:v>173.98674349807601</c:v>
                </c:pt>
                <c:pt idx="21">
                  <c:v>184.810892611284</c:v>
                </c:pt>
                <c:pt idx="22">
                  <c:v>188.61839649599</c:v>
                </c:pt>
                <c:pt idx="23">
                  <c:v>190.92918562739001</c:v>
                </c:pt>
                <c:pt idx="24">
                  <c:v>197.08406355818499</c:v>
                </c:pt>
                <c:pt idx="25">
                  <c:v>203.01022680809299</c:v>
                </c:pt>
                <c:pt idx="26">
                  <c:v>202.71126182215201</c:v>
                </c:pt>
                <c:pt idx="27">
                  <c:v>201.777770258115</c:v>
                </c:pt>
                <c:pt idx="28">
                  <c:v>208.37475670024301</c:v>
                </c:pt>
                <c:pt idx="29">
                  <c:v>212.870396292772</c:v>
                </c:pt>
                <c:pt idx="30">
                  <c:v>208.65456462753201</c:v>
                </c:pt>
                <c:pt idx="31">
                  <c:v>205.90397415426801</c:v>
                </c:pt>
                <c:pt idx="32">
                  <c:v>206.32055710693601</c:v>
                </c:pt>
                <c:pt idx="33">
                  <c:v>203.52370533049199</c:v>
                </c:pt>
                <c:pt idx="34">
                  <c:v>196.014267128364</c:v>
                </c:pt>
                <c:pt idx="35">
                  <c:v>189.71337966819101</c:v>
                </c:pt>
                <c:pt idx="36">
                  <c:v>186.99717786334301</c:v>
                </c:pt>
                <c:pt idx="37">
                  <c:v>185.147720548265</c:v>
                </c:pt>
                <c:pt idx="38">
                  <c:v>184.09179116006101</c:v>
                </c:pt>
                <c:pt idx="39">
                  <c:v>181.093694348067</c:v>
                </c:pt>
                <c:pt idx="40">
                  <c:v>174.27313667635099</c:v>
                </c:pt>
                <c:pt idx="41">
                  <c:v>166.68749327288401</c:v>
                </c:pt>
                <c:pt idx="42">
                  <c:v>169.00771735137999</c:v>
                </c:pt>
                <c:pt idx="43">
                  <c:v>174.94491147030899</c:v>
                </c:pt>
                <c:pt idx="44">
                  <c:v>172.50895985421801</c:v>
                </c:pt>
                <c:pt idx="45">
                  <c:v>168.60500871983001</c:v>
                </c:pt>
                <c:pt idx="46">
                  <c:v>170.99260606058499</c:v>
                </c:pt>
                <c:pt idx="47">
                  <c:v>174.85503332778299</c:v>
                </c:pt>
                <c:pt idx="48">
                  <c:v>174.482744630757</c:v>
                </c:pt>
                <c:pt idx="49">
                  <c:v>172.66961403120601</c:v>
                </c:pt>
                <c:pt idx="50">
                  <c:v>174.35547879293699</c:v>
                </c:pt>
                <c:pt idx="51">
                  <c:v>178.90040495462199</c:v>
                </c:pt>
                <c:pt idx="52">
                  <c:v>182.932903600657</c:v>
                </c:pt>
                <c:pt idx="53">
                  <c:v>188.94198190510701</c:v>
                </c:pt>
                <c:pt idx="54">
                  <c:v>192.95547534476199</c:v>
                </c:pt>
                <c:pt idx="55">
                  <c:v>193.35780658819601</c:v>
                </c:pt>
                <c:pt idx="56">
                  <c:v>196.77626703381199</c:v>
                </c:pt>
                <c:pt idx="57">
                  <c:v>203.770815693261</c:v>
                </c:pt>
                <c:pt idx="58">
                  <c:v>212.40519021743501</c:v>
                </c:pt>
                <c:pt idx="59">
                  <c:v>219.227314617866</c:v>
                </c:pt>
                <c:pt idx="60">
                  <c:v>220.731433443219</c:v>
                </c:pt>
                <c:pt idx="61">
                  <c:v>221.15934962722801</c:v>
                </c:pt>
                <c:pt idx="62">
                  <c:v>225.81997905051</c:v>
                </c:pt>
                <c:pt idx="63">
                  <c:v>229.752447127984</c:v>
                </c:pt>
                <c:pt idx="64">
                  <c:v>230.45554307022499</c:v>
                </c:pt>
                <c:pt idx="65">
                  <c:v>235.06192140723201</c:v>
                </c:pt>
                <c:pt idx="66">
                  <c:v>243.306626182749</c:v>
                </c:pt>
                <c:pt idx="67">
                  <c:v>250.821978416966</c:v>
                </c:pt>
                <c:pt idx="68">
                  <c:v>261.29557281397098</c:v>
                </c:pt>
                <c:pt idx="69">
                  <c:v>275.43598305508903</c:v>
                </c:pt>
                <c:pt idx="70">
                  <c:v>284.41594197606298</c:v>
                </c:pt>
                <c:pt idx="71">
                  <c:v>285.81790463097298</c:v>
                </c:pt>
                <c:pt idx="72">
                  <c:v>279.81270876373497</c:v>
                </c:pt>
                <c:pt idx="73">
                  <c:v>268.76616603475202</c:v>
                </c:pt>
                <c:pt idx="74">
                  <c:v>272.22323933220798</c:v>
                </c:pt>
                <c:pt idx="75">
                  <c:v>285.193206519542</c:v>
                </c:pt>
                <c:pt idx="76">
                  <c:v>288.13194507005602</c:v>
                </c:pt>
                <c:pt idx="77">
                  <c:v>289.26389542112099</c:v>
                </c:pt>
                <c:pt idx="78">
                  <c:v>289.66460922958299</c:v>
                </c:pt>
                <c:pt idx="79">
                  <c:v>286.57193855004999</c:v>
                </c:pt>
                <c:pt idx="80">
                  <c:v>284.39868575562798</c:v>
                </c:pt>
                <c:pt idx="81">
                  <c:v>284.642853510348</c:v>
                </c:pt>
                <c:pt idx="82">
                  <c:v>285.63014139189698</c:v>
                </c:pt>
                <c:pt idx="83">
                  <c:v>290.053813745919</c:v>
                </c:pt>
                <c:pt idx="84">
                  <c:v>302.31996270265</c:v>
                </c:pt>
                <c:pt idx="85">
                  <c:v>320.60401234192</c:v>
                </c:pt>
                <c:pt idx="86">
                  <c:v>329.68371444915198</c:v>
                </c:pt>
                <c:pt idx="87">
                  <c:v>329.197564444698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FF7-498C-AAC4-779DE8377659}"/>
            </c:ext>
          </c:extLst>
        </c:ser>
        <c:ser>
          <c:idx val="3"/>
          <c:order val="3"/>
          <c:tx>
            <c:strRef>
              <c:f>RegionalPropertyType!$V$5</c:f>
              <c:strCache>
                <c:ptCount val="1"/>
                <c:pt idx="0">
                  <c:v>Northeast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RegionalPropertyType!$N$6:$N$93</c:f>
              <c:numCache>
                <c:formatCode>[$-409]mmm\-yy;@</c:formatCode>
                <c:ptCount val="8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</c:numCache>
            </c:numRef>
          </c:xVal>
          <c:yVal>
            <c:numRef>
              <c:f>RegionalPropertyType!$V$6:$V$93</c:f>
              <c:numCache>
                <c:formatCode>0</c:formatCode>
                <c:ptCount val="88"/>
                <c:pt idx="0">
                  <c:v>97.476446309041805</c:v>
                </c:pt>
                <c:pt idx="1">
                  <c:v>98.111478155355996</c:v>
                </c:pt>
                <c:pt idx="2">
                  <c:v>97.757565718234403</c:v>
                </c:pt>
                <c:pt idx="3">
                  <c:v>100</c:v>
                </c:pt>
                <c:pt idx="4">
                  <c:v>103.69690703785299</c:v>
                </c:pt>
                <c:pt idx="5">
                  <c:v>106.744800468431</c:v>
                </c:pt>
                <c:pt idx="6">
                  <c:v>112.147258829718</c:v>
                </c:pt>
                <c:pt idx="7">
                  <c:v>118.940538051698</c:v>
                </c:pt>
                <c:pt idx="8">
                  <c:v>123.513760265522</c:v>
                </c:pt>
                <c:pt idx="9">
                  <c:v>125.47280513718501</c:v>
                </c:pt>
                <c:pt idx="10">
                  <c:v>130.841973177927</c:v>
                </c:pt>
                <c:pt idx="11">
                  <c:v>142.034397664588</c:v>
                </c:pt>
                <c:pt idx="12">
                  <c:v>151.168726688817</c:v>
                </c:pt>
                <c:pt idx="13">
                  <c:v>157.381860907255</c:v>
                </c:pt>
                <c:pt idx="14">
                  <c:v>163.230265591548</c:v>
                </c:pt>
                <c:pt idx="15">
                  <c:v>168.89132818185001</c:v>
                </c:pt>
                <c:pt idx="16">
                  <c:v>175.800579620436</c:v>
                </c:pt>
                <c:pt idx="17">
                  <c:v>184.81701283791901</c:v>
                </c:pt>
                <c:pt idx="18">
                  <c:v>189.219035714086</c:v>
                </c:pt>
                <c:pt idx="19">
                  <c:v>192.86884297572001</c:v>
                </c:pt>
                <c:pt idx="20">
                  <c:v>205.10254866099501</c:v>
                </c:pt>
                <c:pt idx="21">
                  <c:v>217.62480375301701</c:v>
                </c:pt>
                <c:pt idx="22">
                  <c:v>221.05933695843001</c:v>
                </c:pt>
                <c:pt idx="23">
                  <c:v>223.10834715099699</c:v>
                </c:pt>
                <c:pt idx="24">
                  <c:v>226.510283795438</c:v>
                </c:pt>
                <c:pt idx="25">
                  <c:v>225.724969771226</c:v>
                </c:pt>
                <c:pt idx="26">
                  <c:v>221.775589400027</c:v>
                </c:pt>
                <c:pt idx="27">
                  <c:v>223.75154788145301</c:v>
                </c:pt>
                <c:pt idx="28">
                  <c:v>237.073102863092</c:v>
                </c:pt>
                <c:pt idx="29">
                  <c:v>250.245057151521</c:v>
                </c:pt>
                <c:pt idx="30">
                  <c:v>246.25090945475699</c:v>
                </c:pt>
                <c:pt idx="31">
                  <c:v>238.02273358914201</c:v>
                </c:pt>
                <c:pt idx="32">
                  <c:v>239.600822268527</c:v>
                </c:pt>
                <c:pt idx="33">
                  <c:v>239.56105341961401</c:v>
                </c:pt>
                <c:pt idx="34">
                  <c:v>229.71785771252701</c:v>
                </c:pt>
                <c:pt idx="35">
                  <c:v>221.12443479831299</c:v>
                </c:pt>
                <c:pt idx="36">
                  <c:v>214.74979933363201</c:v>
                </c:pt>
                <c:pt idx="37">
                  <c:v>208.333547524127</c:v>
                </c:pt>
                <c:pt idx="38">
                  <c:v>204.932209996539</c:v>
                </c:pt>
                <c:pt idx="39">
                  <c:v>201.917914152451</c:v>
                </c:pt>
                <c:pt idx="40">
                  <c:v>200.91804575431701</c:v>
                </c:pt>
                <c:pt idx="41">
                  <c:v>199.40720206123001</c:v>
                </c:pt>
                <c:pt idx="42">
                  <c:v>201.245799504421</c:v>
                </c:pt>
                <c:pt idx="43">
                  <c:v>207.58109811047601</c:v>
                </c:pt>
                <c:pt idx="44">
                  <c:v>211.759148994187</c:v>
                </c:pt>
                <c:pt idx="45">
                  <c:v>215.45819919408299</c:v>
                </c:pt>
                <c:pt idx="46">
                  <c:v>222.16795486685399</c:v>
                </c:pt>
                <c:pt idx="47">
                  <c:v>226.23951513876199</c:v>
                </c:pt>
                <c:pt idx="48">
                  <c:v>225.73484854316601</c:v>
                </c:pt>
                <c:pt idx="49">
                  <c:v>226.87164330417599</c:v>
                </c:pt>
                <c:pt idx="50">
                  <c:v>235.60721880672301</c:v>
                </c:pt>
                <c:pt idx="51">
                  <c:v>245.18941048887299</c:v>
                </c:pt>
                <c:pt idx="52">
                  <c:v>249.184874405767</c:v>
                </c:pt>
                <c:pt idx="53">
                  <c:v>253.594978178487</c:v>
                </c:pt>
                <c:pt idx="54">
                  <c:v>261.670659989559</c:v>
                </c:pt>
                <c:pt idx="55">
                  <c:v>272.06524450566297</c:v>
                </c:pt>
                <c:pt idx="56">
                  <c:v>285.37692267786599</c:v>
                </c:pt>
                <c:pt idx="57">
                  <c:v>302.24672718327201</c:v>
                </c:pt>
                <c:pt idx="58">
                  <c:v>315.82209133092198</c:v>
                </c:pt>
                <c:pt idx="59">
                  <c:v>324.54247228568101</c:v>
                </c:pt>
                <c:pt idx="60">
                  <c:v>335.397629311571</c:v>
                </c:pt>
                <c:pt idx="61">
                  <c:v>347.44934995327998</c:v>
                </c:pt>
                <c:pt idx="62">
                  <c:v>351.11086692738598</c:v>
                </c:pt>
                <c:pt idx="63">
                  <c:v>353.933720618341</c:v>
                </c:pt>
                <c:pt idx="64">
                  <c:v>365.78456082430802</c:v>
                </c:pt>
                <c:pt idx="65">
                  <c:v>376.940041397399</c:v>
                </c:pt>
                <c:pt idx="66">
                  <c:v>378.63404064958399</c:v>
                </c:pt>
                <c:pt idx="67">
                  <c:v>381.76365993207901</c:v>
                </c:pt>
                <c:pt idx="68">
                  <c:v>395.95492023930399</c:v>
                </c:pt>
                <c:pt idx="69">
                  <c:v>411.056532003575</c:v>
                </c:pt>
                <c:pt idx="70">
                  <c:v>416.39724407997602</c:v>
                </c:pt>
                <c:pt idx="71">
                  <c:v>415.18712089564298</c:v>
                </c:pt>
                <c:pt idx="72">
                  <c:v>413.23368335206402</c:v>
                </c:pt>
                <c:pt idx="73">
                  <c:v>417.74023738083298</c:v>
                </c:pt>
                <c:pt idx="74">
                  <c:v>419.76585620137303</c:v>
                </c:pt>
                <c:pt idx="75">
                  <c:v>420.13499159053498</c:v>
                </c:pt>
                <c:pt idx="76">
                  <c:v>433.06506359250602</c:v>
                </c:pt>
                <c:pt idx="77">
                  <c:v>449.66092905617103</c:v>
                </c:pt>
                <c:pt idx="78">
                  <c:v>446.712720583899</c:v>
                </c:pt>
                <c:pt idx="79">
                  <c:v>439.79156863845202</c:v>
                </c:pt>
                <c:pt idx="80">
                  <c:v>456.48215935657402</c:v>
                </c:pt>
                <c:pt idx="81">
                  <c:v>467.34658845370001</c:v>
                </c:pt>
                <c:pt idx="82">
                  <c:v>464.50893327635299</c:v>
                </c:pt>
                <c:pt idx="83">
                  <c:v>468.54352056198798</c:v>
                </c:pt>
                <c:pt idx="84">
                  <c:v>477.028907294661</c:v>
                </c:pt>
                <c:pt idx="85">
                  <c:v>501.58620032066398</c:v>
                </c:pt>
                <c:pt idx="86">
                  <c:v>520.98272092314903</c:v>
                </c:pt>
                <c:pt idx="87">
                  <c:v>527.22459486093203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FF7-498C-AAC4-779DE83776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6384"/>
        <c:axId val="530826776"/>
      </c:scatterChart>
      <c:valAx>
        <c:axId val="530826384"/>
        <c:scaling>
          <c:orientation val="minMax"/>
          <c:max val="44561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6776"/>
        <c:crosses val="autoZero"/>
        <c:crossBetween val="midCat"/>
        <c:majorUnit val="365"/>
      </c:valAx>
      <c:valAx>
        <c:axId val="53082677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082638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RegionalPropertyType!$W$5</c:f>
              <c:strCache>
                <c:ptCount val="1"/>
                <c:pt idx="0">
                  <c:v>South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RegionalPropertyType!$N$6:$N$93</c:f>
              <c:numCache>
                <c:formatCode>[$-409]mmm\-yy;@</c:formatCode>
                <c:ptCount val="8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</c:numCache>
            </c:numRef>
          </c:xVal>
          <c:yVal>
            <c:numRef>
              <c:f>RegionalPropertyType!$W$6:$W$93</c:f>
              <c:numCache>
                <c:formatCode>0</c:formatCode>
                <c:ptCount val="88"/>
                <c:pt idx="0">
                  <c:v>94.008447246691901</c:v>
                </c:pt>
                <c:pt idx="1">
                  <c:v>95.880365711700406</c:v>
                </c:pt>
                <c:pt idx="2">
                  <c:v>99.165205006830206</c:v>
                </c:pt>
                <c:pt idx="3">
                  <c:v>100</c:v>
                </c:pt>
                <c:pt idx="4">
                  <c:v>98.041765928407699</c:v>
                </c:pt>
                <c:pt idx="5">
                  <c:v>98.540847305203201</c:v>
                </c:pt>
                <c:pt idx="6">
                  <c:v>103.52274909346001</c:v>
                </c:pt>
                <c:pt idx="7">
                  <c:v>106.443671370784</c:v>
                </c:pt>
                <c:pt idx="8">
                  <c:v>104.792626993082</c:v>
                </c:pt>
                <c:pt idx="9">
                  <c:v>105.395372974095</c:v>
                </c:pt>
                <c:pt idx="10">
                  <c:v>109.700205608912</c:v>
                </c:pt>
                <c:pt idx="11">
                  <c:v>113.119949234695</c:v>
                </c:pt>
                <c:pt idx="12">
                  <c:v>114.05912111980901</c:v>
                </c:pt>
                <c:pt idx="13">
                  <c:v>114.362043807104</c:v>
                </c:pt>
                <c:pt idx="14">
                  <c:v>117.24874922941</c:v>
                </c:pt>
                <c:pt idx="15">
                  <c:v>121.966798903013</c:v>
                </c:pt>
                <c:pt idx="16">
                  <c:v>126.546338048389</c:v>
                </c:pt>
                <c:pt idx="17">
                  <c:v>132.220413317099</c:v>
                </c:pt>
                <c:pt idx="18">
                  <c:v>138.67144539691199</c:v>
                </c:pt>
                <c:pt idx="19">
                  <c:v>144.80209628292999</c:v>
                </c:pt>
                <c:pt idx="20">
                  <c:v>149.94205009417399</c:v>
                </c:pt>
                <c:pt idx="21">
                  <c:v>155.449239944933</c:v>
                </c:pt>
                <c:pt idx="22">
                  <c:v>160.85079615757601</c:v>
                </c:pt>
                <c:pt idx="23">
                  <c:v>164.33370126271501</c:v>
                </c:pt>
                <c:pt idx="24">
                  <c:v>165.95094901133999</c:v>
                </c:pt>
                <c:pt idx="25">
                  <c:v>166.53611286824301</c:v>
                </c:pt>
                <c:pt idx="26">
                  <c:v>167.490657606734</c:v>
                </c:pt>
                <c:pt idx="27">
                  <c:v>170.07732924811401</c:v>
                </c:pt>
                <c:pt idx="28">
                  <c:v>173.763582921281</c:v>
                </c:pt>
                <c:pt idx="29">
                  <c:v>174.41882410873899</c:v>
                </c:pt>
                <c:pt idx="30">
                  <c:v>170.45935411194299</c:v>
                </c:pt>
                <c:pt idx="31">
                  <c:v>167.97170493898099</c:v>
                </c:pt>
                <c:pt idx="32">
                  <c:v>165.13313151190201</c:v>
                </c:pt>
                <c:pt idx="33">
                  <c:v>158.22699924983999</c:v>
                </c:pt>
                <c:pt idx="34">
                  <c:v>149.44996292350501</c:v>
                </c:pt>
                <c:pt idx="35">
                  <c:v>142.18320554220401</c:v>
                </c:pt>
                <c:pt idx="36">
                  <c:v>135.76439436437701</c:v>
                </c:pt>
                <c:pt idx="37">
                  <c:v>131.615794428074</c:v>
                </c:pt>
                <c:pt idx="38">
                  <c:v>131.025639282269</c:v>
                </c:pt>
                <c:pt idx="39">
                  <c:v>129.533599405525</c:v>
                </c:pt>
                <c:pt idx="40">
                  <c:v>125.676837303745</c:v>
                </c:pt>
                <c:pt idx="41">
                  <c:v>122.20048094005099</c:v>
                </c:pt>
                <c:pt idx="42">
                  <c:v>120.444582305377</c:v>
                </c:pt>
                <c:pt idx="43">
                  <c:v>118.178354221061</c:v>
                </c:pt>
                <c:pt idx="44">
                  <c:v>115.120696909488</c:v>
                </c:pt>
                <c:pt idx="45">
                  <c:v>113.954149647899</c:v>
                </c:pt>
                <c:pt idx="46">
                  <c:v>113.27291903766999</c:v>
                </c:pt>
                <c:pt idx="47">
                  <c:v>111.446153396938</c:v>
                </c:pt>
                <c:pt idx="48">
                  <c:v>111.105432042434</c:v>
                </c:pt>
                <c:pt idx="49">
                  <c:v>113.310295361635</c:v>
                </c:pt>
                <c:pt idx="50">
                  <c:v>116.500100215042</c:v>
                </c:pt>
                <c:pt idx="51">
                  <c:v>118.26918679053701</c:v>
                </c:pt>
                <c:pt idx="52">
                  <c:v>119.51212418457099</c:v>
                </c:pt>
                <c:pt idx="53">
                  <c:v>121.390699241843</c:v>
                </c:pt>
                <c:pt idx="54">
                  <c:v>122.476857595997</c:v>
                </c:pt>
                <c:pt idx="55">
                  <c:v>123.354491140542</c:v>
                </c:pt>
                <c:pt idx="56">
                  <c:v>126.39173702650299</c:v>
                </c:pt>
                <c:pt idx="57">
                  <c:v>130.42503630073901</c:v>
                </c:pt>
                <c:pt idx="58">
                  <c:v>130.42516368408701</c:v>
                </c:pt>
                <c:pt idx="59">
                  <c:v>129.85173632118301</c:v>
                </c:pt>
                <c:pt idx="60">
                  <c:v>136.394497600363</c:v>
                </c:pt>
                <c:pt idx="61">
                  <c:v>145.614680885567</c:v>
                </c:pt>
                <c:pt idx="62">
                  <c:v>146.72411397735701</c:v>
                </c:pt>
                <c:pt idx="63">
                  <c:v>144.080820011497</c:v>
                </c:pt>
                <c:pt idx="64">
                  <c:v>144.75565692428199</c:v>
                </c:pt>
                <c:pt idx="65">
                  <c:v>147.275173951662</c:v>
                </c:pt>
                <c:pt idx="66">
                  <c:v>152.52962222881101</c:v>
                </c:pt>
                <c:pt idx="67">
                  <c:v>157.1427214798</c:v>
                </c:pt>
                <c:pt idx="68">
                  <c:v>160.71582171682499</c:v>
                </c:pt>
                <c:pt idx="69">
                  <c:v>162.877597939091</c:v>
                </c:pt>
                <c:pt idx="70">
                  <c:v>162.938691729167</c:v>
                </c:pt>
                <c:pt idx="71">
                  <c:v>165.98570742337199</c:v>
                </c:pt>
                <c:pt idx="72">
                  <c:v>171.944351972117</c:v>
                </c:pt>
                <c:pt idx="73">
                  <c:v>177.35871902559899</c:v>
                </c:pt>
                <c:pt idx="74">
                  <c:v>181.68698720861599</c:v>
                </c:pt>
                <c:pt idx="75">
                  <c:v>184.95549942877801</c:v>
                </c:pt>
                <c:pt idx="76">
                  <c:v>185.840857385438</c:v>
                </c:pt>
                <c:pt idx="77">
                  <c:v>186.120751828127</c:v>
                </c:pt>
                <c:pt idx="78">
                  <c:v>189.51496791739299</c:v>
                </c:pt>
                <c:pt idx="79">
                  <c:v>194.51263427101199</c:v>
                </c:pt>
                <c:pt idx="80">
                  <c:v>199.667163031662</c:v>
                </c:pt>
                <c:pt idx="81">
                  <c:v>203.48678346102</c:v>
                </c:pt>
                <c:pt idx="82">
                  <c:v>206.449904140066</c:v>
                </c:pt>
                <c:pt idx="83">
                  <c:v>210.05644031308401</c:v>
                </c:pt>
                <c:pt idx="84">
                  <c:v>213.44928339990801</c:v>
                </c:pt>
                <c:pt idx="85">
                  <c:v>219.82369274960399</c:v>
                </c:pt>
                <c:pt idx="86">
                  <c:v>226.65143043271499</c:v>
                </c:pt>
                <c:pt idx="87">
                  <c:v>231.21386927536801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E7A-435F-A173-CB155E052141}"/>
            </c:ext>
          </c:extLst>
        </c:ser>
        <c:ser>
          <c:idx val="1"/>
          <c:order val="1"/>
          <c:tx>
            <c:strRef>
              <c:f>RegionalPropertyType!$X$5</c:f>
              <c:strCache>
                <c:ptCount val="1"/>
                <c:pt idx="0">
                  <c:v>South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RegionalPropertyType!$N$6:$N$93</c:f>
              <c:numCache>
                <c:formatCode>[$-409]mmm\-yy;@</c:formatCode>
                <c:ptCount val="8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</c:numCache>
            </c:numRef>
          </c:xVal>
          <c:yVal>
            <c:numRef>
              <c:f>RegionalPropertyType!$X$6:$X$93</c:f>
              <c:numCache>
                <c:formatCode>0</c:formatCode>
                <c:ptCount val="88"/>
                <c:pt idx="0">
                  <c:v>97.247564776958995</c:v>
                </c:pt>
                <c:pt idx="1">
                  <c:v>103.31614504725</c:v>
                </c:pt>
                <c:pt idx="2">
                  <c:v>103.635107948236</c:v>
                </c:pt>
                <c:pt idx="3">
                  <c:v>100</c:v>
                </c:pt>
                <c:pt idx="4">
                  <c:v>99.416128455514894</c:v>
                </c:pt>
                <c:pt idx="5">
                  <c:v>101.625233942587</c:v>
                </c:pt>
                <c:pt idx="6">
                  <c:v>105.59999250933799</c:v>
                </c:pt>
                <c:pt idx="7">
                  <c:v>108.125191428097</c:v>
                </c:pt>
                <c:pt idx="8">
                  <c:v>108.098024661788</c:v>
                </c:pt>
                <c:pt idx="9">
                  <c:v>108.630771699633</c:v>
                </c:pt>
                <c:pt idx="10">
                  <c:v>111.73972334924601</c:v>
                </c:pt>
                <c:pt idx="11">
                  <c:v>115.143594040926</c:v>
                </c:pt>
                <c:pt idx="12">
                  <c:v>116.390284474952</c:v>
                </c:pt>
                <c:pt idx="13">
                  <c:v>117.455844676252</c:v>
                </c:pt>
                <c:pt idx="14">
                  <c:v>121.50286867110501</c:v>
                </c:pt>
                <c:pt idx="15">
                  <c:v>126.45218050805801</c:v>
                </c:pt>
                <c:pt idx="16">
                  <c:v>131.86280800192</c:v>
                </c:pt>
                <c:pt idx="17">
                  <c:v>138.67487082158399</c:v>
                </c:pt>
                <c:pt idx="18">
                  <c:v>142.99364160851201</c:v>
                </c:pt>
                <c:pt idx="19">
                  <c:v>147.18967086377401</c:v>
                </c:pt>
                <c:pt idx="20">
                  <c:v>155.40783629595299</c:v>
                </c:pt>
                <c:pt idx="21">
                  <c:v>161.57142310700101</c:v>
                </c:pt>
                <c:pt idx="22">
                  <c:v>163.884017248806</c:v>
                </c:pt>
                <c:pt idx="23">
                  <c:v>170.63878635627401</c:v>
                </c:pt>
                <c:pt idx="24">
                  <c:v>180.27460453052399</c:v>
                </c:pt>
                <c:pt idx="25">
                  <c:v>185.104246752129</c:v>
                </c:pt>
                <c:pt idx="26">
                  <c:v>183.242509837645</c:v>
                </c:pt>
                <c:pt idx="27">
                  <c:v>181.307325488289</c:v>
                </c:pt>
                <c:pt idx="28">
                  <c:v>182.44576613875699</c:v>
                </c:pt>
                <c:pt idx="29">
                  <c:v>183.812797684077</c:v>
                </c:pt>
                <c:pt idx="30">
                  <c:v>185.82411080914201</c:v>
                </c:pt>
                <c:pt idx="31">
                  <c:v>186.036777017681</c:v>
                </c:pt>
                <c:pt idx="32">
                  <c:v>181.843343687839</c:v>
                </c:pt>
                <c:pt idx="33">
                  <c:v>177.060557497237</c:v>
                </c:pt>
                <c:pt idx="34">
                  <c:v>170.84850701211499</c:v>
                </c:pt>
                <c:pt idx="35">
                  <c:v>162.35129959647401</c:v>
                </c:pt>
                <c:pt idx="36">
                  <c:v>152.26137440814301</c:v>
                </c:pt>
                <c:pt idx="37">
                  <c:v>145.77706694673799</c:v>
                </c:pt>
                <c:pt idx="38">
                  <c:v>145.51241784140899</c:v>
                </c:pt>
                <c:pt idx="39">
                  <c:v>144.46953599791999</c:v>
                </c:pt>
                <c:pt idx="40">
                  <c:v>139.95004905455599</c:v>
                </c:pt>
                <c:pt idx="41">
                  <c:v>135.856879972434</c:v>
                </c:pt>
                <c:pt idx="42">
                  <c:v>133.95691645802299</c:v>
                </c:pt>
                <c:pt idx="43">
                  <c:v>131.789828128496</c:v>
                </c:pt>
                <c:pt idx="44">
                  <c:v>129.62265403116001</c:v>
                </c:pt>
                <c:pt idx="45">
                  <c:v>131.08816198652201</c:v>
                </c:pt>
                <c:pt idx="46">
                  <c:v>132.212015223089</c:v>
                </c:pt>
                <c:pt idx="47">
                  <c:v>129.417518853958</c:v>
                </c:pt>
                <c:pt idx="48">
                  <c:v>125.75396263059</c:v>
                </c:pt>
                <c:pt idx="49">
                  <c:v>125.448263904607</c:v>
                </c:pt>
                <c:pt idx="50">
                  <c:v>131.78450192447499</c:v>
                </c:pt>
                <c:pt idx="51">
                  <c:v>136.08861569305199</c:v>
                </c:pt>
                <c:pt idx="52">
                  <c:v>134.74579085340099</c:v>
                </c:pt>
                <c:pt idx="53">
                  <c:v>136.24529516187701</c:v>
                </c:pt>
                <c:pt idx="54">
                  <c:v>141.20056732425999</c:v>
                </c:pt>
                <c:pt idx="55">
                  <c:v>144.600503151802</c:v>
                </c:pt>
                <c:pt idx="56">
                  <c:v>147.11986145761401</c:v>
                </c:pt>
                <c:pt idx="57">
                  <c:v>150.59370664578901</c:v>
                </c:pt>
                <c:pt idx="58">
                  <c:v>155.237212687138</c:v>
                </c:pt>
                <c:pt idx="59">
                  <c:v>160.054298012224</c:v>
                </c:pt>
                <c:pt idx="60">
                  <c:v>163.70080658822599</c:v>
                </c:pt>
                <c:pt idx="61">
                  <c:v>167.166035760927</c:v>
                </c:pt>
                <c:pt idx="62">
                  <c:v>168.40774110101401</c:v>
                </c:pt>
                <c:pt idx="63">
                  <c:v>170.624528988501</c:v>
                </c:pt>
                <c:pt idx="64">
                  <c:v>179.29714987920099</c:v>
                </c:pt>
                <c:pt idx="65">
                  <c:v>187.99823457269699</c:v>
                </c:pt>
                <c:pt idx="66">
                  <c:v>187.32088293692101</c:v>
                </c:pt>
                <c:pt idx="67">
                  <c:v>186.45821597944899</c:v>
                </c:pt>
                <c:pt idx="68">
                  <c:v>196.99666246991001</c:v>
                </c:pt>
                <c:pt idx="69">
                  <c:v>213.69500978715601</c:v>
                </c:pt>
                <c:pt idx="70">
                  <c:v>220.89545535410701</c:v>
                </c:pt>
                <c:pt idx="71">
                  <c:v>219.19275979178599</c:v>
                </c:pt>
                <c:pt idx="72">
                  <c:v>221.73150415529699</c:v>
                </c:pt>
                <c:pt idx="73">
                  <c:v>227.83574811309501</c:v>
                </c:pt>
                <c:pt idx="74">
                  <c:v>233.85187555726401</c:v>
                </c:pt>
                <c:pt idx="75">
                  <c:v>239.43862608558399</c:v>
                </c:pt>
                <c:pt idx="76">
                  <c:v>244.74130729326399</c:v>
                </c:pt>
                <c:pt idx="77">
                  <c:v>247.08692164453601</c:v>
                </c:pt>
                <c:pt idx="78">
                  <c:v>252.567330834812</c:v>
                </c:pt>
                <c:pt idx="79">
                  <c:v>264.39742937929498</c:v>
                </c:pt>
                <c:pt idx="80">
                  <c:v>272.40466029808499</c:v>
                </c:pt>
                <c:pt idx="81">
                  <c:v>270.10786185561602</c:v>
                </c:pt>
                <c:pt idx="82">
                  <c:v>277.34322011335399</c:v>
                </c:pt>
                <c:pt idx="83">
                  <c:v>295.22153620502797</c:v>
                </c:pt>
                <c:pt idx="84">
                  <c:v>307.14139481512302</c:v>
                </c:pt>
                <c:pt idx="85">
                  <c:v>324.96770061609698</c:v>
                </c:pt>
                <c:pt idx="86">
                  <c:v>337.78620119415802</c:v>
                </c:pt>
                <c:pt idx="87">
                  <c:v>343.75175728789299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E7A-435F-A173-CB155E052141}"/>
            </c:ext>
          </c:extLst>
        </c:ser>
        <c:ser>
          <c:idx val="2"/>
          <c:order val="2"/>
          <c:tx>
            <c:strRef>
              <c:f>RegionalPropertyType!$Y$5</c:f>
              <c:strCache>
                <c:ptCount val="1"/>
                <c:pt idx="0">
                  <c:v>South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RegionalPropertyType!$N$6:$N$93</c:f>
              <c:numCache>
                <c:formatCode>[$-409]mmm\-yy;@</c:formatCode>
                <c:ptCount val="8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</c:numCache>
            </c:numRef>
          </c:xVal>
          <c:yVal>
            <c:numRef>
              <c:f>RegionalPropertyType!$Y$6:$Y$93</c:f>
              <c:numCache>
                <c:formatCode>0</c:formatCode>
                <c:ptCount val="88"/>
                <c:pt idx="0">
                  <c:v>98.118162685511194</c:v>
                </c:pt>
                <c:pt idx="1">
                  <c:v>96.677457990154593</c:v>
                </c:pt>
                <c:pt idx="2">
                  <c:v>97.144689023936806</c:v>
                </c:pt>
                <c:pt idx="3">
                  <c:v>100</c:v>
                </c:pt>
                <c:pt idx="4">
                  <c:v>101.886429281372</c:v>
                </c:pt>
                <c:pt idx="5">
                  <c:v>102.773003825806</c:v>
                </c:pt>
                <c:pt idx="6">
                  <c:v>105.78626870396501</c:v>
                </c:pt>
                <c:pt idx="7">
                  <c:v>108.94295438319</c:v>
                </c:pt>
                <c:pt idx="8">
                  <c:v>109.58979779695299</c:v>
                </c:pt>
                <c:pt idx="9">
                  <c:v>110.36072234624299</c:v>
                </c:pt>
                <c:pt idx="10">
                  <c:v>113.336966151628</c:v>
                </c:pt>
                <c:pt idx="11">
                  <c:v>118.52017307690799</c:v>
                </c:pt>
                <c:pt idx="12">
                  <c:v>124.370912280658</c:v>
                </c:pt>
                <c:pt idx="13">
                  <c:v>127.144568869628</c:v>
                </c:pt>
                <c:pt idx="14">
                  <c:v>128.828443941774</c:v>
                </c:pt>
                <c:pt idx="15">
                  <c:v>134.607857411373</c:v>
                </c:pt>
                <c:pt idx="16">
                  <c:v>142.579411413874</c:v>
                </c:pt>
                <c:pt idx="17">
                  <c:v>149.3853656798</c:v>
                </c:pt>
                <c:pt idx="18">
                  <c:v>154.52795076316701</c:v>
                </c:pt>
                <c:pt idx="19">
                  <c:v>159.70671840189701</c:v>
                </c:pt>
                <c:pt idx="20">
                  <c:v>168.491333746469</c:v>
                </c:pt>
                <c:pt idx="21">
                  <c:v>179.122248080448</c:v>
                </c:pt>
                <c:pt idx="22">
                  <c:v>180.246925440469</c:v>
                </c:pt>
                <c:pt idx="23">
                  <c:v>179.366948523715</c:v>
                </c:pt>
                <c:pt idx="24">
                  <c:v>188.31164545087901</c:v>
                </c:pt>
                <c:pt idx="25">
                  <c:v>196.13271972075299</c:v>
                </c:pt>
                <c:pt idx="26">
                  <c:v>189.584851762932</c:v>
                </c:pt>
                <c:pt idx="27">
                  <c:v>183.728512144825</c:v>
                </c:pt>
                <c:pt idx="28">
                  <c:v>189.22517035518899</c:v>
                </c:pt>
                <c:pt idx="29">
                  <c:v>194.01159711558199</c:v>
                </c:pt>
                <c:pt idx="30">
                  <c:v>188.22077052858299</c:v>
                </c:pt>
                <c:pt idx="31">
                  <c:v>180.38641291684499</c:v>
                </c:pt>
                <c:pt idx="32">
                  <c:v>176.802810334535</c:v>
                </c:pt>
                <c:pt idx="33">
                  <c:v>170.30495060858601</c:v>
                </c:pt>
                <c:pt idx="34">
                  <c:v>158.5297833708</c:v>
                </c:pt>
                <c:pt idx="35">
                  <c:v>149.30759793010199</c:v>
                </c:pt>
                <c:pt idx="36">
                  <c:v>145.320766795982</c:v>
                </c:pt>
                <c:pt idx="37">
                  <c:v>142.42962267866099</c:v>
                </c:pt>
                <c:pt idx="38">
                  <c:v>138.49283257015099</c:v>
                </c:pt>
                <c:pt idx="39">
                  <c:v>134.87312006962199</c:v>
                </c:pt>
                <c:pt idx="40">
                  <c:v>132.655416772346</c:v>
                </c:pt>
                <c:pt idx="41">
                  <c:v>130.961726560888</c:v>
                </c:pt>
                <c:pt idx="42">
                  <c:v>131.033736827235</c:v>
                </c:pt>
                <c:pt idx="43">
                  <c:v>130.47713404202699</c:v>
                </c:pt>
                <c:pt idx="44">
                  <c:v>128.579870052031</c:v>
                </c:pt>
                <c:pt idx="45">
                  <c:v>128.57543519363401</c:v>
                </c:pt>
                <c:pt idx="46">
                  <c:v>129.329420714305</c:v>
                </c:pt>
                <c:pt idx="47">
                  <c:v>128.40498595407001</c:v>
                </c:pt>
                <c:pt idx="48">
                  <c:v>128.35455305791299</c:v>
                </c:pt>
                <c:pt idx="49">
                  <c:v>130.918816355519</c:v>
                </c:pt>
                <c:pt idx="50">
                  <c:v>133.74045393033299</c:v>
                </c:pt>
                <c:pt idx="51">
                  <c:v>135.12851161777101</c:v>
                </c:pt>
                <c:pt idx="52">
                  <c:v>139.13547250353699</c:v>
                </c:pt>
                <c:pt idx="53">
                  <c:v>145.878127709789</c:v>
                </c:pt>
                <c:pt idx="54">
                  <c:v>145.25575024041501</c:v>
                </c:pt>
                <c:pt idx="55">
                  <c:v>141.520611573433</c:v>
                </c:pt>
                <c:pt idx="56">
                  <c:v>145.13602086440599</c:v>
                </c:pt>
                <c:pt idx="57">
                  <c:v>154.073854074802</c:v>
                </c:pt>
                <c:pt idx="58">
                  <c:v>160.02385614586501</c:v>
                </c:pt>
                <c:pt idx="59">
                  <c:v>160.928284890893</c:v>
                </c:pt>
                <c:pt idx="60">
                  <c:v>163.247750631879</c:v>
                </c:pt>
                <c:pt idx="61">
                  <c:v>166.250985815543</c:v>
                </c:pt>
                <c:pt idx="62">
                  <c:v>166.66778707204699</c:v>
                </c:pt>
                <c:pt idx="63">
                  <c:v>166.85439814046899</c:v>
                </c:pt>
                <c:pt idx="64">
                  <c:v>169.35763043831199</c:v>
                </c:pt>
                <c:pt idx="65">
                  <c:v>172.825610858598</c:v>
                </c:pt>
                <c:pt idx="66">
                  <c:v>178.76635755444201</c:v>
                </c:pt>
                <c:pt idx="67">
                  <c:v>185.62793854972799</c:v>
                </c:pt>
                <c:pt idx="68">
                  <c:v>191.57293312735399</c:v>
                </c:pt>
                <c:pt idx="69">
                  <c:v>196.87595438250599</c:v>
                </c:pt>
                <c:pt idx="70">
                  <c:v>196.459392978366</c:v>
                </c:pt>
                <c:pt idx="71">
                  <c:v>193.74491255704299</c:v>
                </c:pt>
                <c:pt idx="72">
                  <c:v>196.53494319548099</c:v>
                </c:pt>
                <c:pt idx="73">
                  <c:v>203.78449732604099</c:v>
                </c:pt>
                <c:pt idx="74">
                  <c:v>206.27461437307699</c:v>
                </c:pt>
                <c:pt idx="75">
                  <c:v>202.91152951178</c:v>
                </c:pt>
                <c:pt idx="76">
                  <c:v>200.61137092132799</c:v>
                </c:pt>
                <c:pt idx="77">
                  <c:v>200.42360174769601</c:v>
                </c:pt>
                <c:pt idx="78">
                  <c:v>202.13655910855201</c:v>
                </c:pt>
                <c:pt idx="79">
                  <c:v>204.22665155220801</c:v>
                </c:pt>
                <c:pt idx="80">
                  <c:v>204.60497502088799</c:v>
                </c:pt>
                <c:pt idx="81">
                  <c:v>203.004255063664</c:v>
                </c:pt>
                <c:pt idx="82">
                  <c:v>205.92407440708701</c:v>
                </c:pt>
                <c:pt idx="83">
                  <c:v>214.20182807734599</c:v>
                </c:pt>
                <c:pt idx="84">
                  <c:v>224.99961294319201</c:v>
                </c:pt>
                <c:pt idx="85">
                  <c:v>236.142380716345</c:v>
                </c:pt>
                <c:pt idx="86">
                  <c:v>241.45030908871499</c:v>
                </c:pt>
                <c:pt idx="87">
                  <c:v>243.693415216582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E7A-435F-A173-CB155E052141}"/>
            </c:ext>
          </c:extLst>
        </c:ser>
        <c:ser>
          <c:idx val="3"/>
          <c:order val="3"/>
          <c:tx>
            <c:strRef>
              <c:f>RegionalPropertyType!$Z$5</c:f>
              <c:strCache>
                <c:ptCount val="1"/>
                <c:pt idx="0">
                  <c:v>South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RegionalPropertyType!$N$6:$N$93</c:f>
              <c:numCache>
                <c:formatCode>[$-409]mmm\-yy;@</c:formatCode>
                <c:ptCount val="8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</c:numCache>
            </c:numRef>
          </c:xVal>
          <c:yVal>
            <c:numRef>
              <c:f>RegionalPropertyType!$Z$6:$Z$93</c:f>
              <c:numCache>
                <c:formatCode>0</c:formatCode>
                <c:ptCount val="88"/>
                <c:pt idx="0">
                  <c:v>94.896927769000797</c:v>
                </c:pt>
                <c:pt idx="1">
                  <c:v>98.458778599733293</c:v>
                </c:pt>
                <c:pt idx="2">
                  <c:v>99.982845037625907</c:v>
                </c:pt>
                <c:pt idx="3">
                  <c:v>100</c:v>
                </c:pt>
                <c:pt idx="4">
                  <c:v>102.513990947487</c:v>
                </c:pt>
                <c:pt idx="5">
                  <c:v>108.912604220199</c:v>
                </c:pt>
                <c:pt idx="6">
                  <c:v>112.55443155008901</c:v>
                </c:pt>
                <c:pt idx="7">
                  <c:v>111.066268120619</c:v>
                </c:pt>
                <c:pt idx="8">
                  <c:v>111.245993266832</c:v>
                </c:pt>
                <c:pt idx="9">
                  <c:v>114.860535418637</c:v>
                </c:pt>
                <c:pt idx="10">
                  <c:v>119.42965601451399</c:v>
                </c:pt>
                <c:pt idx="11">
                  <c:v>123.449421429837</c:v>
                </c:pt>
                <c:pt idx="12">
                  <c:v>127.254146439964</c:v>
                </c:pt>
                <c:pt idx="13">
                  <c:v>128.49235444355401</c:v>
                </c:pt>
                <c:pt idx="14">
                  <c:v>127.99036920149</c:v>
                </c:pt>
                <c:pt idx="15">
                  <c:v>131.604585831652</c:v>
                </c:pt>
                <c:pt idx="16">
                  <c:v>140.862606039246</c:v>
                </c:pt>
                <c:pt idx="17">
                  <c:v>149.900471713</c:v>
                </c:pt>
                <c:pt idx="18">
                  <c:v>153.63861318678599</c:v>
                </c:pt>
                <c:pt idx="19">
                  <c:v>156.66805359202701</c:v>
                </c:pt>
                <c:pt idx="20">
                  <c:v>165.13673875583501</c:v>
                </c:pt>
                <c:pt idx="21">
                  <c:v>179.59355848281899</c:v>
                </c:pt>
                <c:pt idx="22">
                  <c:v>188.27708350852899</c:v>
                </c:pt>
                <c:pt idx="23">
                  <c:v>185.51644978891599</c:v>
                </c:pt>
                <c:pt idx="24">
                  <c:v>179.74529954892299</c:v>
                </c:pt>
                <c:pt idx="25">
                  <c:v>174.05103035455201</c:v>
                </c:pt>
                <c:pt idx="26">
                  <c:v>170.51191468431699</c:v>
                </c:pt>
                <c:pt idx="27">
                  <c:v>171.68392445605599</c:v>
                </c:pt>
                <c:pt idx="28">
                  <c:v>175.90002155781801</c:v>
                </c:pt>
                <c:pt idx="29">
                  <c:v>175.934407566494</c:v>
                </c:pt>
                <c:pt idx="30">
                  <c:v>168.03747118521699</c:v>
                </c:pt>
                <c:pt idx="31">
                  <c:v>159.68570492747</c:v>
                </c:pt>
                <c:pt idx="32">
                  <c:v>152.08217606983399</c:v>
                </c:pt>
                <c:pt idx="33">
                  <c:v>145.021229108548</c:v>
                </c:pt>
                <c:pt idx="34">
                  <c:v>136.399100291617</c:v>
                </c:pt>
                <c:pt idx="35">
                  <c:v>128.27597166071899</c:v>
                </c:pt>
                <c:pt idx="36">
                  <c:v>123.330654465257</c:v>
                </c:pt>
                <c:pt idx="37">
                  <c:v>116.438984720628</c:v>
                </c:pt>
                <c:pt idx="38">
                  <c:v>107.35278456869101</c:v>
                </c:pt>
                <c:pt idx="39">
                  <c:v>103.168711203844</c:v>
                </c:pt>
                <c:pt idx="40">
                  <c:v>105.955605685324</c:v>
                </c:pt>
                <c:pt idx="41">
                  <c:v>108.88328294383901</c:v>
                </c:pt>
                <c:pt idx="42">
                  <c:v>110.02158289381801</c:v>
                </c:pt>
                <c:pt idx="43">
                  <c:v>110.83859883022301</c:v>
                </c:pt>
                <c:pt idx="44">
                  <c:v>112.963249873183</c:v>
                </c:pt>
                <c:pt idx="45">
                  <c:v>116.44227189956101</c:v>
                </c:pt>
                <c:pt idx="46">
                  <c:v>118.988532710304</c:v>
                </c:pt>
                <c:pt idx="47">
                  <c:v>119.953497817019</c:v>
                </c:pt>
                <c:pt idx="48">
                  <c:v>123.097855865734</c:v>
                </c:pt>
                <c:pt idx="49">
                  <c:v>128.47183776052199</c:v>
                </c:pt>
                <c:pt idx="50">
                  <c:v>131.99624910618101</c:v>
                </c:pt>
                <c:pt idx="51">
                  <c:v>134.759737634891</c:v>
                </c:pt>
                <c:pt idx="52">
                  <c:v>139.01334340425601</c:v>
                </c:pt>
                <c:pt idx="53">
                  <c:v>143.35301172535199</c:v>
                </c:pt>
                <c:pt idx="54">
                  <c:v>148.70716687913401</c:v>
                </c:pt>
                <c:pt idx="55">
                  <c:v>154.07905750493001</c:v>
                </c:pt>
                <c:pt idx="56">
                  <c:v>159.774028933088</c:v>
                </c:pt>
                <c:pt idx="57">
                  <c:v>168.09138744663301</c:v>
                </c:pt>
                <c:pt idx="58">
                  <c:v>172.93573689242399</c:v>
                </c:pt>
                <c:pt idx="59">
                  <c:v>174.00728476521601</c:v>
                </c:pt>
                <c:pt idx="60">
                  <c:v>178.83746432293</c:v>
                </c:pt>
                <c:pt idx="61">
                  <c:v>186.986013511707</c:v>
                </c:pt>
                <c:pt idx="62">
                  <c:v>192.42642752197</c:v>
                </c:pt>
                <c:pt idx="63">
                  <c:v>195.904743672346</c:v>
                </c:pt>
                <c:pt idx="64">
                  <c:v>202.41442959424899</c:v>
                </c:pt>
                <c:pt idx="65">
                  <c:v>211.300461492875</c:v>
                </c:pt>
                <c:pt idx="66">
                  <c:v>216.919488257372</c:v>
                </c:pt>
                <c:pt idx="67">
                  <c:v>219.114912664261</c:v>
                </c:pt>
                <c:pt idx="68">
                  <c:v>225.666027566027</c:v>
                </c:pt>
                <c:pt idx="69">
                  <c:v>235.31433580843799</c:v>
                </c:pt>
                <c:pt idx="70">
                  <c:v>237.61223241137699</c:v>
                </c:pt>
                <c:pt idx="71">
                  <c:v>239.02752687705899</c:v>
                </c:pt>
                <c:pt idx="72">
                  <c:v>249.84823485837501</c:v>
                </c:pt>
                <c:pt idx="73">
                  <c:v>261.62386816205702</c:v>
                </c:pt>
                <c:pt idx="74">
                  <c:v>266.978269425966</c:v>
                </c:pt>
                <c:pt idx="75">
                  <c:v>271.01676778259599</c:v>
                </c:pt>
                <c:pt idx="76">
                  <c:v>279.03677839059498</c:v>
                </c:pt>
                <c:pt idx="77">
                  <c:v>291.35265450824801</c:v>
                </c:pt>
                <c:pt idx="78">
                  <c:v>302.47013854690903</c:v>
                </c:pt>
                <c:pt idx="79">
                  <c:v>306.71732134429402</c:v>
                </c:pt>
                <c:pt idx="80">
                  <c:v>309.269501426359</c:v>
                </c:pt>
                <c:pt idx="81">
                  <c:v>316.737069621415</c:v>
                </c:pt>
                <c:pt idx="82">
                  <c:v>329.73246950360499</c:v>
                </c:pt>
                <c:pt idx="83">
                  <c:v>341.33452803959102</c:v>
                </c:pt>
                <c:pt idx="84">
                  <c:v>354.00994704703999</c:v>
                </c:pt>
                <c:pt idx="85">
                  <c:v>375.33047837100798</c:v>
                </c:pt>
                <c:pt idx="86">
                  <c:v>391.74491308252101</c:v>
                </c:pt>
                <c:pt idx="87">
                  <c:v>399.25209268274602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E7A-435F-A173-CB155E052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7560"/>
        <c:axId val="530827952"/>
      </c:scatterChart>
      <c:valAx>
        <c:axId val="530827560"/>
        <c:scaling>
          <c:orientation val="minMax"/>
          <c:max val="44561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7952"/>
        <c:crosses val="autoZero"/>
        <c:crossBetween val="midCat"/>
        <c:majorUnit val="365"/>
      </c:valAx>
      <c:valAx>
        <c:axId val="5308279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75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RegionalPropertyType!$AA$5</c:f>
              <c:strCache>
                <c:ptCount val="1"/>
                <c:pt idx="0">
                  <c:v>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RegionalPropertyType!$N$6:$N$93</c:f>
              <c:numCache>
                <c:formatCode>[$-409]mmm\-yy;@</c:formatCode>
                <c:ptCount val="8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</c:numCache>
            </c:numRef>
          </c:xVal>
          <c:yVal>
            <c:numRef>
              <c:f>RegionalPropertyType!$AA$6:$AA$93</c:f>
              <c:numCache>
                <c:formatCode>0</c:formatCode>
                <c:ptCount val="88"/>
                <c:pt idx="0">
                  <c:v>94.188417296515794</c:v>
                </c:pt>
                <c:pt idx="1">
                  <c:v>98.795584680148707</c:v>
                </c:pt>
                <c:pt idx="2">
                  <c:v>100.325535974152</c:v>
                </c:pt>
                <c:pt idx="3">
                  <c:v>100</c:v>
                </c:pt>
                <c:pt idx="4">
                  <c:v>100.83777832393601</c:v>
                </c:pt>
                <c:pt idx="5">
                  <c:v>102.36870591829501</c:v>
                </c:pt>
                <c:pt idx="6">
                  <c:v>101.55859903132</c:v>
                </c:pt>
                <c:pt idx="7">
                  <c:v>100.11801927686599</c:v>
                </c:pt>
                <c:pt idx="8">
                  <c:v>101.723783416941</c:v>
                </c:pt>
                <c:pt idx="9">
                  <c:v>104.932733974828</c:v>
                </c:pt>
                <c:pt idx="10">
                  <c:v>107.399175408415</c:v>
                </c:pt>
                <c:pt idx="11">
                  <c:v>108.97070593557299</c:v>
                </c:pt>
                <c:pt idx="12">
                  <c:v>112.21731356902301</c:v>
                </c:pt>
                <c:pt idx="13">
                  <c:v>116.719297780899</c:v>
                </c:pt>
                <c:pt idx="14">
                  <c:v>118.771647724974</c:v>
                </c:pt>
                <c:pt idx="15">
                  <c:v>120.51091311335</c:v>
                </c:pt>
                <c:pt idx="16">
                  <c:v>125.71012728919</c:v>
                </c:pt>
                <c:pt idx="17">
                  <c:v>131.33104512246101</c:v>
                </c:pt>
                <c:pt idx="18">
                  <c:v>134.77360230386</c:v>
                </c:pt>
                <c:pt idx="19">
                  <c:v>138.20629586126401</c:v>
                </c:pt>
                <c:pt idx="20">
                  <c:v>144.50036630598001</c:v>
                </c:pt>
                <c:pt idx="21">
                  <c:v>151.602550605521</c:v>
                </c:pt>
                <c:pt idx="22">
                  <c:v>157.292561007834</c:v>
                </c:pt>
                <c:pt idx="23">
                  <c:v>162.12605820783199</c:v>
                </c:pt>
                <c:pt idx="24">
                  <c:v>166.796634388874</c:v>
                </c:pt>
                <c:pt idx="25">
                  <c:v>171.536781875267</c:v>
                </c:pt>
                <c:pt idx="26">
                  <c:v>171.744541598686</c:v>
                </c:pt>
                <c:pt idx="27">
                  <c:v>169.87101877339001</c:v>
                </c:pt>
                <c:pt idx="28">
                  <c:v>173.957295233216</c:v>
                </c:pt>
                <c:pt idx="29">
                  <c:v>182.19692687464499</c:v>
                </c:pt>
                <c:pt idx="30">
                  <c:v>182.006562352591</c:v>
                </c:pt>
                <c:pt idx="31">
                  <c:v>175.69633306014401</c:v>
                </c:pt>
                <c:pt idx="32">
                  <c:v>173.58042399507599</c:v>
                </c:pt>
                <c:pt idx="33">
                  <c:v>172.680626692565</c:v>
                </c:pt>
                <c:pt idx="34">
                  <c:v>163.62881510953301</c:v>
                </c:pt>
                <c:pt idx="35">
                  <c:v>151.03130704367399</c:v>
                </c:pt>
                <c:pt idx="36">
                  <c:v>139.35498363337399</c:v>
                </c:pt>
                <c:pt idx="37">
                  <c:v>126.72662726361</c:v>
                </c:pt>
                <c:pt idx="38">
                  <c:v>118.09634195899601</c:v>
                </c:pt>
                <c:pt idx="39">
                  <c:v>115.004094288684</c:v>
                </c:pt>
                <c:pt idx="40">
                  <c:v>113.246969517471</c:v>
                </c:pt>
                <c:pt idx="41">
                  <c:v>110.02854378328</c:v>
                </c:pt>
                <c:pt idx="42">
                  <c:v>106.237213891617</c:v>
                </c:pt>
                <c:pt idx="43">
                  <c:v>103.538412992563</c:v>
                </c:pt>
                <c:pt idx="44">
                  <c:v>103.529354203341</c:v>
                </c:pt>
                <c:pt idx="45">
                  <c:v>105.175971534455</c:v>
                </c:pt>
                <c:pt idx="46">
                  <c:v>105.383764031266</c:v>
                </c:pt>
                <c:pt idx="47">
                  <c:v>104.39803176127199</c:v>
                </c:pt>
                <c:pt idx="48">
                  <c:v>105.50275807689</c:v>
                </c:pt>
                <c:pt idx="49">
                  <c:v>108.034358690635</c:v>
                </c:pt>
                <c:pt idx="50">
                  <c:v>110.11569747255599</c:v>
                </c:pt>
                <c:pt idx="51">
                  <c:v>111.892381981886</c:v>
                </c:pt>
                <c:pt idx="52">
                  <c:v>115.228047099367</c:v>
                </c:pt>
                <c:pt idx="53">
                  <c:v>120.857933200647</c:v>
                </c:pt>
                <c:pt idx="54">
                  <c:v>125.581610969623</c:v>
                </c:pt>
                <c:pt idx="55">
                  <c:v>127.785832178348</c:v>
                </c:pt>
                <c:pt idx="56">
                  <c:v>132.76049827477999</c:v>
                </c:pt>
                <c:pt idx="57">
                  <c:v>140.66509950164701</c:v>
                </c:pt>
                <c:pt idx="58">
                  <c:v>144.461086622685</c:v>
                </c:pt>
                <c:pt idx="59">
                  <c:v>145.71306125793001</c:v>
                </c:pt>
                <c:pt idx="60">
                  <c:v>149.378130473173</c:v>
                </c:pt>
                <c:pt idx="61">
                  <c:v>153.58274684037201</c:v>
                </c:pt>
                <c:pt idx="62">
                  <c:v>155.43450180508199</c:v>
                </c:pt>
                <c:pt idx="63">
                  <c:v>157.00872113741701</c:v>
                </c:pt>
                <c:pt idx="64">
                  <c:v>161.23513589240801</c:v>
                </c:pt>
                <c:pt idx="65">
                  <c:v>165.679028020261</c:v>
                </c:pt>
                <c:pt idx="66">
                  <c:v>169.44025729102299</c:v>
                </c:pt>
                <c:pt idx="67">
                  <c:v>173.699082163273</c:v>
                </c:pt>
                <c:pt idx="68">
                  <c:v>179.93953751299799</c:v>
                </c:pt>
                <c:pt idx="69">
                  <c:v>186.35204917826201</c:v>
                </c:pt>
                <c:pt idx="70">
                  <c:v>187.78805533284299</c:v>
                </c:pt>
                <c:pt idx="71">
                  <c:v>188.72838093159999</c:v>
                </c:pt>
                <c:pt idx="72">
                  <c:v>196.05562433231299</c:v>
                </c:pt>
                <c:pt idx="73">
                  <c:v>204.30304660053599</c:v>
                </c:pt>
                <c:pt idx="74">
                  <c:v>202.69825082436401</c:v>
                </c:pt>
                <c:pt idx="75">
                  <c:v>199.25470961761701</c:v>
                </c:pt>
                <c:pt idx="76">
                  <c:v>203.43789208692399</c:v>
                </c:pt>
                <c:pt idx="77">
                  <c:v>211.790436660691</c:v>
                </c:pt>
                <c:pt idx="78">
                  <c:v>214.55905035775299</c:v>
                </c:pt>
                <c:pt idx="79">
                  <c:v>211.52404631954599</c:v>
                </c:pt>
                <c:pt idx="80">
                  <c:v>211.70286444776099</c:v>
                </c:pt>
                <c:pt idx="81">
                  <c:v>217.37723518533599</c:v>
                </c:pt>
                <c:pt idx="82">
                  <c:v>225.576980712204</c:v>
                </c:pt>
                <c:pt idx="83">
                  <c:v>227.50111698883501</c:v>
                </c:pt>
                <c:pt idx="84">
                  <c:v>224.39354763792099</c:v>
                </c:pt>
                <c:pt idx="85">
                  <c:v>226.460663598542</c:v>
                </c:pt>
                <c:pt idx="86">
                  <c:v>235.11738817494</c:v>
                </c:pt>
                <c:pt idx="87">
                  <c:v>240.45969155716699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55-4B39-9DE3-E072D71D74C1}"/>
            </c:ext>
          </c:extLst>
        </c:ser>
        <c:ser>
          <c:idx val="1"/>
          <c:order val="1"/>
          <c:tx>
            <c:strRef>
              <c:f>RegionalPropertyType!$AB$5</c:f>
              <c:strCache>
                <c:ptCount val="1"/>
                <c:pt idx="0">
                  <c:v>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RegionalPropertyType!$N$6:$N$93</c:f>
              <c:numCache>
                <c:formatCode>[$-409]mmm\-yy;@</c:formatCode>
                <c:ptCount val="8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</c:numCache>
            </c:numRef>
          </c:xVal>
          <c:yVal>
            <c:numRef>
              <c:f>RegionalPropertyType!$AB$6:$AB$93</c:f>
              <c:numCache>
                <c:formatCode>0</c:formatCode>
                <c:ptCount val="88"/>
                <c:pt idx="0">
                  <c:v>92.299649000352602</c:v>
                </c:pt>
                <c:pt idx="1">
                  <c:v>94.483164097262403</c:v>
                </c:pt>
                <c:pt idx="2">
                  <c:v>97.145642443535706</c:v>
                </c:pt>
                <c:pt idx="3">
                  <c:v>100</c:v>
                </c:pt>
                <c:pt idx="4">
                  <c:v>101.282779403842</c:v>
                </c:pt>
                <c:pt idx="5">
                  <c:v>101.386853753468</c:v>
                </c:pt>
                <c:pt idx="6">
                  <c:v>101.366809965282</c:v>
                </c:pt>
                <c:pt idx="7">
                  <c:v>102.286171560059</c:v>
                </c:pt>
                <c:pt idx="8">
                  <c:v>103.69403390839599</c:v>
                </c:pt>
                <c:pt idx="9">
                  <c:v>106.37177133001001</c:v>
                </c:pt>
                <c:pt idx="10">
                  <c:v>110.00053491682</c:v>
                </c:pt>
                <c:pt idx="11">
                  <c:v>111.73228641431299</c:v>
                </c:pt>
                <c:pt idx="12">
                  <c:v>111.90655725774801</c:v>
                </c:pt>
                <c:pt idx="13">
                  <c:v>112.97720621055601</c:v>
                </c:pt>
                <c:pt idx="14">
                  <c:v>116.184049555106</c:v>
                </c:pt>
                <c:pt idx="15">
                  <c:v>120.816093489054</c:v>
                </c:pt>
                <c:pt idx="16">
                  <c:v>127.354792995216</c:v>
                </c:pt>
                <c:pt idx="17">
                  <c:v>134.69903359428599</c:v>
                </c:pt>
                <c:pt idx="18">
                  <c:v>137.64453268583301</c:v>
                </c:pt>
                <c:pt idx="19">
                  <c:v>139.852170454603</c:v>
                </c:pt>
                <c:pt idx="20">
                  <c:v>146.770700343605</c:v>
                </c:pt>
                <c:pt idx="21">
                  <c:v>154.92260210065501</c:v>
                </c:pt>
                <c:pt idx="22">
                  <c:v>160.462900201005</c:v>
                </c:pt>
                <c:pt idx="23">
                  <c:v>164.924853427551</c:v>
                </c:pt>
                <c:pt idx="24">
                  <c:v>171.53575375985901</c:v>
                </c:pt>
                <c:pt idx="25">
                  <c:v>179.12324872482</c:v>
                </c:pt>
                <c:pt idx="26">
                  <c:v>184.19241099912099</c:v>
                </c:pt>
                <c:pt idx="27">
                  <c:v>187.287844290772</c:v>
                </c:pt>
                <c:pt idx="28">
                  <c:v>191.18437250122699</c:v>
                </c:pt>
                <c:pt idx="29">
                  <c:v>196.04770066189701</c:v>
                </c:pt>
                <c:pt idx="30">
                  <c:v>197.38226802028001</c:v>
                </c:pt>
                <c:pt idx="31">
                  <c:v>194.41138153856099</c:v>
                </c:pt>
                <c:pt idx="32">
                  <c:v>190.85106570041299</c:v>
                </c:pt>
                <c:pt idx="33">
                  <c:v>186.54963362165401</c:v>
                </c:pt>
                <c:pt idx="34">
                  <c:v>175.592382141614</c:v>
                </c:pt>
                <c:pt idx="35">
                  <c:v>163.055845137994</c:v>
                </c:pt>
                <c:pt idx="36">
                  <c:v>151.01958113033101</c:v>
                </c:pt>
                <c:pt idx="37">
                  <c:v>139.765378082712</c:v>
                </c:pt>
                <c:pt idx="38">
                  <c:v>134.285324802871</c:v>
                </c:pt>
                <c:pt idx="39">
                  <c:v>132.51203679738401</c:v>
                </c:pt>
                <c:pt idx="40">
                  <c:v>132.73570845484801</c:v>
                </c:pt>
                <c:pt idx="41">
                  <c:v>133.91727531226601</c:v>
                </c:pt>
                <c:pt idx="42">
                  <c:v>128.39688821509699</c:v>
                </c:pt>
                <c:pt idx="43">
                  <c:v>121.17795464197999</c:v>
                </c:pt>
                <c:pt idx="44">
                  <c:v>120.86254564153001</c:v>
                </c:pt>
                <c:pt idx="45">
                  <c:v>123.093928478286</c:v>
                </c:pt>
                <c:pt idx="46">
                  <c:v>122.320048901756</c:v>
                </c:pt>
                <c:pt idx="47">
                  <c:v>120.979941026391</c:v>
                </c:pt>
                <c:pt idx="48">
                  <c:v>123.717335596753</c:v>
                </c:pt>
                <c:pt idx="49">
                  <c:v>127.83797631310701</c:v>
                </c:pt>
                <c:pt idx="50">
                  <c:v>130.12354859372701</c:v>
                </c:pt>
                <c:pt idx="51">
                  <c:v>130.74290021807499</c:v>
                </c:pt>
                <c:pt idx="52">
                  <c:v>133.2624273715</c:v>
                </c:pt>
                <c:pt idx="53">
                  <c:v>138.99072095512199</c:v>
                </c:pt>
                <c:pt idx="54">
                  <c:v>145.527757179498</c:v>
                </c:pt>
                <c:pt idx="55">
                  <c:v>149.870331148633</c:v>
                </c:pt>
                <c:pt idx="56">
                  <c:v>155.585655409992</c:v>
                </c:pt>
                <c:pt idx="57">
                  <c:v>164.300726864708</c:v>
                </c:pt>
                <c:pt idx="58">
                  <c:v>167.34605095811801</c:v>
                </c:pt>
                <c:pt idx="59">
                  <c:v>166.18795997982599</c:v>
                </c:pt>
                <c:pt idx="60">
                  <c:v>169.80764067963599</c:v>
                </c:pt>
                <c:pt idx="61">
                  <c:v>178.187133271954</c:v>
                </c:pt>
                <c:pt idx="62">
                  <c:v>185.47548906613</c:v>
                </c:pt>
                <c:pt idx="63">
                  <c:v>188.32953718943099</c:v>
                </c:pt>
                <c:pt idx="64">
                  <c:v>192.34950747863701</c:v>
                </c:pt>
                <c:pt idx="65">
                  <c:v>200.83346570395199</c:v>
                </c:pt>
                <c:pt idx="66">
                  <c:v>206.275099082163</c:v>
                </c:pt>
                <c:pt idx="67">
                  <c:v>208.54335477624201</c:v>
                </c:pt>
                <c:pt idx="68">
                  <c:v>219.492555259895</c:v>
                </c:pt>
                <c:pt idx="69">
                  <c:v>235.24088654418301</c:v>
                </c:pt>
                <c:pt idx="70">
                  <c:v>239.65329079268</c:v>
                </c:pt>
                <c:pt idx="71">
                  <c:v>238.23725914028</c:v>
                </c:pt>
                <c:pt idx="72">
                  <c:v>243.18100492617401</c:v>
                </c:pt>
                <c:pt idx="73">
                  <c:v>251.05163053922001</c:v>
                </c:pt>
                <c:pt idx="74">
                  <c:v>255.14709790430601</c:v>
                </c:pt>
                <c:pt idx="75">
                  <c:v>257.87618462879999</c:v>
                </c:pt>
                <c:pt idx="76">
                  <c:v>265.11095579999198</c:v>
                </c:pt>
                <c:pt idx="77">
                  <c:v>274.18327083562201</c:v>
                </c:pt>
                <c:pt idx="78">
                  <c:v>278.38090012323602</c:v>
                </c:pt>
                <c:pt idx="79">
                  <c:v>277.20018049252201</c:v>
                </c:pt>
                <c:pt idx="80">
                  <c:v>277.41952472318798</c:v>
                </c:pt>
                <c:pt idx="81">
                  <c:v>286.42685466259098</c:v>
                </c:pt>
                <c:pt idx="82">
                  <c:v>297.08373033059598</c:v>
                </c:pt>
                <c:pt idx="83">
                  <c:v>302.83702364132699</c:v>
                </c:pt>
                <c:pt idx="84">
                  <c:v>316.12936642796302</c:v>
                </c:pt>
                <c:pt idx="85">
                  <c:v>338.90160040853402</c:v>
                </c:pt>
                <c:pt idx="86">
                  <c:v>351.49271110461302</c:v>
                </c:pt>
                <c:pt idx="87">
                  <c:v>354.27200409558401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455-4B39-9DE3-E072D71D74C1}"/>
            </c:ext>
          </c:extLst>
        </c:ser>
        <c:ser>
          <c:idx val="2"/>
          <c:order val="2"/>
          <c:tx>
            <c:strRef>
              <c:f>RegionalPropertyType!$AC$5</c:f>
              <c:strCache>
                <c:ptCount val="1"/>
                <c:pt idx="0">
                  <c:v>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RegionalPropertyType!$N$6:$N$93</c:f>
              <c:numCache>
                <c:formatCode>[$-409]mmm\-yy;@</c:formatCode>
                <c:ptCount val="8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</c:numCache>
            </c:numRef>
          </c:xVal>
          <c:yVal>
            <c:numRef>
              <c:f>RegionalPropertyType!$AC$6:$AC$93</c:f>
              <c:numCache>
                <c:formatCode>0</c:formatCode>
                <c:ptCount val="88"/>
                <c:pt idx="0">
                  <c:v>95.455532002004105</c:v>
                </c:pt>
                <c:pt idx="1">
                  <c:v>98.311629165239907</c:v>
                </c:pt>
                <c:pt idx="2">
                  <c:v>99.357282302883306</c:v>
                </c:pt>
                <c:pt idx="3">
                  <c:v>100</c:v>
                </c:pt>
                <c:pt idx="4">
                  <c:v>102.695041131083</c:v>
                </c:pt>
                <c:pt idx="5">
                  <c:v>106.492973514269</c:v>
                </c:pt>
                <c:pt idx="6">
                  <c:v>107.95186671744401</c:v>
                </c:pt>
                <c:pt idx="7">
                  <c:v>107.765199861013</c:v>
                </c:pt>
                <c:pt idx="8">
                  <c:v>109.40993626646301</c:v>
                </c:pt>
                <c:pt idx="9">
                  <c:v>113.267801605435</c:v>
                </c:pt>
                <c:pt idx="10">
                  <c:v>117.664930433748</c:v>
                </c:pt>
                <c:pt idx="11">
                  <c:v>120.95422837483299</c:v>
                </c:pt>
                <c:pt idx="12">
                  <c:v>125.1740756546</c:v>
                </c:pt>
                <c:pt idx="13">
                  <c:v>129.96814768806999</c:v>
                </c:pt>
                <c:pt idx="14">
                  <c:v>134.29383293153299</c:v>
                </c:pt>
                <c:pt idx="15">
                  <c:v>139.341729957203</c:v>
                </c:pt>
                <c:pt idx="16">
                  <c:v>147.04232132089999</c:v>
                </c:pt>
                <c:pt idx="17">
                  <c:v>156.29366685091799</c:v>
                </c:pt>
                <c:pt idx="18">
                  <c:v>160.205854366018</c:v>
                </c:pt>
                <c:pt idx="19">
                  <c:v>163.01773584926599</c:v>
                </c:pt>
                <c:pt idx="20">
                  <c:v>173.55444800684199</c:v>
                </c:pt>
                <c:pt idx="21">
                  <c:v>184.91331776853099</c:v>
                </c:pt>
                <c:pt idx="22">
                  <c:v>186.48542128035299</c:v>
                </c:pt>
                <c:pt idx="23">
                  <c:v>186.36273001814101</c:v>
                </c:pt>
                <c:pt idx="24">
                  <c:v>193.51744597716299</c:v>
                </c:pt>
                <c:pt idx="25">
                  <c:v>200.37793772904101</c:v>
                </c:pt>
                <c:pt idx="26">
                  <c:v>198.67047040729099</c:v>
                </c:pt>
                <c:pt idx="27">
                  <c:v>197.455994307861</c:v>
                </c:pt>
                <c:pt idx="28">
                  <c:v>203.461636875713</c:v>
                </c:pt>
                <c:pt idx="29">
                  <c:v>209.25613373449201</c:v>
                </c:pt>
                <c:pt idx="30">
                  <c:v>207.91136346521901</c:v>
                </c:pt>
                <c:pt idx="31">
                  <c:v>202.95091483467999</c:v>
                </c:pt>
                <c:pt idx="32">
                  <c:v>199.92737592348601</c:v>
                </c:pt>
                <c:pt idx="33">
                  <c:v>195.86818653664901</c:v>
                </c:pt>
                <c:pt idx="34">
                  <c:v>181.23845977561501</c:v>
                </c:pt>
                <c:pt idx="35">
                  <c:v>166.967837095139</c:v>
                </c:pt>
                <c:pt idx="36">
                  <c:v>158.75750656649899</c:v>
                </c:pt>
                <c:pt idx="37">
                  <c:v>151.47173483089199</c:v>
                </c:pt>
                <c:pt idx="38">
                  <c:v>145.00225449390999</c:v>
                </c:pt>
                <c:pt idx="39">
                  <c:v>138.66914473727999</c:v>
                </c:pt>
                <c:pt idx="40">
                  <c:v>132.81962806655801</c:v>
                </c:pt>
                <c:pt idx="41">
                  <c:v>127.775050093216</c:v>
                </c:pt>
                <c:pt idx="42">
                  <c:v>128.08229943465901</c:v>
                </c:pt>
                <c:pt idx="43">
                  <c:v>129.360927340941</c:v>
                </c:pt>
                <c:pt idx="44">
                  <c:v>127.189575622522</c:v>
                </c:pt>
                <c:pt idx="45">
                  <c:v>125.04352825072</c:v>
                </c:pt>
                <c:pt idx="46">
                  <c:v>125.064710903172</c:v>
                </c:pt>
                <c:pt idx="47">
                  <c:v>126.61260158136101</c:v>
                </c:pt>
                <c:pt idx="48">
                  <c:v>130.39304646390099</c:v>
                </c:pt>
                <c:pt idx="49">
                  <c:v>134.966599197325</c:v>
                </c:pt>
                <c:pt idx="50">
                  <c:v>136.30747331616101</c:v>
                </c:pt>
                <c:pt idx="51">
                  <c:v>137.570984920109</c:v>
                </c:pt>
                <c:pt idx="52">
                  <c:v>144.425689587568</c:v>
                </c:pt>
                <c:pt idx="53">
                  <c:v>155.387998680425</c:v>
                </c:pt>
                <c:pt idx="54">
                  <c:v>160.714152145795</c:v>
                </c:pt>
                <c:pt idx="55">
                  <c:v>160.96547905791101</c:v>
                </c:pt>
                <c:pt idx="56">
                  <c:v>163.760903456666</c:v>
                </c:pt>
                <c:pt idx="57">
                  <c:v>166.968758277185</c:v>
                </c:pt>
                <c:pt idx="58">
                  <c:v>169.382035356279</c:v>
                </c:pt>
                <c:pt idx="59">
                  <c:v>173.10196515747</c:v>
                </c:pt>
                <c:pt idx="60">
                  <c:v>178.27008068489201</c:v>
                </c:pt>
                <c:pt idx="61">
                  <c:v>182.99163939407401</c:v>
                </c:pt>
                <c:pt idx="62">
                  <c:v>186.45070606348699</c:v>
                </c:pt>
                <c:pt idx="63">
                  <c:v>189.73812526217699</c:v>
                </c:pt>
                <c:pt idx="64">
                  <c:v>195.05137230759399</c:v>
                </c:pt>
                <c:pt idx="65">
                  <c:v>201.92166256944199</c:v>
                </c:pt>
                <c:pt idx="66">
                  <c:v>206.77014566901099</c:v>
                </c:pt>
                <c:pt idx="67">
                  <c:v>208.90390997275401</c:v>
                </c:pt>
                <c:pt idx="68">
                  <c:v>212.41716307559199</c:v>
                </c:pt>
                <c:pt idx="69">
                  <c:v>220.29429298109901</c:v>
                </c:pt>
                <c:pt idx="70">
                  <c:v>227.64249771883701</c:v>
                </c:pt>
                <c:pt idx="71">
                  <c:v>229.99641975511199</c:v>
                </c:pt>
                <c:pt idx="72">
                  <c:v>230.26689430052201</c:v>
                </c:pt>
                <c:pt idx="73">
                  <c:v>232.03979255073099</c:v>
                </c:pt>
                <c:pt idx="74">
                  <c:v>232.81468510050101</c:v>
                </c:pt>
                <c:pt idx="75">
                  <c:v>233.10336921892801</c:v>
                </c:pt>
                <c:pt idx="76">
                  <c:v>237.53960241015</c:v>
                </c:pt>
                <c:pt idx="77">
                  <c:v>243.32338877273199</c:v>
                </c:pt>
                <c:pt idx="78">
                  <c:v>248.66538542962101</c:v>
                </c:pt>
                <c:pt idx="79">
                  <c:v>252.45575713816601</c:v>
                </c:pt>
                <c:pt idx="80">
                  <c:v>248.46155324454801</c:v>
                </c:pt>
                <c:pt idx="81">
                  <c:v>238.92882041526599</c:v>
                </c:pt>
                <c:pt idx="82">
                  <c:v>243.31122579378999</c:v>
                </c:pt>
                <c:pt idx="83">
                  <c:v>256.24771897050999</c:v>
                </c:pt>
                <c:pt idx="84">
                  <c:v>262.47533384475702</c:v>
                </c:pt>
                <c:pt idx="85">
                  <c:v>270.51887357734898</c:v>
                </c:pt>
                <c:pt idx="86">
                  <c:v>280.96864535799801</c:v>
                </c:pt>
                <c:pt idx="87">
                  <c:v>286.83240432207498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455-4B39-9DE3-E072D71D74C1}"/>
            </c:ext>
          </c:extLst>
        </c:ser>
        <c:ser>
          <c:idx val="3"/>
          <c:order val="3"/>
          <c:tx>
            <c:strRef>
              <c:f>RegionalPropertyType!$AD$5</c:f>
              <c:strCache>
                <c:ptCount val="1"/>
                <c:pt idx="0">
                  <c:v>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RegionalPropertyType!$N$6:$N$93</c:f>
              <c:numCache>
                <c:formatCode>[$-409]mmm\-yy;@</c:formatCode>
                <c:ptCount val="8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</c:numCache>
            </c:numRef>
          </c:xVal>
          <c:yVal>
            <c:numRef>
              <c:f>RegionalPropertyType!$AD$6:$AD$93</c:f>
              <c:numCache>
                <c:formatCode>0</c:formatCode>
                <c:ptCount val="88"/>
                <c:pt idx="0">
                  <c:v>94.016430651242402</c:v>
                </c:pt>
                <c:pt idx="1">
                  <c:v>98.002563284733995</c:v>
                </c:pt>
                <c:pt idx="2">
                  <c:v>99.001004209220099</c:v>
                </c:pt>
                <c:pt idx="3">
                  <c:v>100</c:v>
                </c:pt>
                <c:pt idx="4">
                  <c:v>103.987300947726</c:v>
                </c:pt>
                <c:pt idx="5">
                  <c:v>108.685363528233</c:v>
                </c:pt>
                <c:pt idx="6">
                  <c:v>111.106219316945</c:v>
                </c:pt>
                <c:pt idx="7">
                  <c:v>112.951177822868</c:v>
                </c:pt>
                <c:pt idx="8">
                  <c:v>117.11520751991399</c:v>
                </c:pt>
                <c:pt idx="9">
                  <c:v>122.546596497583</c:v>
                </c:pt>
                <c:pt idx="10">
                  <c:v>127.229146847623</c:v>
                </c:pt>
                <c:pt idx="11">
                  <c:v>130.72241497641599</c:v>
                </c:pt>
                <c:pt idx="12">
                  <c:v>135.19347218853301</c:v>
                </c:pt>
                <c:pt idx="13">
                  <c:v>140.81657763763801</c:v>
                </c:pt>
                <c:pt idx="14">
                  <c:v>144.928619699954</c:v>
                </c:pt>
                <c:pt idx="15">
                  <c:v>148.36302006982601</c:v>
                </c:pt>
                <c:pt idx="16">
                  <c:v>154.40773534104301</c:v>
                </c:pt>
                <c:pt idx="17">
                  <c:v>161.53005320556099</c:v>
                </c:pt>
                <c:pt idx="18">
                  <c:v>165.36831556113</c:v>
                </c:pt>
                <c:pt idx="19">
                  <c:v>168.10399949708901</c:v>
                </c:pt>
                <c:pt idx="20">
                  <c:v>174.00745242622699</c:v>
                </c:pt>
                <c:pt idx="21">
                  <c:v>181.80396242968001</c:v>
                </c:pt>
                <c:pt idx="22">
                  <c:v>186.285553409122</c:v>
                </c:pt>
                <c:pt idx="23">
                  <c:v>187.344946466978</c:v>
                </c:pt>
                <c:pt idx="24">
                  <c:v>188.72634142200701</c:v>
                </c:pt>
                <c:pt idx="25">
                  <c:v>190.82942562863099</c:v>
                </c:pt>
                <c:pt idx="26">
                  <c:v>191.52392211191099</c:v>
                </c:pt>
                <c:pt idx="27">
                  <c:v>192.317337906505</c:v>
                </c:pt>
                <c:pt idx="28">
                  <c:v>195.70286216175899</c:v>
                </c:pt>
                <c:pt idx="29">
                  <c:v>197.97116626460101</c:v>
                </c:pt>
                <c:pt idx="30">
                  <c:v>191.155532368211</c:v>
                </c:pt>
                <c:pt idx="31">
                  <c:v>182.13448634128599</c:v>
                </c:pt>
                <c:pt idx="32">
                  <c:v>179.714438537142</c:v>
                </c:pt>
                <c:pt idx="33">
                  <c:v>180.085798229159</c:v>
                </c:pt>
                <c:pt idx="34">
                  <c:v>176.50253686799101</c:v>
                </c:pt>
                <c:pt idx="35">
                  <c:v>168.72289784095</c:v>
                </c:pt>
                <c:pt idx="36">
                  <c:v>155.52930840713199</c:v>
                </c:pt>
                <c:pt idx="37">
                  <c:v>140.61883080610301</c:v>
                </c:pt>
                <c:pt idx="38">
                  <c:v>134.17423614380101</c:v>
                </c:pt>
                <c:pt idx="39">
                  <c:v>132.598365177457</c:v>
                </c:pt>
                <c:pt idx="40">
                  <c:v>129.877237330973</c:v>
                </c:pt>
                <c:pt idx="41">
                  <c:v>126.62774080630599</c:v>
                </c:pt>
                <c:pt idx="42">
                  <c:v>127.547068629316</c:v>
                </c:pt>
                <c:pt idx="43">
                  <c:v>132.158881089337</c:v>
                </c:pt>
                <c:pt idx="44">
                  <c:v>137.18283281764701</c:v>
                </c:pt>
                <c:pt idx="45">
                  <c:v>141.189106518518</c:v>
                </c:pt>
                <c:pt idx="46">
                  <c:v>144.50422616668101</c:v>
                </c:pt>
                <c:pt idx="47">
                  <c:v>148.83625753427401</c:v>
                </c:pt>
                <c:pt idx="48">
                  <c:v>155.06017563438201</c:v>
                </c:pt>
                <c:pt idx="49">
                  <c:v>164.11167141454601</c:v>
                </c:pt>
                <c:pt idx="50">
                  <c:v>169.06155280233</c:v>
                </c:pt>
                <c:pt idx="51">
                  <c:v>168.85335597466101</c:v>
                </c:pt>
                <c:pt idx="52">
                  <c:v>172.03106881513699</c:v>
                </c:pt>
                <c:pt idx="53">
                  <c:v>179.62469013345</c:v>
                </c:pt>
                <c:pt idx="54">
                  <c:v>186.31258036367899</c:v>
                </c:pt>
                <c:pt idx="55">
                  <c:v>190.487838064089</c:v>
                </c:pt>
                <c:pt idx="56">
                  <c:v>197.342584443927</c:v>
                </c:pt>
                <c:pt idx="57">
                  <c:v>207.127800387218</c:v>
                </c:pt>
                <c:pt idx="58">
                  <c:v>212.540554139119</c:v>
                </c:pt>
                <c:pt idx="59">
                  <c:v>213.91657037802</c:v>
                </c:pt>
                <c:pt idx="60">
                  <c:v>219.52442806339101</c:v>
                </c:pt>
                <c:pt idx="61">
                  <c:v>230.45874988652099</c:v>
                </c:pt>
                <c:pt idx="62">
                  <c:v>236.821661032311</c:v>
                </c:pt>
                <c:pt idx="63">
                  <c:v>238.59735480867499</c:v>
                </c:pt>
                <c:pt idx="64">
                  <c:v>248.26133959536</c:v>
                </c:pt>
                <c:pt idx="65">
                  <c:v>267.32671785957803</c:v>
                </c:pt>
                <c:pt idx="66">
                  <c:v>277.41955515438201</c:v>
                </c:pt>
                <c:pt idx="67">
                  <c:v>277.098489350004</c:v>
                </c:pt>
                <c:pt idx="68">
                  <c:v>283.83044393515303</c:v>
                </c:pt>
                <c:pt idx="69">
                  <c:v>296.59259444788</c:v>
                </c:pt>
                <c:pt idx="70">
                  <c:v>305.70947826842502</c:v>
                </c:pt>
                <c:pt idx="71">
                  <c:v>309.00859329870502</c:v>
                </c:pt>
                <c:pt idx="72">
                  <c:v>319.36538152914397</c:v>
                </c:pt>
                <c:pt idx="73">
                  <c:v>338.17781613113601</c:v>
                </c:pt>
                <c:pt idx="74">
                  <c:v>342.05895222350699</c:v>
                </c:pt>
                <c:pt idx="75">
                  <c:v>337.17252100057902</c:v>
                </c:pt>
                <c:pt idx="76">
                  <c:v>345.56338016813999</c:v>
                </c:pt>
                <c:pt idx="77">
                  <c:v>364.43008253626601</c:v>
                </c:pt>
                <c:pt idx="78">
                  <c:v>380.86619677325899</c:v>
                </c:pt>
                <c:pt idx="79">
                  <c:v>385.44211927251001</c:v>
                </c:pt>
                <c:pt idx="80">
                  <c:v>386.76783422497402</c:v>
                </c:pt>
                <c:pt idx="81">
                  <c:v>394.987705921258</c:v>
                </c:pt>
                <c:pt idx="82">
                  <c:v>413.09896878212498</c:v>
                </c:pt>
                <c:pt idx="83">
                  <c:v>428.68800023611698</c:v>
                </c:pt>
                <c:pt idx="84">
                  <c:v>441.33151685664501</c:v>
                </c:pt>
                <c:pt idx="85">
                  <c:v>465.93241123646402</c:v>
                </c:pt>
                <c:pt idx="86">
                  <c:v>481.08455659323403</c:v>
                </c:pt>
                <c:pt idx="87">
                  <c:v>485.59518752679401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455-4B39-9DE3-E072D71D74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8736"/>
        <c:axId val="530829128"/>
      </c:scatterChart>
      <c:valAx>
        <c:axId val="530828736"/>
        <c:scaling>
          <c:orientation val="minMax"/>
          <c:max val="44561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9128"/>
        <c:crosses val="autoZero"/>
        <c:crossBetween val="midCat"/>
        <c:majorUnit val="365"/>
      </c:valAx>
      <c:valAx>
        <c:axId val="5308291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873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338990959463401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PrimeMarkets!$O$5</c:f>
              <c:strCache>
                <c:ptCount val="1"/>
                <c:pt idx="0">
                  <c:v>Prime Office Metros</c:v>
                </c:pt>
              </c:strCache>
            </c:strRef>
          </c:tx>
          <c:spPr>
            <a:ln w="28575">
              <a:solidFill>
                <a:srgbClr val="FF9900"/>
              </a:solidFill>
              <a:prstDash val="sysDash"/>
            </a:ln>
          </c:spPr>
          <c:marker>
            <c:symbol val="none"/>
          </c:marker>
          <c:xVal>
            <c:numRef>
              <c:f>PrimeMarkets!$N$22:$N$109</c:f>
              <c:numCache>
                <c:formatCode>[$-409]mmm\-yy;@</c:formatCode>
                <c:ptCount val="8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</c:numCache>
            </c:numRef>
          </c:xVal>
          <c:yVal>
            <c:numRef>
              <c:f>PrimeMarkets!$O$22:$O$109</c:f>
              <c:numCache>
                <c:formatCode>#,##0_);[Red]\(#,##0\)</c:formatCode>
                <c:ptCount val="88"/>
                <c:pt idx="0">
                  <c:v>84.800066780906803</c:v>
                </c:pt>
                <c:pt idx="1">
                  <c:v>93.038719155152407</c:v>
                </c:pt>
                <c:pt idx="2">
                  <c:v>97.218043125968705</c:v>
                </c:pt>
                <c:pt idx="3">
                  <c:v>100</c:v>
                </c:pt>
                <c:pt idx="4">
                  <c:v>94.5253925705223</c:v>
                </c:pt>
                <c:pt idx="5">
                  <c:v>98.738384136338595</c:v>
                </c:pt>
                <c:pt idx="6">
                  <c:v>98.173918620019293</c:v>
                </c:pt>
                <c:pt idx="7">
                  <c:v>97.176267662522605</c:v>
                </c:pt>
                <c:pt idx="8">
                  <c:v>99.131857900972193</c:v>
                </c:pt>
                <c:pt idx="9">
                  <c:v>100.464195233857</c:v>
                </c:pt>
                <c:pt idx="10">
                  <c:v>104.532049217177</c:v>
                </c:pt>
                <c:pt idx="11">
                  <c:v>110.071019044959</c:v>
                </c:pt>
                <c:pt idx="12">
                  <c:v>106.40590745885</c:v>
                </c:pt>
                <c:pt idx="13">
                  <c:v>120.360285385173</c:v>
                </c:pt>
                <c:pt idx="14">
                  <c:v>114.21123312745701</c:v>
                </c:pt>
                <c:pt idx="15">
                  <c:v>121.70730616914901</c:v>
                </c:pt>
                <c:pt idx="16">
                  <c:v>133.42428688648101</c:v>
                </c:pt>
                <c:pt idx="17">
                  <c:v>124.833780999328</c:v>
                </c:pt>
                <c:pt idx="18">
                  <c:v>136.496003935511</c:v>
                </c:pt>
                <c:pt idx="19">
                  <c:v>138.653048557868</c:v>
                </c:pt>
                <c:pt idx="20">
                  <c:v>149.42923398512801</c:v>
                </c:pt>
                <c:pt idx="21">
                  <c:v>155.17958249562301</c:v>
                </c:pt>
                <c:pt idx="22">
                  <c:v>157.07713900303901</c:v>
                </c:pt>
                <c:pt idx="23">
                  <c:v>166.24558040381299</c:v>
                </c:pt>
                <c:pt idx="24">
                  <c:v>170.10324034694</c:v>
                </c:pt>
                <c:pt idx="25">
                  <c:v>183.460620422939</c:v>
                </c:pt>
                <c:pt idx="26">
                  <c:v>173.23696634831501</c:v>
                </c:pt>
                <c:pt idx="27">
                  <c:v>188.166057223552</c:v>
                </c:pt>
                <c:pt idx="28">
                  <c:v>182.847463140396</c:v>
                </c:pt>
                <c:pt idx="29">
                  <c:v>200.98764598134699</c:v>
                </c:pt>
                <c:pt idx="30">
                  <c:v>192.68553212679001</c:v>
                </c:pt>
                <c:pt idx="31">
                  <c:v>191.082652117229</c:v>
                </c:pt>
                <c:pt idx="32">
                  <c:v>185.29356500957101</c:v>
                </c:pt>
                <c:pt idx="33">
                  <c:v>192.20144306747</c:v>
                </c:pt>
                <c:pt idx="34">
                  <c:v>195.38466292435999</c:v>
                </c:pt>
                <c:pt idx="35">
                  <c:v>171.65654493071901</c:v>
                </c:pt>
                <c:pt idx="36">
                  <c:v>155.976753823873</c:v>
                </c:pt>
                <c:pt idx="37">
                  <c:v>143.53515832466499</c:v>
                </c:pt>
                <c:pt idx="38">
                  <c:v>137.767908499773</c:v>
                </c:pt>
                <c:pt idx="39">
                  <c:v>129.969619347075</c:v>
                </c:pt>
                <c:pt idx="40">
                  <c:v>141.91783794990999</c:v>
                </c:pt>
                <c:pt idx="41">
                  <c:v>134.79676058269001</c:v>
                </c:pt>
                <c:pt idx="42">
                  <c:v>130.543441564982</c:v>
                </c:pt>
                <c:pt idx="43">
                  <c:v>137.785412961925</c:v>
                </c:pt>
                <c:pt idx="44">
                  <c:v>129.621083951998</c:v>
                </c:pt>
                <c:pt idx="45">
                  <c:v>140.68160547658999</c:v>
                </c:pt>
                <c:pt idx="46">
                  <c:v>134.52861645495801</c:v>
                </c:pt>
                <c:pt idx="47">
                  <c:v>143.782379296931</c:v>
                </c:pt>
                <c:pt idx="48">
                  <c:v>126.60746835444699</c:v>
                </c:pt>
                <c:pt idx="49">
                  <c:v>152.792998773937</c:v>
                </c:pt>
                <c:pt idx="50">
                  <c:v>144.30781224945599</c:v>
                </c:pt>
                <c:pt idx="51">
                  <c:v>155.30269919157001</c:v>
                </c:pt>
                <c:pt idx="52">
                  <c:v>148.616401632677</c:v>
                </c:pt>
                <c:pt idx="53">
                  <c:v>162.05633600968699</c:v>
                </c:pt>
                <c:pt idx="54">
                  <c:v>153.305647982247</c:v>
                </c:pt>
                <c:pt idx="55">
                  <c:v>160.605420220111</c:v>
                </c:pt>
                <c:pt idx="56">
                  <c:v>166.452960066537</c:v>
                </c:pt>
                <c:pt idx="57">
                  <c:v>170.576589190265</c:v>
                </c:pt>
                <c:pt idx="58">
                  <c:v>184.454728913618</c:v>
                </c:pt>
                <c:pt idx="59">
                  <c:v>185.252710953405</c:v>
                </c:pt>
                <c:pt idx="60">
                  <c:v>179.30096974343201</c:v>
                </c:pt>
                <c:pt idx="61">
                  <c:v>188.41201839234901</c:v>
                </c:pt>
                <c:pt idx="62">
                  <c:v>195.74982143297001</c:v>
                </c:pt>
                <c:pt idx="63">
                  <c:v>188.72620425365201</c:v>
                </c:pt>
                <c:pt idx="64">
                  <c:v>199.31163945537099</c:v>
                </c:pt>
                <c:pt idx="65">
                  <c:v>206.86112126627901</c:v>
                </c:pt>
                <c:pt idx="66">
                  <c:v>210.31667193169599</c:v>
                </c:pt>
                <c:pt idx="67">
                  <c:v>208.01271251662001</c:v>
                </c:pt>
                <c:pt idx="68">
                  <c:v>221.75768454923599</c:v>
                </c:pt>
                <c:pt idx="69">
                  <c:v>215.34582408462799</c:v>
                </c:pt>
                <c:pt idx="70">
                  <c:v>224.21536607368699</c:v>
                </c:pt>
                <c:pt idx="71">
                  <c:v>230.58132815225699</c:v>
                </c:pt>
                <c:pt idx="72">
                  <c:v>221.921879826528</c:v>
                </c:pt>
                <c:pt idx="73">
                  <c:v>238.06272579677699</c:v>
                </c:pt>
                <c:pt idx="74">
                  <c:v>241.247236511399</c:v>
                </c:pt>
                <c:pt idx="75">
                  <c:v>235.14871766963299</c:v>
                </c:pt>
                <c:pt idx="76">
                  <c:v>243.118759038077</c:v>
                </c:pt>
                <c:pt idx="77">
                  <c:v>247.82163569185801</c:v>
                </c:pt>
                <c:pt idx="78">
                  <c:v>264.77854240440797</c:v>
                </c:pt>
                <c:pt idx="79">
                  <c:v>244.25410558003799</c:v>
                </c:pt>
                <c:pt idx="80">
                  <c:v>258.31887356605398</c:v>
                </c:pt>
                <c:pt idx="81">
                  <c:v>234.086675231177</c:v>
                </c:pt>
                <c:pt idx="82">
                  <c:v>280.12130106984898</c:v>
                </c:pt>
                <c:pt idx="83">
                  <c:v>288.31934078571902</c:v>
                </c:pt>
                <c:pt idx="84">
                  <c:v>269.39043888618198</c:v>
                </c:pt>
                <c:pt idx="85">
                  <c:v>269.78661701850098</c:v>
                </c:pt>
                <c:pt idx="86">
                  <c:v>276.94678493345799</c:v>
                </c:pt>
                <c:pt idx="87">
                  <c:v>284.019000720343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BCA-4C56-8B67-F73A34DFEEEC}"/>
            </c:ext>
          </c:extLst>
        </c:ser>
        <c:ser>
          <c:idx val="1"/>
          <c:order val="1"/>
          <c:tx>
            <c:strRef>
              <c:f>PrimeMarkets!$S$5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PrimeMarkets!$N$6:$N$109</c:f>
              <c:numCache>
                <c:formatCode>[$-409]mmm\-yy;@</c:formatCode>
                <c:ptCount val="10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</c:numCache>
            </c:numRef>
          </c:xVal>
          <c:yVal>
            <c:numRef>
              <c:f>PrimeMarkets!$S$6:$S$109</c:f>
              <c:numCache>
                <c:formatCode>0</c:formatCode>
                <c:ptCount val="104"/>
                <c:pt idx="0">
                  <c:v>58.236085747546802</c:v>
                </c:pt>
                <c:pt idx="1">
                  <c:v>61.727110288124202</c:v>
                </c:pt>
                <c:pt idx="2">
                  <c:v>65.355287638863103</c:v>
                </c:pt>
                <c:pt idx="3">
                  <c:v>65.361360346341797</c:v>
                </c:pt>
                <c:pt idx="4">
                  <c:v>65.844691264781204</c:v>
                </c:pt>
                <c:pt idx="5">
                  <c:v>69.481380228787003</c:v>
                </c:pt>
                <c:pt idx="6">
                  <c:v>74.551822773932003</c:v>
                </c:pt>
                <c:pt idx="7">
                  <c:v>77.430931665878802</c:v>
                </c:pt>
                <c:pt idx="8">
                  <c:v>78.021793605588897</c:v>
                </c:pt>
                <c:pt idx="9">
                  <c:v>78.410724187046995</c:v>
                </c:pt>
                <c:pt idx="10">
                  <c:v>79.868402071561803</c:v>
                </c:pt>
                <c:pt idx="11">
                  <c:v>82.323904306605897</c:v>
                </c:pt>
                <c:pt idx="12">
                  <c:v>85.395449263511793</c:v>
                </c:pt>
                <c:pt idx="13">
                  <c:v>89.315510055876402</c:v>
                </c:pt>
                <c:pt idx="14">
                  <c:v>90.565386824727696</c:v>
                </c:pt>
                <c:pt idx="15">
                  <c:v>90.242889393706406</c:v>
                </c:pt>
                <c:pt idx="16">
                  <c:v>92.889113057060996</c:v>
                </c:pt>
                <c:pt idx="17">
                  <c:v>98.123968625927006</c:v>
                </c:pt>
                <c:pt idx="18">
                  <c:v>100.81989440116899</c:v>
                </c:pt>
                <c:pt idx="19">
                  <c:v>100</c:v>
                </c:pt>
                <c:pt idx="20">
                  <c:v>100.11490298593</c:v>
                </c:pt>
                <c:pt idx="21">
                  <c:v>101.747664423546</c:v>
                </c:pt>
                <c:pt idx="22">
                  <c:v>102.61716586681</c:v>
                </c:pt>
                <c:pt idx="23">
                  <c:v>102.36048268469099</c:v>
                </c:pt>
                <c:pt idx="24">
                  <c:v>103.14499631257399</c:v>
                </c:pt>
                <c:pt idx="25">
                  <c:v>105.660048666634</c:v>
                </c:pt>
                <c:pt idx="26">
                  <c:v>108.289304031162</c:v>
                </c:pt>
                <c:pt idx="27">
                  <c:v>110.001192704117</c:v>
                </c:pt>
                <c:pt idx="28">
                  <c:v>112.65315706184199</c:v>
                </c:pt>
                <c:pt idx="29">
                  <c:v>115.88446877001699</c:v>
                </c:pt>
                <c:pt idx="30">
                  <c:v>117.952357956228</c:v>
                </c:pt>
                <c:pt idx="31">
                  <c:v>120.356991921941</c:v>
                </c:pt>
                <c:pt idx="32">
                  <c:v>124.731981719486</c:v>
                </c:pt>
                <c:pt idx="33">
                  <c:v>129.33473247174501</c:v>
                </c:pt>
                <c:pt idx="34">
                  <c:v>133.657549384493</c:v>
                </c:pt>
                <c:pt idx="35">
                  <c:v>138.35900774764099</c:v>
                </c:pt>
                <c:pt idx="36">
                  <c:v>144.19217808024101</c:v>
                </c:pt>
                <c:pt idx="37">
                  <c:v>151.04075218236099</c:v>
                </c:pt>
                <c:pt idx="38">
                  <c:v>155.7788877779</c:v>
                </c:pt>
                <c:pt idx="39">
                  <c:v>158.45279477790501</c:v>
                </c:pt>
                <c:pt idx="40">
                  <c:v>161.548761682791</c:v>
                </c:pt>
                <c:pt idx="41">
                  <c:v>164.802616514416</c:v>
                </c:pt>
                <c:pt idx="42">
                  <c:v>165.013731215706</c:v>
                </c:pt>
                <c:pt idx="43">
                  <c:v>164.28205134683901</c:v>
                </c:pt>
                <c:pt idx="44">
                  <c:v>168.19754512845901</c:v>
                </c:pt>
                <c:pt idx="45">
                  <c:v>174.50518675006199</c:v>
                </c:pt>
                <c:pt idx="46">
                  <c:v>171.78703971840599</c:v>
                </c:pt>
                <c:pt idx="47">
                  <c:v>164.96282574690599</c:v>
                </c:pt>
                <c:pt idx="48">
                  <c:v>163.803251848581</c:v>
                </c:pt>
                <c:pt idx="49">
                  <c:v>163.529531481677</c:v>
                </c:pt>
                <c:pt idx="50">
                  <c:v>154.37674693126701</c:v>
                </c:pt>
                <c:pt idx="51">
                  <c:v>142.14683699007</c:v>
                </c:pt>
                <c:pt idx="52">
                  <c:v>131.706707141697</c:v>
                </c:pt>
                <c:pt idx="53">
                  <c:v>122.096928145126</c:v>
                </c:pt>
                <c:pt idx="54">
                  <c:v>120.636845971309</c:v>
                </c:pt>
                <c:pt idx="55">
                  <c:v>122.069952319237</c:v>
                </c:pt>
                <c:pt idx="56">
                  <c:v>117.95113620021</c:v>
                </c:pt>
                <c:pt idx="57">
                  <c:v>112.50074373488199</c:v>
                </c:pt>
                <c:pt idx="58">
                  <c:v>110.282680266037</c:v>
                </c:pt>
                <c:pt idx="59">
                  <c:v>108.62091667761899</c:v>
                </c:pt>
                <c:pt idx="60">
                  <c:v>106.62219941366899</c:v>
                </c:pt>
                <c:pt idx="61">
                  <c:v>107.75604539675101</c:v>
                </c:pt>
                <c:pt idx="62">
                  <c:v>109.30926984959601</c:v>
                </c:pt>
                <c:pt idx="63">
                  <c:v>108.223496899102</c:v>
                </c:pt>
                <c:pt idx="64">
                  <c:v>107.180833235934</c:v>
                </c:pt>
                <c:pt idx="65">
                  <c:v>107.835514047751</c:v>
                </c:pt>
                <c:pt idx="66">
                  <c:v>110.31667662272601</c:v>
                </c:pt>
                <c:pt idx="67">
                  <c:v>112.683716383233</c:v>
                </c:pt>
                <c:pt idx="68">
                  <c:v>114.51118217249601</c:v>
                </c:pt>
                <c:pt idx="69">
                  <c:v>116.77830672529799</c:v>
                </c:pt>
                <c:pt idx="70">
                  <c:v>119.422013325986</c:v>
                </c:pt>
                <c:pt idx="71">
                  <c:v>121.823083307304</c:v>
                </c:pt>
                <c:pt idx="72">
                  <c:v>125.475743675809</c:v>
                </c:pt>
                <c:pt idx="73">
                  <c:v>131.01967848235901</c:v>
                </c:pt>
                <c:pt idx="74">
                  <c:v>132.83321237190901</c:v>
                </c:pt>
                <c:pt idx="75">
                  <c:v>132.93085561729299</c:v>
                </c:pt>
                <c:pt idx="76">
                  <c:v>137.83060201033399</c:v>
                </c:pt>
                <c:pt idx="77">
                  <c:v>144.171698953365</c:v>
                </c:pt>
                <c:pt idx="78">
                  <c:v>144.00071613375101</c:v>
                </c:pt>
                <c:pt idx="79">
                  <c:v>141.87836931061301</c:v>
                </c:pt>
                <c:pt idx="80">
                  <c:v>144.82536238658199</c:v>
                </c:pt>
                <c:pt idx="81">
                  <c:v>149.681314685199</c:v>
                </c:pt>
                <c:pt idx="82">
                  <c:v>153.803649410248</c:v>
                </c:pt>
                <c:pt idx="83">
                  <c:v>157.178572477231</c:v>
                </c:pt>
                <c:pt idx="84">
                  <c:v>163.76327562354101</c:v>
                </c:pt>
                <c:pt idx="85">
                  <c:v>171.39726815159199</c:v>
                </c:pt>
                <c:pt idx="86">
                  <c:v>170.17761929215001</c:v>
                </c:pt>
                <c:pt idx="87">
                  <c:v>167.666193605491</c:v>
                </c:pt>
                <c:pt idx="88">
                  <c:v>173.420273502941</c:v>
                </c:pt>
                <c:pt idx="89">
                  <c:v>181.50306860613401</c:v>
                </c:pt>
                <c:pt idx="90">
                  <c:v>183.904565129996</c:v>
                </c:pt>
                <c:pt idx="91">
                  <c:v>182.868737320854</c:v>
                </c:pt>
                <c:pt idx="92">
                  <c:v>184.05929592146299</c:v>
                </c:pt>
                <c:pt idx="93">
                  <c:v>187.515090948531</c:v>
                </c:pt>
                <c:pt idx="94">
                  <c:v>191.13974386562899</c:v>
                </c:pt>
                <c:pt idx="95">
                  <c:v>193.017667112672</c:v>
                </c:pt>
                <c:pt idx="96">
                  <c:v>194.28349443826701</c:v>
                </c:pt>
                <c:pt idx="97">
                  <c:v>195.336529940303</c:v>
                </c:pt>
                <c:pt idx="98">
                  <c:v>200.21886872392301</c:v>
                </c:pt>
                <c:pt idx="99">
                  <c:v>204.857902247971</c:v>
                </c:pt>
                <c:pt idx="100">
                  <c:v>204.99351761091501</c:v>
                </c:pt>
                <c:pt idx="101">
                  <c:v>208.664187306944</c:v>
                </c:pt>
                <c:pt idx="102">
                  <c:v>216.02878158740199</c:v>
                </c:pt>
                <c:pt idx="103">
                  <c:v>220.51369306569299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BCA-4C56-8B67-F73A34DFEE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4032"/>
        <c:axId val="528474424"/>
      </c:scatterChart>
      <c:valAx>
        <c:axId val="528474032"/>
        <c:scaling>
          <c:orientation val="minMax"/>
          <c:max val="44561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4424"/>
        <c:crosses val="autoZero"/>
        <c:crossBetween val="midCat"/>
        <c:majorUnit val="365"/>
      </c:valAx>
      <c:valAx>
        <c:axId val="52847442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527184101987255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403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279109805808039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PrimeMarkets!$P$5</c:f>
              <c:strCache>
                <c:ptCount val="1"/>
                <c:pt idx="0">
                  <c:v>Prime Industrial Metros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PrimeMarkets!$N$22:$N$109</c:f>
              <c:numCache>
                <c:formatCode>[$-409]mmm\-yy;@</c:formatCode>
                <c:ptCount val="8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</c:numCache>
            </c:numRef>
          </c:xVal>
          <c:yVal>
            <c:numRef>
              <c:f>PrimeMarkets!$P$22:$P$109</c:f>
              <c:numCache>
                <c:formatCode>#,##0_);[Red]\(#,##0\)</c:formatCode>
                <c:ptCount val="88"/>
                <c:pt idx="0">
                  <c:v>90.5611676942125</c:v>
                </c:pt>
                <c:pt idx="1">
                  <c:v>103.428125617259</c:v>
                </c:pt>
                <c:pt idx="2">
                  <c:v>96.474065632105805</c:v>
                </c:pt>
                <c:pt idx="3">
                  <c:v>100</c:v>
                </c:pt>
                <c:pt idx="4">
                  <c:v>101.934691555654</c:v>
                </c:pt>
                <c:pt idx="5">
                  <c:v>108.816315539389</c:v>
                </c:pt>
                <c:pt idx="6">
                  <c:v>103.255255422681</c:v>
                </c:pt>
                <c:pt idx="7">
                  <c:v>103.150184542731</c:v>
                </c:pt>
                <c:pt idx="8">
                  <c:v>107.052498209175</c:v>
                </c:pt>
                <c:pt idx="9">
                  <c:v>107.07193273264301</c:v>
                </c:pt>
                <c:pt idx="10">
                  <c:v>110.047492752831</c:v>
                </c:pt>
                <c:pt idx="11">
                  <c:v>118.001898682167</c:v>
                </c:pt>
                <c:pt idx="12">
                  <c:v>116.95819009779601</c:v>
                </c:pt>
                <c:pt idx="13">
                  <c:v>118.579252810211</c:v>
                </c:pt>
                <c:pt idx="14">
                  <c:v>115.164605065055</c:v>
                </c:pt>
                <c:pt idx="15">
                  <c:v>126.030606128111</c:v>
                </c:pt>
                <c:pt idx="16">
                  <c:v>129.394470668293</c:v>
                </c:pt>
                <c:pt idx="17">
                  <c:v>133.22903039639999</c:v>
                </c:pt>
                <c:pt idx="18">
                  <c:v>139.78022776702201</c:v>
                </c:pt>
                <c:pt idx="19">
                  <c:v>139.292593828387</c:v>
                </c:pt>
                <c:pt idx="20">
                  <c:v>148.29023494337599</c:v>
                </c:pt>
                <c:pt idx="21">
                  <c:v>152.27393715655899</c:v>
                </c:pt>
                <c:pt idx="22">
                  <c:v>153.643621670008</c:v>
                </c:pt>
                <c:pt idx="23">
                  <c:v>164.250957725083</c:v>
                </c:pt>
                <c:pt idx="24">
                  <c:v>172.90577939775</c:v>
                </c:pt>
                <c:pt idx="25">
                  <c:v>173.62056698955499</c:v>
                </c:pt>
                <c:pt idx="26">
                  <c:v>182.48953905165601</c:v>
                </c:pt>
                <c:pt idx="27">
                  <c:v>184.615588661115</c:v>
                </c:pt>
                <c:pt idx="28">
                  <c:v>191.31214876442201</c:v>
                </c:pt>
                <c:pt idx="29">
                  <c:v>187.39388286849001</c:v>
                </c:pt>
                <c:pt idx="30">
                  <c:v>188.54332424026401</c:v>
                </c:pt>
                <c:pt idx="31">
                  <c:v>198.98910564297401</c:v>
                </c:pt>
                <c:pt idx="32">
                  <c:v>194.345029715457</c:v>
                </c:pt>
                <c:pt idx="33">
                  <c:v>189.5920933063</c:v>
                </c:pt>
                <c:pt idx="34">
                  <c:v>193.51436481888601</c:v>
                </c:pt>
                <c:pt idx="35">
                  <c:v>171.631794005122</c:v>
                </c:pt>
                <c:pt idx="36">
                  <c:v>156.89271112077401</c:v>
                </c:pt>
                <c:pt idx="37">
                  <c:v>153.91470293111701</c:v>
                </c:pt>
                <c:pt idx="38">
                  <c:v>141.25977755788901</c:v>
                </c:pt>
                <c:pt idx="39">
                  <c:v>137.93943903300101</c:v>
                </c:pt>
                <c:pt idx="40">
                  <c:v>130.78553697034101</c:v>
                </c:pt>
                <c:pt idx="41">
                  <c:v>139.28179078255599</c:v>
                </c:pt>
                <c:pt idx="42">
                  <c:v>120.412934697884</c:v>
                </c:pt>
                <c:pt idx="43">
                  <c:v>137.90555283299599</c:v>
                </c:pt>
                <c:pt idx="44">
                  <c:v>122.461724764929</c:v>
                </c:pt>
                <c:pt idx="45">
                  <c:v>133.92561829879199</c:v>
                </c:pt>
                <c:pt idx="46">
                  <c:v>135.62438787269801</c:v>
                </c:pt>
                <c:pt idx="47">
                  <c:v>128.08113527579999</c:v>
                </c:pt>
                <c:pt idx="48">
                  <c:v>135.44207950333501</c:v>
                </c:pt>
                <c:pt idx="49">
                  <c:v>125.594642370302</c:v>
                </c:pt>
                <c:pt idx="50">
                  <c:v>128.037972552757</c:v>
                </c:pt>
                <c:pt idx="51">
                  <c:v>141.81323080938299</c:v>
                </c:pt>
                <c:pt idx="52">
                  <c:v>123.844682202066</c:v>
                </c:pt>
                <c:pt idx="53">
                  <c:v>134.32486095012001</c:v>
                </c:pt>
                <c:pt idx="54">
                  <c:v>140.90147689003999</c:v>
                </c:pt>
                <c:pt idx="55">
                  <c:v>145.81934479952901</c:v>
                </c:pt>
                <c:pt idx="56">
                  <c:v>153.16337214645</c:v>
                </c:pt>
                <c:pt idx="57">
                  <c:v>149.97047007458499</c:v>
                </c:pt>
                <c:pt idx="58">
                  <c:v>167.08349836676999</c:v>
                </c:pt>
                <c:pt idx="59">
                  <c:v>163.138129133083</c:v>
                </c:pt>
                <c:pt idx="60">
                  <c:v>165.40565749884101</c:v>
                </c:pt>
                <c:pt idx="61">
                  <c:v>173.65980216455401</c:v>
                </c:pt>
                <c:pt idx="62">
                  <c:v>178.84039694027501</c:v>
                </c:pt>
                <c:pt idx="63">
                  <c:v>179.187257997459</c:v>
                </c:pt>
                <c:pt idx="64">
                  <c:v>183.63088796973801</c:v>
                </c:pt>
                <c:pt idx="65">
                  <c:v>189.72377542313001</c:v>
                </c:pt>
                <c:pt idx="66">
                  <c:v>195.184039009603</c:v>
                </c:pt>
                <c:pt idx="67">
                  <c:v>204.92609328568801</c:v>
                </c:pt>
                <c:pt idx="68">
                  <c:v>209.84943606786601</c:v>
                </c:pt>
                <c:pt idx="69">
                  <c:v>226.57203746434499</c:v>
                </c:pt>
                <c:pt idx="70">
                  <c:v>229.39317632747199</c:v>
                </c:pt>
                <c:pt idx="71">
                  <c:v>230.10302063505199</c:v>
                </c:pt>
                <c:pt idx="72">
                  <c:v>240.35629699365401</c:v>
                </c:pt>
                <c:pt idx="73">
                  <c:v>238.10818966654301</c:v>
                </c:pt>
                <c:pt idx="74">
                  <c:v>244.154796973679</c:v>
                </c:pt>
                <c:pt idx="75">
                  <c:v>245.29016700870699</c:v>
                </c:pt>
                <c:pt idx="76">
                  <c:v>277.03346678462702</c:v>
                </c:pt>
                <c:pt idx="77">
                  <c:v>248.23454526687601</c:v>
                </c:pt>
                <c:pt idx="78">
                  <c:v>259.52788499846599</c:v>
                </c:pt>
                <c:pt idx="79">
                  <c:v>277.55577491921002</c:v>
                </c:pt>
                <c:pt idx="80">
                  <c:v>258.60818893054699</c:v>
                </c:pt>
                <c:pt idx="81">
                  <c:v>281.50083909813799</c:v>
                </c:pt>
                <c:pt idx="82">
                  <c:v>278.60905923457102</c:v>
                </c:pt>
                <c:pt idx="83">
                  <c:v>301.81369976473502</c:v>
                </c:pt>
                <c:pt idx="84">
                  <c:v>309.69848981855699</c:v>
                </c:pt>
                <c:pt idx="85">
                  <c:v>323.35179214877201</c:v>
                </c:pt>
                <c:pt idx="86">
                  <c:v>334.14282679686698</c:v>
                </c:pt>
                <c:pt idx="87">
                  <c:v>343.46747534357598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30F-469A-B977-80E1F4B5EC0F}"/>
            </c:ext>
          </c:extLst>
        </c:ser>
        <c:ser>
          <c:idx val="1"/>
          <c:order val="1"/>
          <c:tx>
            <c:strRef>
              <c:f>PrimeMarkets!$T$5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PrimeMarkets!$N$6:$N$109</c:f>
              <c:numCache>
                <c:formatCode>[$-409]mmm\-yy;@</c:formatCode>
                <c:ptCount val="10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</c:numCache>
            </c:numRef>
          </c:xVal>
          <c:yVal>
            <c:numRef>
              <c:f>PrimeMarkets!$T$6:$T$109</c:f>
              <c:numCache>
                <c:formatCode>0</c:formatCode>
                <c:ptCount val="104"/>
                <c:pt idx="0">
                  <c:v>68.033246014846995</c:v>
                </c:pt>
                <c:pt idx="1">
                  <c:v>70.178366045539804</c:v>
                </c:pt>
                <c:pt idx="2">
                  <c:v>71.545655098842005</c:v>
                </c:pt>
                <c:pt idx="3">
                  <c:v>70.354456262558102</c:v>
                </c:pt>
                <c:pt idx="4">
                  <c:v>70.484256930398601</c:v>
                </c:pt>
                <c:pt idx="5">
                  <c:v>73.621442647709699</c:v>
                </c:pt>
                <c:pt idx="6">
                  <c:v>77.789277884028294</c:v>
                </c:pt>
                <c:pt idx="7">
                  <c:v>79.530455692900503</c:v>
                </c:pt>
                <c:pt idx="8">
                  <c:v>79.221843685086</c:v>
                </c:pt>
                <c:pt idx="9">
                  <c:v>79.244757986088501</c:v>
                </c:pt>
                <c:pt idx="10">
                  <c:v>81.349511061247</c:v>
                </c:pt>
                <c:pt idx="11">
                  <c:v>84.520956042403895</c:v>
                </c:pt>
                <c:pt idx="12">
                  <c:v>87.034245023383093</c:v>
                </c:pt>
                <c:pt idx="13">
                  <c:v>87.411045382854695</c:v>
                </c:pt>
                <c:pt idx="14">
                  <c:v>87.564458617</c:v>
                </c:pt>
                <c:pt idx="15">
                  <c:v>90.481197372136506</c:v>
                </c:pt>
                <c:pt idx="16">
                  <c:v>94.593880779208803</c:v>
                </c:pt>
                <c:pt idx="17">
                  <c:v>98.207438808724604</c:v>
                </c:pt>
                <c:pt idx="18">
                  <c:v>99.664789266412996</c:v>
                </c:pt>
                <c:pt idx="19">
                  <c:v>100</c:v>
                </c:pt>
                <c:pt idx="20">
                  <c:v>101.390337840125</c:v>
                </c:pt>
                <c:pt idx="21">
                  <c:v>102.554138222234</c:v>
                </c:pt>
                <c:pt idx="22">
                  <c:v>102.454943941056</c:v>
                </c:pt>
                <c:pt idx="23">
                  <c:v>102.60029033040701</c:v>
                </c:pt>
                <c:pt idx="24">
                  <c:v>103.74984053881001</c:v>
                </c:pt>
                <c:pt idx="25">
                  <c:v>106.74401943178999</c:v>
                </c:pt>
                <c:pt idx="26">
                  <c:v>110.627005210779</c:v>
                </c:pt>
                <c:pt idx="27">
                  <c:v>112.092209936066</c:v>
                </c:pt>
                <c:pt idx="28">
                  <c:v>112.138906152678</c:v>
                </c:pt>
                <c:pt idx="29">
                  <c:v>113.30669167386399</c:v>
                </c:pt>
                <c:pt idx="30">
                  <c:v>116.49748489230799</c:v>
                </c:pt>
                <c:pt idx="31">
                  <c:v>120.77807869918099</c:v>
                </c:pt>
                <c:pt idx="32">
                  <c:v>126.981763715179</c:v>
                </c:pt>
                <c:pt idx="33">
                  <c:v>133.66529522375299</c:v>
                </c:pt>
                <c:pt idx="34">
                  <c:v>134.824449110242</c:v>
                </c:pt>
                <c:pt idx="35">
                  <c:v>135.85013207683801</c:v>
                </c:pt>
                <c:pt idx="36">
                  <c:v>143.72625942358599</c:v>
                </c:pt>
                <c:pt idx="37">
                  <c:v>152.88235726211801</c:v>
                </c:pt>
                <c:pt idx="38">
                  <c:v>156.04351742130001</c:v>
                </c:pt>
                <c:pt idx="39">
                  <c:v>157.92044932034301</c:v>
                </c:pt>
                <c:pt idx="40">
                  <c:v>163.33738693820601</c:v>
                </c:pt>
                <c:pt idx="41">
                  <c:v>168.81487462362301</c:v>
                </c:pt>
                <c:pt idx="42">
                  <c:v>171.58108795359601</c:v>
                </c:pt>
                <c:pt idx="43">
                  <c:v>172.90841971516599</c:v>
                </c:pt>
                <c:pt idx="44">
                  <c:v>175.15119900843899</c:v>
                </c:pt>
                <c:pt idx="45">
                  <c:v>178.427384828459</c:v>
                </c:pt>
                <c:pt idx="46">
                  <c:v>179.45580837556599</c:v>
                </c:pt>
                <c:pt idx="47">
                  <c:v>176.74054364960301</c:v>
                </c:pt>
                <c:pt idx="48">
                  <c:v>173.378669865532</c:v>
                </c:pt>
                <c:pt idx="49">
                  <c:v>171.81129960384601</c:v>
                </c:pt>
                <c:pt idx="50">
                  <c:v>165.510289716903</c:v>
                </c:pt>
                <c:pt idx="51">
                  <c:v>154.24609916334799</c:v>
                </c:pt>
                <c:pt idx="52">
                  <c:v>142.48066432772799</c:v>
                </c:pt>
                <c:pt idx="53">
                  <c:v>135.324175347352</c:v>
                </c:pt>
                <c:pt idx="54">
                  <c:v>133.666678325032</c:v>
                </c:pt>
                <c:pt idx="55">
                  <c:v>130.79433703918701</c:v>
                </c:pt>
                <c:pt idx="56">
                  <c:v>128.16811417545</c:v>
                </c:pt>
                <c:pt idx="57">
                  <c:v>129.15437771457201</c:v>
                </c:pt>
                <c:pt idx="58">
                  <c:v>125.896236770992</c:v>
                </c:pt>
                <c:pt idx="59">
                  <c:v>119.081637105581</c:v>
                </c:pt>
                <c:pt idx="60">
                  <c:v>118.389195148567</c:v>
                </c:pt>
                <c:pt idx="61">
                  <c:v>123.23716753816601</c:v>
                </c:pt>
                <c:pt idx="62">
                  <c:v>123.54669809317301</c:v>
                </c:pt>
                <c:pt idx="63">
                  <c:v>119.352234206411</c:v>
                </c:pt>
                <c:pt idx="64">
                  <c:v>118.414949894625</c:v>
                </c:pt>
                <c:pt idx="65">
                  <c:v>120.499398293393</c:v>
                </c:pt>
                <c:pt idx="66">
                  <c:v>124.31620496709</c:v>
                </c:pt>
                <c:pt idx="67">
                  <c:v>125.589912106974</c:v>
                </c:pt>
                <c:pt idx="68">
                  <c:v>125.32944443759401</c:v>
                </c:pt>
                <c:pt idx="69">
                  <c:v>128.22659934619099</c:v>
                </c:pt>
                <c:pt idx="70">
                  <c:v>133.07875454757399</c:v>
                </c:pt>
                <c:pt idx="71">
                  <c:v>136.243253556837</c:v>
                </c:pt>
                <c:pt idx="72">
                  <c:v>140.634743872526</c:v>
                </c:pt>
                <c:pt idx="73">
                  <c:v>147.53604108288999</c:v>
                </c:pt>
                <c:pt idx="74">
                  <c:v>151.04409738069501</c:v>
                </c:pt>
                <c:pt idx="75">
                  <c:v>151.86667063886901</c:v>
                </c:pt>
                <c:pt idx="76">
                  <c:v>155.56244771319999</c:v>
                </c:pt>
                <c:pt idx="77">
                  <c:v>162.33025984702601</c:v>
                </c:pt>
                <c:pt idx="78">
                  <c:v>165.09062430845199</c:v>
                </c:pt>
                <c:pt idx="79">
                  <c:v>164.638444239714</c:v>
                </c:pt>
                <c:pt idx="80">
                  <c:v>170.472415560435</c:v>
                </c:pt>
                <c:pt idx="81">
                  <c:v>180.846666492373</c:v>
                </c:pt>
                <c:pt idx="82">
                  <c:v>183.04065118307901</c:v>
                </c:pt>
                <c:pt idx="83">
                  <c:v>181.32738755179</c:v>
                </c:pt>
                <c:pt idx="84">
                  <c:v>191.934318764018</c:v>
                </c:pt>
                <c:pt idx="85">
                  <c:v>210.40156967677399</c:v>
                </c:pt>
                <c:pt idx="86">
                  <c:v>214.18600093322701</c:v>
                </c:pt>
                <c:pt idx="87">
                  <c:v>209.13267506232</c:v>
                </c:pt>
                <c:pt idx="88">
                  <c:v>213.35643721244</c:v>
                </c:pt>
                <c:pt idx="89">
                  <c:v>220.59768877488401</c:v>
                </c:pt>
                <c:pt idx="90">
                  <c:v>224.963765703966</c:v>
                </c:pt>
                <c:pt idx="91">
                  <c:v>228.741072679034</c:v>
                </c:pt>
                <c:pt idx="92">
                  <c:v>234.675931810565</c:v>
                </c:pt>
                <c:pt idx="93">
                  <c:v>239.93219162920499</c:v>
                </c:pt>
                <c:pt idx="94">
                  <c:v>243.152312816967</c:v>
                </c:pt>
                <c:pt idx="95">
                  <c:v>246.38681183170499</c:v>
                </c:pt>
                <c:pt idx="96">
                  <c:v>251.33852035140899</c:v>
                </c:pt>
                <c:pt idx="97">
                  <c:v>257.32817626450998</c:v>
                </c:pt>
                <c:pt idx="98">
                  <c:v>264.26064536933598</c:v>
                </c:pt>
                <c:pt idx="99">
                  <c:v>272.03202017641098</c:v>
                </c:pt>
                <c:pt idx="100">
                  <c:v>284.47299589680699</c:v>
                </c:pt>
                <c:pt idx="101">
                  <c:v>302.96798774530703</c:v>
                </c:pt>
                <c:pt idx="102">
                  <c:v>314.01300375547299</c:v>
                </c:pt>
                <c:pt idx="103">
                  <c:v>317.623661180277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30F-469A-B977-80E1F4B5E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5208"/>
        <c:axId val="528475600"/>
      </c:scatterChart>
      <c:valAx>
        <c:axId val="528475208"/>
        <c:scaling>
          <c:orientation val="minMax"/>
          <c:max val="44561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5600"/>
        <c:crosses val="autoZero"/>
        <c:crossBetween val="midCat"/>
        <c:majorUnit val="365"/>
      </c:valAx>
      <c:valAx>
        <c:axId val="528475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100424946881639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5208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PrimeMarkets!$Q$5</c:f>
              <c:strCache>
                <c:ptCount val="1"/>
                <c:pt idx="0">
                  <c:v>Prime Retail Metros</c:v>
                </c:pt>
              </c:strCache>
            </c:strRef>
          </c:tx>
          <c:spPr>
            <a:ln w="28575">
              <a:solidFill>
                <a:srgbClr val="00B050"/>
              </a:solidFill>
              <a:prstDash val="sysDash"/>
            </a:ln>
          </c:spPr>
          <c:marker>
            <c:symbol val="none"/>
          </c:marker>
          <c:xVal>
            <c:numRef>
              <c:f>PrimeMarkets!$N$22:$N$109</c:f>
              <c:numCache>
                <c:formatCode>[$-409]mmm\-yy;@</c:formatCode>
                <c:ptCount val="8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</c:numCache>
            </c:numRef>
          </c:xVal>
          <c:yVal>
            <c:numRef>
              <c:f>PrimeMarkets!$Q$22:$Q$109</c:f>
              <c:numCache>
                <c:formatCode>#,##0_);[Red]\(#,##0\)</c:formatCode>
                <c:ptCount val="88"/>
                <c:pt idx="0">
                  <c:v>89.754763086188007</c:v>
                </c:pt>
                <c:pt idx="1">
                  <c:v>98.954137440912305</c:v>
                </c:pt>
                <c:pt idx="2">
                  <c:v>99.386608072547801</c:v>
                </c:pt>
                <c:pt idx="3">
                  <c:v>100</c:v>
                </c:pt>
                <c:pt idx="4">
                  <c:v>103.054024724125</c:v>
                </c:pt>
                <c:pt idx="5">
                  <c:v>100.75882993975399</c:v>
                </c:pt>
                <c:pt idx="6">
                  <c:v>104.915199905333</c:v>
                </c:pt>
                <c:pt idx="7">
                  <c:v>103.74401941837</c:v>
                </c:pt>
                <c:pt idx="8">
                  <c:v>112.231725515863</c:v>
                </c:pt>
                <c:pt idx="9">
                  <c:v>114.657897763382</c:v>
                </c:pt>
                <c:pt idx="10">
                  <c:v>119.623155082173</c:v>
                </c:pt>
                <c:pt idx="11">
                  <c:v>125.167514154152</c:v>
                </c:pt>
                <c:pt idx="12">
                  <c:v>124.241911089708</c:v>
                </c:pt>
                <c:pt idx="13">
                  <c:v>135.667295616015</c:v>
                </c:pt>
                <c:pt idx="14">
                  <c:v>145.15949901165101</c:v>
                </c:pt>
                <c:pt idx="15">
                  <c:v>146.12298579678901</c:v>
                </c:pt>
                <c:pt idx="16">
                  <c:v>153.701300445127</c:v>
                </c:pt>
                <c:pt idx="17">
                  <c:v>163.02182681503601</c:v>
                </c:pt>
                <c:pt idx="18">
                  <c:v>167.84786275328801</c:v>
                </c:pt>
                <c:pt idx="19">
                  <c:v>171.347327912314</c:v>
                </c:pt>
                <c:pt idx="20">
                  <c:v>188.64120028558099</c:v>
                </c:pt>
                <c:pt idx="21">
                  <c:v>199.82173737292501</c:v>
                </c:pt>
                <c:pt idx="22">
                  <c:v>203.90848888908499</c:v>
                </c:pt>
                <c:pt idx="23">
                  <c:v>199.17679531532301</c:v>
                </c:pt>
                <c:pt idx="24">
                  <c:v>213.07535061599401</c:v>
                </c:pt>
                <c:pt idx="25">
                  <c:v>222.883236400367</c:v>
                </c:pt>
                <c:pt idx="26">
                  <c:v>217.35645325355401</c:v>
                </c:pt>
                <c:pt idx="27">
                  <c:v>218.62167745021</c:v>
                </c:pt>
                <c:pt idx="28">
                  <c:v>229.264885137113</c:v>
                </c:pt>
                <c:pt idx="29">
                  <c:v>233.40248354889201</c:v>
                </c:pt>
                <c:pt idx="30">
                  <c:v>249.61426855614701</c:v>
                </c:pt>
                <c:pt idx="31">
                  <c:v>225.822744467826</c:v>
                </c:pt>
                <c:pt idx="32">
                  <c:v>229.95898289674301</c:v>
                </c:pt>
                <c:pt idx="33">
                  <c:v>232.407356758482</c:v>
                </c:pt>
                <c:pt idx="34">
                  <c:v>210.79864802292499</c:v>
                </c:pt>
                <c:pt idx="35">
                  <c:v>227.830361147747</c:v>
                </c:pt>
                <c:pt idx="36">
                  <c:v>195.703290737705</c:v>
                </c:pt>
                <c:pt idx="37">
                  <c:v>199.443976656232</c:v>
                </c:pt>
                <c:pt idx="38">
                  <c:v>183.28119705364301</c:v>
                </c:pt>
                <c:pt idx="39">
                  <c:v>176.23012572729499</c:v>
                </c:pt>
                <c:pt idx="40">
                  <c:v>190.73024017852899</c:v>
                </c:pt>
                <c:pt idx="41">
                  <c:v>158.24963441988601</c:v>
                </c:pt>
                <c:pt idx="42">
                  <c:v>168.43112253937699</c:v>
                </c:pt>
                <c:pt idx="43">
                  <c:v>175.51074293745199</c:v>
                </c:pt>
                <c:pt idx="44">
                  <c:v>178.15429586076101</c:v>
                </c:pt>
                <c:pt idx="45">
                  <c:v>166.425583084762</c:v>
                </c:pt>
                <c:pt idx="46">
                  <c:v>180.59284473417301</c:v>
                </c:pt>
                <c:pt idx="47">
                  <c:v>180.47714495031801</c:v>
                </c:pt>
                <c:pt idx="48">
                  <c:v>183.35901745572701</c:v>
                </c:pt>
                <c:pt idx="49">
                  <c:v>191.451243046858</c:v>
                </c:pt>
                <c:pt idx="50">
                  <c:v>183.658376856572</c:v>
                </c:pt>
                <c:pt idx="51">
                  <c:v>195.425125113353</c:v>
                </c:pt>
                <c:pt idx="52">
                  <c:v>192.55329249546301</c:v>
                </c:pt>
                <c:pt idx="53">
                  <c:v>204.90110583900599</c:v>
                </c:pt>
                <c:pt idx="54">
                  <c:v>214.83368294060901</c:v>
                </c:pt>
                <c:pt idx="55">
                  <c:v>222.76256350990701</c:v>
                </c:pt>
                <c:pt idx="56">
                  <c:v>228.02636496553899</c:v>
                </c:pt>
                <c:pt idx="57">
                  <c:v>230.34109169920001</c:v>
                </c:pt>
                <c:pt idx="58">
                  <c:v>234.773311925591</c:v>
                </c:pt>
                <c:pt idx="59">
                  <c:v>252.25430169231501</c:v>
                </c:pt>
                <c:pt idx="60">
                  <c:v>255.28578646688601</c:v>
                </c:pt>
                <c:pt idx="61">
                  <c:v>247.49819249813001</c:v>
                </c:pt>
                <c:pt idx="62">
                  <c:v>265.48522150127098</c:v>
                </c:pt>
                <c:pt idx="63">
                  <c:v>269.63865657770401</c:v>
                </c:pt>
                <c:pt idx="64">
                  <c:v>275.91468712028802</c:v>
                </c:pt>
                <c:pt idx="65">
                  <c:v>281.417572108309</c:v>
                </c:pt>
                <c:pt idx="66">
                  <c:v>296.58734159998801</c:v>
                </c:pt>
                <c:pt idx="67">
                  <c:v>302.21220680494702</c:v>
                </c:pt>
                <c:pt idx="68">
                  <c:v>308.71418444096798</c:v>
                </c:pt>
                <c:pt idx="69">
                  <c:v>305.56122888191197</c:v>
                </c:pt>
                <c:pt idx="70">
                  <c:v>321.711299465374</c:v>
                </c:pt>
                <c:pt idx="71">
                  <c:v>328.98286055742199</c:v>
                </c:pt>
                <c:pt idx="72">
                  <c:v>354.49207480102098</c:v>
                </c:pt>
                <c:pt idx="73">
                  <c:v>336.00172758137802</c:v>
                </c:pt>
                <c:pt idx="74">
                  <c:v>334.63775772404398</c:v>
                </c:pt>
                <c:pt idx="75">
                  <c:v>347.08455239952502</c:v>
                </c:pt>
                <c:pt idx="76">
                  <c:v>353.24338514809898</c:v>
                </c:pt>
                <c:pt idx="77">
                  <c:v>358.86073956952799</c:v>
                </c:pt>
                <c:pt idx="78">
                  <c:v>341.642433767201</c:v>
                </c:pt>
                <c:pt idx="79">
                  <c:v>345.55491581594299</c:v>
                </c:pt>
                <c:pt idx="80">
                  <c:v>350.90992678273199</c:v>
                </c:pt>
                <c:pt idx="81">
                  <c:v>337.39341229073801</c:v>
                </c:pt>
                <c:pt idx="82">
                  <c:v>361.96169803117499</c:v>
                </c:pt>
                <c:pt idx="83">
                  <c:v>359.402420115219</c:v>
                </c:pt>
                <c:pt idx="84">
                  <c:v>380.76894211696998</c:v>
                </c:pt>
                <c:pt idx="85">
                  <c:v>387.63576661453402</c:v>
                </c:pt>
                <c:pt idx="86">
                  <c:v>385.41202552185098</c:v>
                </c:pt>
                <c:pt idx="87">
                  <c:v>396.224263058639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70-4BD9-9168-8B1DCB85D83D}"/>
            </c:ext>
          </c:extLst>
        </c:ser>
        <c:ser>
          <c:idx val="1"/>
          <c:order val="1"/>
          <c:tx>
            <c:strRef>
              <c:f>PrimeMarkets!$U$5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PrimeMarkets!$N$6:$N$109</c:f>
              <c:numCache>
                <c:formatCode>[$-409]mmm\-yy;@</c:formatCode>
                <c:ptCount val="10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</c:numCache>
            </c:numRef>
          </c:xVal>
          <c:yVal>
            <c:numRef>
              <c:f>PrimeMarkets!$U$6:$U$109</c:f>
              <c:numCache>
                <c:formatCode>0</c:formatCode>
                <c:ptCount val="104"/>
                <c:pt idx="0">
                  <c:v>68.826890778398806</c:v>
                </c:pt>
                <c:pt idx="1">
                  <c:v>67.239270242841997</c:v>
                </c:pt>
                <c:pt idx="2">
                  <c:v>69.254592349179404</c:v>
                </c:pt>
                <c:pt idx="3">
                  <c:v>74.1980337489329</c:v>
                </c:pt>
                <c:pt idx="4">
                  <c:v>76.213243656148805</c:v>
                </c:pt>
                <c:pt idx="5">
                  <c:v>76.626351877185499</c:v>
                </c:pt>
                <c:pt idx="6">
                  <c:v>79.002344453728995</c:v>
                </c:pt>
                <c:pt idx="7">
                  <c:v>82.083270164047903</c:v>
                </c:pt>
                <c:pt idx="8">
                  <c:v>83.606330210538303</c:v>
                </c:pt>
                <c:pt idx="9">
                  <c:v>84.907148832080296</c:v>
                </c:pt>
                <c:pt idx="10">
                  <c:v>85.225200276726099</c:v>
                </c:pt>
                <c:pt idx="11">
                  <c:v>85.496219951873897</c:v>
                </c:pt>
                <c:pt idx="12">
                  <c:v>87.6890038262856</c:v>
                </c:pt>
                <c:pt idx="13">
                  <c:v>91.448731458861204</c:v>
                </c:pt>
                <c:pt idx="14">
                  <c:v>94.172651134186907</c:v>
                </c:pt>
                <c:pt idx="15">
                  <c:v>94.813255335436196</c:v>
                </c:pt>
                <c:pt idx="16">
                  <c:v>95.886815116761795</c:v>
                </c:pt>
                <c:pt idx="17">
                  <c:v>98.130863709728501</c:v>
                </c:pt>
                <c:pt idx="18">
                  <c:v>99.376972318913801</c:v>
                </c:pt>
                <c:pt idx="19">
                  <c:v>100</c:v>
                </c:pt>
                <c:pt idx="20">
                  <c:v>102.167656816364</c:v>
                </c:pt>
                <c:pt idx="21">
                  <c:v>105.43388906084</c:v>
                </c:pt>
                <c:pt idx="22">
                  <c:v>107.56369937898199</c:v>
                </c:pt>
                <c:pt idx="23">
                  <c:v>108.480191399614</c:v>
                </c:pt>
                <c:pt idx="24">
                  <c:v>110.045339179113</c:v>
                </c:pt>
                <c:pt idx="25">
                  <c:v>112.82517026665001</c:v>
                </c:pt>
                <c:pt idx="26">
                  <c:v>116.850862508004</c:v>
                </c:pt>
                <c:pt idx="27">
                  <c:v>120.73699732771399</c:v>
                </c:pt>
                <c:pt idx="28">
                  <c:v>124.824908320044</c:v>
                </c:pt>
                <c:pt idx="29">
                  <c:v>128.97861349531101</c:v>
                </c:pt>
                <c:pt idx="30">
                  <c:v>132.752029473551</c:v>
                </c:pt>
                <c:pt idx="31">
                  <c:v>137.84507563395599</c:v>
                </c:pt>
                <c:pt idx="32">
                  <c:v>145.12654795083401</c:v>
                </c:pt>
                <c:pt idx="33">
                  <c:v>152.18277206006701</c:v>
                </c:pt>
                <c:pt idx="34">
                  <c:v>155.538343336986</c:v>
                </c:pt>
                <c:pt idx="35">
                  <c:v>159.297789400467</c:v>
                </c:pt>
                <c:pt idx="36">
                  <c:v>169.771749042133</c:v>
                </c:pt>
                <c:pt idx="37">
                  <c:v>181.96180971151699</c:v>
                </c:pt>
                <c:pt idx="38">
                  <c:v>182.82597918286501</c:v>
                </c:pt>
                <c:pt idx="39">
                  <c:v>181.01805446745701</c:v>
                </c:pt>
                <c:pt idx="40">
                  <c:v>187.92796109949401</c:v>
                </c:pt>
                <c:pt idx="41">
                  <c:v>194.17693206599</c:v>
                </c:pt>
                <c:pt idx="42">
                  <c:v>190.44280733666901</c:v>
                </c:pt>
                <c:pt idx="43">
                  <c:v>187.826856084979</c:v>
                </c:pt>
                <c:pt idx="44">
                  <c:v>194.40193636014999</c:v>
                </c:pt>
                <c:pt idx="45">
                  <c:v>199.57149179428299</c:v>
                </c:pt>
                <c:pt idx="46">
                  <c:v>194.48777198085199</c:v>
                </c:pt>
                <c:pt idx="47">
                  <c:v>187.254044547006</c:v>
                </c:pt>
                <c:pt idx="48">
                  <c:v>184.455839522395</c:v>
                </c:pt>
                <c:pt idx="49">
                  <c:v>181.555431468215</c:v>
                </c:pt>
                <c:pt idx="50">
                  <c:v>170.11555987622299</c:v>
                </c:pt>
                <c:pt idx="51">
                  <c:v>157.88886551843601</c:v>
                </c:pt>
                <c:pt idx="52">
                  <c:v>152.53939532497</c:v>
                </c:pt>
                <c:pt idx="53">
                  <c:v>149.81056211114799</c:v>
                </c:pt>
                <c:pt idx="54">
                  <c:v>146.602787029605</c:v>
                </c:pt>
                <c:pt idx="55">
                  <c:v>142.262566938829</c:v>
                </c:pt>
                <c:pt idx="56">
                  <c:v>137.558075051457</c:v>
                </c:pt>
                <c:pt idx="57">
                  <c:v>132.29574118927499</c:v>
                </c:pt>
                <c:pt idx="58">
                  <c:v>132.223992612546</c:v>
                </c:pt>
                <c:pt idx="59">
                  <c:v>134.07190198768299</c:v>
                </c:pt>
                <c:pt idx="60">
                  <c:v>132.17369140389701</c:v>
                </c:pt>
                <c:pt idx="61">
                  <c:v>130.120934828553</c:v>
                </c:pt>
                <c:pt idx="62">
                  <c:v>130.54029349337301</c:v>
                </c:pt>
                <c:pt idx="63">
                  <c:v>131.38241912770599</c:v>
                </c:pt>
                <c:pt idx="64">
                  <c:v>131.60463477996799</c:v>
                </c:pt>
                <c:pt idx="65">
                  <c:v>133.278340761663</c:v>
                </c:pt>
                <c:pt idx="66">
                  <c:v>136.30811301043801</c:v>
                </c:pt>
                <c:pt idx="67">
                  <c:v>138.29456384234399</c:v>
                </c:pt>
                <c:pt idx="68">
                  <c:v>141.46032089674699</c:v>
                </c:pt>
                <c:pt idx="69">
                  <c:v>148.62547846108501</c:v>
                </c:pt>
                <c:pt idx="70">
                  <c:v>151.614655413566</c:v>
                </c:pt>
                <c:pt idx="71">
                  <c:v>150.08186424380099</c:v>
                </c:pt>
                <c:pt idx="72">
                  <c:v>152.865652802954</c:v>
                </c:pt>
                <c:pt idx="73">
                  <c:v>159.80994946035099</c:v>
                </c:pt>
                <c:pt idx="74">
                  <c:v>164.70632804046701</c:v>
                </c:pt>
                <c:pt idx="75">
                  <c:v>166.28038390761901</c:v>
                </c:pt>
                <c:pt idx="76">
                  <c:v>169.267833418386</c:v>
                </c:pt>
                <c:pt idx="77">
                  <c:v>172.98180382700301</c:v>
                </c:pt>
                <c:pt idx="78">
                  <c:v>174.43102072214899</c:v>
                </c:pt>
                <c:pt idx="79">
                  <c:v>175.442585767568</c:v>
                </c:pt>
                <c:pt idx="80">
                  <c:v>178.87054089513299</c:v>
                </c:pt>
                <c:pt idx="81">
                  <c:v>184.05647854905999</c:v>
                </c:pt>
                <c:pt idx="82">
                  <c:v>189.710469901804</c:v>
                </c:pt>
                <c:pt idx="83">
                  <c:v>194.270579506302</c:v>
                </c:pt>
                <c:pt idx="84">
                  <c:v>199.60139197355599</c:v>
                </c:pt>
                <c:pt idx="85">
                  <c:v>207.13014681897999</c:v>
                </c:pt>
                <c:pt idx="86">
                  <c:v>210.59596715659501</c:v>
                </c:pt>
                <c:pt idx="87">
                  <c:v>209.73092698367799</c:v>
                </c:pt>
                <c:pt idx="88">
                  <c:v>210.08869317501501</c:v>
                </c:pt>
                <c:pt idx="89">
                  <c:v>212.30987768548999</c:v>
                </c:pt>
                <c:pt idx="90">
                  <c:v>215.140016618836</c:v>
                </c:pt>
                <c:pt idx="91">
                  <c:v>216.35434870142399</c:v>
                </c:pt>
                <c:pt idx="92">
                  <c:v>216.70304800579399</c:v>
                </c:pt>
                <c:pt idx="93">
                  <c:v>218.94936995114699</c:v>
                </c:pt>
                <c:pt idx="94">
                  <c:v>220.99516836556501</c:v>
                </c:pt>
                <c:pt idx="95">
                  <c:v>221.25911767147699</c:v>
                </c:pt>
                <c:pt idx="96">
                  <c:v>219.397636635601</c:v>
                </c:pt>
                <c:pt idx="97">
                  <c:v>215.51955133808099</c:v>
                </c:pt>
                <c:pt idx="98">
                  <c:v>219.331202527138</c:v>
                </c:pt>
                <c:pt idx="99">
                  <c:v>228.73475692258401</c:v>
                </c:pt>
                <c:pt idx="100">
                  <c:v>237.76734908218501</c:v>
                </c:pt>
                <c:pt idx="101">
                  <c:v>249.00955434497499</c:v>
                </c:pt>
                <c:pt idx="102">
                  <c:v>255.598178443905</c:v>
                </c:pt>
                <c:pt idx="103">
                  <c:v>257.27013102090598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B70-4BD9-9168-8B1DCB85D8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30144"/>
        <c:axId val="526029752"/>
      </c:scatterChart>
      <c:valAx>
        <c:axId val="526030144"/>
        <c:scaling>
          <c:orientation val="minMax"/>
          <c:max val="44561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9752"/>
        <c:crosses val="autoZero"/>
        <c:crossBetween val="midCat"/>
        <c:majorUnit val="365"/>
      </c:valAx>
      <c:valAx>
        <c:axId val="5260297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301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PrimeMarkets!$R$5</c:f>
              <c:strCache>
                <c:ptCount val="1"/>
                <c:pt idx="0">
                  <c:v>Prime Multifamily Metros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PrimeMarkets!$N$22:$N$109</c:f>
              <c:numCache>
                <c:formatCode>[$-409]mmm\-yy;@</c:formatCode>
                <c:ptCount val="8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</c:numCache>
            </c:numRef>
          </c:xVal>
          <c:yVal>
            <c:numRef>
              <c:f>PrimeMarkets!$R$22:$R$109</c:f>
              <c:numCache>
                <c:formatCode>#,##0_);[Red]\(#,##0\)</c:formatCode>
                <c:ptCount val="88"/>
                <c:pt idx="0">
                  <c:v>92.706139930866996</c:v>
                </c:pt>
                <c:pt idx="1">
                  <c:v>99.654720499966103</c:v>
                </c:pt>
                <c:pt idx="2">
                  <c:v>99.976869833875696</c:v>
                </c:pt>
                <c:pt idx="3">
                  <c:v>100</c:v>
                </c:pt>
                <c:pt idx="4">
                  <c:v>103.736940809606</c:v>
                </c:pt>
                <c:pt idx="5">
                  <c:v>111.331285445406</c:v>
                </c:pt>
                <c:pt idx="6">
                  <c:v>113.653942139587</c:v>
                </c:pt>
                <c:pt idx="7">
                  <c:v>114.06562857367901</c:v>
                </c:pt>
                <c:pt idx="8">
                  <c:v>121.86079732102699</c:v>
                </c:pt>
                <c:pt idx="9">
                  <c:v>127.861072232347</c:v>
                </c:pt>
                <c:pt idx="10">
                  <c:v>131.72728460316199</c:v>
                </c:pt>
                <c:pt idx="11">
                  <c:v>140.55132651821901</c:v>
                </c:pt>
                <c:pt idx="12">
                  <c:v>142.419365763244</c:v>
                </c:pt>
                <c:pt idx="13">
                  <c:v>152.60707422837501</c:v>
                </c:pt>
                <c:pt idx="14">
                  <c:v>160.94542904188799</c:v>
                </c:pt>
                <c:pt idx="15">
                  <c:v>161.67883632099699</c:v>
                </c:pt>
                <c:pt idx="16">
                  <c:v>170.17808286744901</c:v>
                </c:pt>
                <c:pt idx="17">
                  <c:v>175.35842744405201</c:v>
                </c:pt>
                <c:pt idx="18">
                  <c:v>184.142625947184</c:v>
                </c:pt>
                <c:pt idx="19">
                  <c:v>187.43580608589599</c:v>
                </c:pt>
                <c:pt idx="20">
                  <c:v>196.52023376698099</c:v>
                </c:pt>
                <c:pt idx="21">
                  <c:v>201.20545106273801</c:v>
                </c:pt>
                <c:pt idx="22">
                  <c:v>210.91746101490401</c:v>
                </c:pt>
                <c:pt idx="23">
                  <c:v>207.444160519343</c:v>
                </c:pt>
                <c:pt idx="24">
                  <c:v>222.890992094789</c:v>
                </c:pt>
                <c:pt idx="25">
                  <c:v>213.85901314548801</c:v>
                </c:pt>
                <c:pt idx="26">
                  <c:v>214.748858614814</c:v>
                </c:pt>
                <c:pt idx="27">
                  <c:v>213.823973316353</c:v>
                </c:pt>
                <c:pt idx="28">
                  <c:v>217.28197612596</c:v>
                </c:pt>
                <c:pt idx="29">
                  <c:v>229.86380205601901</c:v>
                </c:pt>
                <c:pt idx="30">
                  <c:v>232.623382629384</c:v>
                </c:pt>
                <c:pt idx="31">
                  <c:v>218.470937599845</c:v>
                </c:pt>
                <c:pt idx="32">
                  <c:v>211.154144557526</c:v>
                </c:pt>
                <c:pt idx="33">
                  <c:v>209.27199898646799</c:v>
                </c:pt>
                <c:pt idx="34">
                  <c:v>212.824926594939</c:v>
                </c:pt>
                <c:pt idx="35">
                  <c:v>215.79795542821</c:v>
                </c:pt>
                <c:pt idx="36">
                  <c:v>198.57120923484501</c:v>
                </c:pt>
                <c:pt idx="37">
                  <c:v>194.90386782633601</c:v>
                </c:pt>
                <c:pt idx="38">
                  <c:v>180.88670823047801</c:v>
                </c:pt>
                <c:pt idx="39">
                  <c:v>160.78583618931401</c:v>
                </c:pt>
                <c:pt idx="40">
                  <c:v>177.040644442993</c:v>
                </c:pt>
                <c:pt idx="41">
                  <c:v>163.74449001688001</c:v>
                </c:pt>
                <c:pt idx="42">
                  <c:v>180.318527216511</c:v>
                </c:pt>
                <c:pt idx="43">
                  <c:v>181.198998195114</c:v>
                </c:pt>
                <c:pt idx="44">
                  <c:v>175.477706368713</c:v>
                </c:pt>
                <c:pt idx="45">
                  <c:v>184.03732267807499</c:v>
                </c:pt>
                <c:pt idx="46">
                  <c:v>188.223778346969</c:v>
                </c:pt>
                <c:pt idx="47">
                  <c:v>192.59427570537301</c:v>
                </c:pt>
                <c:pt idx="48">
                  <c:v>194.89639407710601</c:v>
                </c:pt>
                <c:pt idx="49">
                  <c:v>203.07536436531601</c:v>
                </c:pt>
                <c:pt idx="50">
                  <c:v>199.62894311209001</c:v>
                </c:pt>
                <c:pt idx="51">
                  <c:v>210.17316461996199</c:v>
                </c:pt>
                <c:pt idx="52">
                  <c:v>213.86233825780701</c:v>
                </c:pt>
                <c:pt idx="53">
                  <c:v>227.04741879921301</c:v>
                </c:pt>
                <c:pt idx="54">
                  <c:v>232.07532378864499</c:v>
                </c:pt>
                <c:pt idx="55">
                  <c:v>244.26152757996999</c:v>
                </c:pt>
                <c:pt idx="56">
                  <c:v>251.56821017650699</c:v>
                </c:pt>
                <c:pt idx="57">
                  <c:v>263.07097012066203</c:v>
                </c:pt>
                <c:pt idx="58">
                  <c:v>262.13267783027499</c:v>
                </c:pt>
                <c:pt idx="59">
                  <c:v>284.06314012607999</c:v>
                </c:pt>
                <c:pt idx="60">
                  <c:v>288.70673370600701</c:v>
                </c:pt>
                <c:pt idx="61">
                  <c:v>292.69279302408501</c:v>
                </c:pt>
                <c:pt idx="62">
                  <c:v>307.52400757042</c:v>
                </c:pt>
                <c:pt idx="63">
                  <c:v>304.49384688478199</c:v>
                </c:pt>
                <c:pt idx="64">
                  <c:v>312.20431544231099</c:v>
                </c:pt>
                <c:pt idx="65">
                  <c:v>345.23034616694503</c:v>
                </c:pt>
                <c:pt idx="66">
                  <c:v>326.20499441291298</c:v>
                </c:pt>
                <c:pt idx="67">
                  <c:v>353.73200842859802</c:v>
                </c:pt>
                <c:pt idx="68">
                  <c:v>342.69767177551898</c:v>
                </c:pt>
                <c:pt idx="69">
                  <c:v>372.99903355549799</c:v>
                </c:pt>
                <c:pt idx="70">
                  <c:v>366.61007641172898</c:v>
                </c:pt>
                <c:pt idx="71">
                  <c:v>377.37484827633301</c:v>
                </c:pt>
                <c:pt idx="72">
                  <c:v>385.45946557657101</c:v>
                </c:pt>
                <c:pt idx="73">
                  <c:v>394.81914399298199</c:v>
                </c:pt>
                <c:pt idx="74">
                  <c:v>388.44659668401601</c:v>
                </c:pt>
                <c:pt idx="75">
                  <c:v>400.604780831813</c:v>
                </c:pt>
                <c:pt idx="76">
                  <c:v>399.510033574663</c:v>
                </c:pt>
                <c:pt idx="77">
                  <c:v>400.776471369501</c:v>
                </c:pt>
                <c:pt idx="78">
                  <c:v>425.73692982675902</c:v>
                </c:pt>
                <c:pt idx="79">
                  <c:v>429.29484446519501</c:v>
                </c:pt>
                <c:pt idx="80">
                  <c:v>427.59344570206702</c:v>
                </c:pt>
                <c:pt idx="81">
                  <c:v>369.03507594995398</c:v>
                </c:pt>
                <c:pt idx="82">
                  <c:v>425.59545189985403</c:v>
                </c:pt>
                <c:pt idx="83">
                  <c:v>421.88323651579799</c:v>
                </c:pt>
                <c:pt idx="84">
                  <c:v>433.774836160961</c:v>
                </c:pt>
                <c:pt idx="85">
                  <c:v>447.63977267395398</c:v>
                </c:pt>
                <c:pt idx="86">
                  <c:v>468.794803659281</c:v>
                </c:pt>
                <c:pt idx="87">
                  <c:v>466.66409246779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D5F-4F45-A36E-2DA5B945EDEA}"/>
            </c:ext>
          </c:extLst>
        </c:ser>
        <c:ser>
          <c:idx val="1"/>
          <c:order val="1"/>
          <c:tx>
            <c:strRef>
              <c:f>PrimeMarkets!$V$5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PrimeMarkets!$N$6:$N$109</c:f>
              <c:numCache>
                <c:formatCode>[$-409]mmm\-yy;@</c:formatCode>
                <c:ptCount val="10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</c:numCache>
            </c:numRef>
          </c:xVal>
          <c:yVal>
            <c:numRef>
              <c:f>PrimeMarkets!$V$6:$V$109</c:f>
              <c:numCache>
                <c:formatCode>0</c:formatCode>
                <c:ptCount val="104"/>
                <c:pt idx="0">
                  <c:v>62.401948653705297</c:v>
                </c:pt>
                <c:pt idx="1">
                  <c:v>63.071364996173401</c:v>
                </c:pt>
                <c:pt idx="2">
                  <c:v>64.193092141880797</c:v>
                </c:pt>
                <c:pt idx="3">
                  <c:v>65.320428467907803</c:v>
                </c:pt>
                <c:pt idx="4">
                  <c:v>67.872076818836504</c:v>
                </c:pt>
                <c:pt idx="5">
                  <c:v>71.246239733187295</c:v>
                </c:pt>
                <c:pt idx="6">
                  <c:v>72.8706218220088</c:v>
                </c:pt>
                <c:pt idx="7">
                  <c:v>73.506543503914997</c:v>
                </c:pt>
                <c:pt idx="8">
                  <c:v>74.975940029128694</c:v>
                </c:pt>
                <c:pt idx="9">
                  <c:v>77.410086498582203</c:v>
                </c:pt>
                <c:pt idx="10">
                  <c:v>80.129846327852903</c:v>
                </c:pt>
                <c:pt idx="11">
                  <c:v>82.527234684028599</c:v>
                </c:pt>
                <c:pt idx="12">
                  <c:v>85.010357114147794</c:v>
                </c:pt>
                <c:pt idx="13">
                  <c:v>87.053864058206599</c:v>
                </c:pt>
                <c:pt idx="14">
                  <c:v>88.822258709989498</c:v>
                </c:pt>
                <c:pt idx="15">
                  <c:v>91.4660697080175</c:v>
                </c:pt>
                <c:pt idx="16">
                  <c:v>96.061512805549995</c:v>
                </c:pt>
                <c:pt idx="17">
                  <c:v>100.726272362744</c:v>
                </c:pt>
                <c:pt idx="18">
                  <c:v>100.576441637237</c:v>
                </c:pt>
                <c:pt idx="19">
                  <c:v>100</c:v>
                </c:pt>
                <c:pt idx="20">
                  <c:v>104.524730215593</c:v>
                </c:pt>
                <c:pt idx="21">
                  <c:v>110.701194033948</c:v>
                </c:pt>
                <c:pt idx="22">
                  <c:v>113.14098956671</c:v>
                </c:pt>
                <c:pt idx="23">
                  <c:v>113.83036544230001</c:v>
                </c:pt>
                <c:pt idx="24">
                  <c:v>117.396792393166</c:v>
                </c:pt>
                <c:pt idx="25">
                  <c:v>122.79370087702701</c:v>
                </c:pt>
                <c:pt idx="26">
                  <c:v>127.90121657798301</c:v>
                </c:pt>
                <c:pt idx="27">
                  <c:v>131.69976697788101</c:v>
                </c:pt>
                <c:pt idx="28">
                  <c:v>136.040301937436</c:v>
                </c:pt>
                <c:pt idx="29">
                  <c:v>141.043748344199</c:v>
                </c:pt>
                <c:pt idx="30">
                  <c:v>144.09679144108</c:v>
                </c:pt>
                <c:pt idx="31">
                  <c:v>147.22334839010301</c:v>
                </c:pt>
                <c:pt idx="32">
                  <c:v>154.38056906428201</c:v>
                </c:pt>
                <c:pt idx="33">
                  <c:v>163.23331289739099</c:v>
                </c:pt>
                <c:pt idx="34">
                  <c:v>167.05091500332</c:v>
                </c:pt>
                <c:pt idx="35">
                  <c:v>168.51334578043301</c:v>
                </c:pt>
                <c:pt idx="36">
                  <c:v>174.64901557258199</c:v>
                </c:pt>
                <c:pt idx="37">
                  <c:v>184.533991121052</c:v>
                </c:pt>
                <c:pt idx="38">
                  <c:v>190.61153966748</c:v>
                </c:pt>
                <c:pt idx="39">
                  <c:v>191.16358864605701</c:v>
                </c:pt>
                <c:pt idx="40">
                  <c:v>190.91182328303299</c:v>
                </c:pt>
                <c:pt idx="41">
                  <c:v>189.94622558490099</c:v>
                </c:pt>
                <c:pt idx="42">
                  <c:v>187.678520044523</c:v>
                </c:pt>
                <c:pt idx="43">
                  <c:v>187.83968474559899</c:v>
                </c:pt>
                <c:pt idx="44">
                  <c:v>192.915062525515</c:v>
                </c:pt>
                <c:pt idx="45">
                  <c:v>197.388726051839</c:v>
                </c:pt>
                <c:pt idx="46">
                  <c:v>189.98356646735701</c:v>
                </c:pt>
                <c:pt idx="47">
                  <c:v>179.41461583588699</c:v>
                </c:pt>
                <c:pt idx="48">
                  <c:v>176.22438279665701</c:v>
                </c:pt>
                <c:pt idx="49">
                  <c:v>175.353310674499</c:v>
                </c:pt>
                <c:pt idx="50">
                  <c:v>167.24477932174</c:v>
                </c:pt>
                <c:pt idx="51">
                  <c:v>157.08297951511901</c:v>
                </c:pt>
                <c:pt idx="52">
                  <c:v>149.43927720594399</c:v>
                </c:pt>
                <c:pt idx="53">
                  <c:v>138.94780398222801</c:v>
                </c:pt>
                <c:pt idx="54">
                  <c:v>129.39878628570801</c:v>
                </c:pt>
                <c:pt idx="55">
                  <c:v>125.813719166906</c:v>
                </c:pt>
                <c:pt idx="56">
                  <c:v>126.65237140964</c:v>
                </c:pt>
                <c:pt idx="57">
                  <c:v>126.27930279152601</c:v>
                </c:pt>
                <c:pt idx="58">
                  <c:v>126.385235149877</c:v>
                </c:pt>
                <c:pt idx="59">
                  <c:v>128.751682021166</c:v>
                </c:pt>
                <c:pt idx="60">
                  <c:v>132.58417111080499</c:v>
                </c:pt>
                <c:pt idx="61">
                  <c:v>137.214576487995</c:v>
                </c:pt>
                <c:pt idx="62">
                  <c:v>141.514777383134</c:v>
                </c:pt>
                <c:pt idx="63">
                  <c:v>144.26175994288599</c:v>
                </c:pt>
                <c:pt idx="64">
                  <c:v>146.44946893145899</c:v>
                </c:pt>
                <c:pt idx="65">
                  <c:v>150.81582356160999</c:v>
                </c:pt>
                <c:pt idx="66">
                  <c:v>156.76614111253201</c:v>
                </c:pt>
                <c:pt idx="67">
                  <c:v>160.679977569475</c:v>
                </c:pt>
                <c:pt idx="68">
                  <c:v>164.220271875267</c:v>
                </c:pt>
                <c:pt idx="69">
                  <c:v>170.870674741122</c:v>
                </c:pt>
                <c:pt idx="70">
                  <c:v>177.30174925504701</c:v>
                </c:pt>
                <c:pt idx="71">
                  <c:v>181.23173373354399</c:v>
                </c:pt>
                <c:pt idx="72">
                  <c:v>188.227001411141</c:v>
                </c:pt>
                <c:pt idx="73">
                  <c:v>199.79842428226101</c:v>
                </c:pt>
                <c:pt idx="74">
                  <c:v>204.741084398129</c:v>
                </c:pt>
                <c:pt idx="75">
                  <c:v>203.975781129838</c:v>
                </c:pt>
                <c:pt idx="76">
                  <c:v>209.78719785420199</c:v>
                </c:pt>
                <c:pt idx="77">
                  <c:v>222.12598947440301</c:v>
                </c:pt>
                <c:pt idx="78">
                  <c:v>227.76068325297999</c:v>
                </c:pt>
                <c:pt idx="79">
                  <c:v>227.42181732637499</c:v>
                </c:pt>
                <c:pt idx="80">
                  <c:v>235.28540385242499</c:v>
                </c:pt>
                <c:pt idx="81">
                  <c:v>250.26927347869599</c:v>
                </c:pt>
                <c:pt idx="82">
                  <c:v>257.399541474508</c:v>
                </c:pt>
                <c:pt idx="83">
                  <c:v>257.23279583437801</c:v>
                </c:pt>
                <c:pt idx="84">
                  <c:v>265.50407507341799</c:v>
                </c:pt>
                <c:pt idx="85">
                  <c:v>280.03484733071099</c:v>
                </c:pt>
                <c:pt idx="86">
                  <c:v>283.94994557389202</c:v>
                </c:pt>
                <c:pt idx="87">
                  <c:v>281.75225893568398</c:v>
                </c:pt>
                <c:pt idx="88">
                  <c:v>291.37016767345</c:v>
                </c:pt>
                <c:pt idx="89">
                  <c:v>308.63260838305001</c:v>
                </c:pt>
                <c:pt idx="90">
                  <c:v>313.78255139806703</c:v>
                </c:pt>
                <c:pt idx="91">
                  <c:v>310.86907510131198</c:v>
                </c:pt>
                <c:pt idx="92">
                  <c:v>317.90188107576103</c:v>
                </c:pt>
                <c:pt idx="93">
                  <c:v>334.57546245495303</c:v>
                </c:pt>
                <c:pt idx="94">
                  <c:v>347.55201735847101</c:v>
                </c:pt>
                <c:pt idx="95">
                  <c:v>349.477248274018</c:v>
                </c:pt>
                <c:pt idx="96">
                  <c:v>350.31219221534298</c:v>
                </c:pt>
                <c:pt idx="97">
                  <c:v>357.10342327122999</c:v>
                </c:pt>
                <c:pt idx="98">
                  <c:v>372.22965844490699</c:v>
                </c:pt>
                <c:pt idx="99">
                  <c:v>385.660442902694</c:v>
                </c:pt>
                <c:pt idx="100">
                  <c:v>398.1090618403</c:v>
                </c:pt>
                <c:pt idx="101">
                  <c:v>421.516040116444</c:v>
                </c:pt>
                <c:pt idx="102">
                  <c:v>437.40607308574897</c:v>
                </c:pt>
                <c:pt idx="103">
                  <c:v>446.00451950138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D5F-4F45-A36E-2DA5B945E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4816"/>
        <c:axId val="530825208"/>
      </c:scatterChart>
      <c:valAx>
        <c:axId val="530824816"/>
        <c:scaling>
          <c:orientation val="minMax"/>
          <c:max val="44561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5208"/>
        <c:crosses val="autoZero"/>
        <c:crossBetween val="midCat"/>
        <c:majorUnit val="365"/>
      </c:valAx>
      <c:valAx>
        <c:axId val="53082520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53082481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7792559930008748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75528440624312"/>
          <c:y val="0.12227665158876418"/>
          <c:w val="0.84599547194005331"/>
          <c:h val="0.755704076247400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TransactionActivity!$P$1</c:f>
              <c:strCache>
                <c:ptCount val="1"/>
                <c:pt idx="0">
                  <c:v>U.S. Investment Grade Pair Count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TransactionActivity!$N$2:$N$265</c:f>
              <c:numCache>
                <c:formatCode>m/d/yyyy</c:formatCode>
                <c:ptCount val="264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</c:numCache>
            </c:numRef>
          </c:cat>
          <c:val>
            <c:numRef>
              <c:f>TransactionActivity!$P$2:$P$265</c:f>
              <c:numCache>
                <c:formatCode>#,##0</c:formatCode>
                <c:ptCount val="264"/>
                <c:pt idx="0">
                  <c:v>21</c:v>
                </c:pt>
                <c:pt idx="1">
                  <c:v>24</c:v>
                </c:pt>
                <c:pt idx="2">
                  <c:v>34</c:v>
                </c:pt>
                <c:pt idx="3">
                  <c:v>30</c:v>
                </c:pt>
                <c:pt idx="4">
                  <c:v>34</c:v>
                </c:pt>
                <c:pt idx="5">
                  <c:v>44</c:v>
                </c:pt>
                <c:pt idx="6">
                  <c:v>27</c:v>
                </c:pt>
                <c:pt idx="7">
                  <c:v>41</c:v>
                </c:pt>
                <c:pt idx="8">
                  <c:v>47</c:v>
                </c:pt>
                <c:pt idx="9">
                  <c:v>43</c:v>
                </c:pt>
                <c:pt idx="10">
                  <c:v>49</c:v>
                </c:pt>
                <c:pt idx="11">
                  <c:v>95</c:v>
                </c:pt>
                <c:pt idx="12">
                  <c:v>41</c:v>
                </c:pt>
                <c:pt idx="13">
                  <c:v>33</c:v>
                </c:pt>
                <c:pt idx="14">
                  <c:v>44</c:v>
                </c:pt>
                <c:pt idx="15">
                  <c:v>40</c:v>
                </c:pt>
                <c:pt idx="16">
                  <c:v>64</c:v>
                </c:pt>
                <c:pt idx="17">
                  <c:v>56</c:v>
                </c:pt>
                <c:pt idx="18">
                  <c:v>42</c:v>
                </c:pt>
                <c:pt idx="19">
                  <c:v>48</c:v>
                </c:pt>
                <c:pt idx="20">
                  <c:v>43</c:v>
                </c:pt>
                <c:pt idx="21">
                  <c:v>43</c:v>
                </c:pt>
                <c:pt idx="22">
                  <c:v>43</c:v>
                </c:pt>
                <c:pt idx="23">
                  <c:v>59</c:v>
                </c:pt>
                <c:pt idx="24">
                  <c:v>40</c:v>
                </c:pt>
                <c:pt idx="25">
                  <c:v>26</c:v>
                </c:pt>
                <c:pt idx="26">
                  <c:v>58</c:v>
                </c:pt>
                <c:pt idx="27">
                  <c:v>36</c:v>
                </c:pt>
                <c:pt idx="28">
                  <c:v>60</c:v>
                </c:pt>
                <c:pt idx="29">
                  <c:v>71</c:v>
                </c:pt>
                <c:pt idx="30">
                  <c:v>51</c:v>
                </c:pt>
                <c:pt idx="31">
                  <c:v>65</c:v>
                </c:pt>
                <c:pt idx="32">
                  <c:v>70</c:v>
                </c:pt>
                <c:pt idx="33">
                  <c:v>68</c:v>
                </c:pt>
                <c:pt idx="34">
                  <c:v>70</c:v>
                </c:pt>
                <c:pt idx="35">
                  <c:v>111</c:v>
                </c:pt>
                <c:pt idx="36">
                  <c:v>65</c:v>
                </c:pt>
                <c:pt idx="37">
                  <c:v>69</c:v>
                </c:pt>
                <c:pt idx="38">
                  <c:v>75</c:v>
                </c:pt>
                <c:pt idx="39">
                  <c:v>79</c:v>
                </c:pt>
                <c:pt idx="40">
                  <c:v>81</c:v>
                </c:pt>
                <c:pt idx="41">
                  <c:v>75</c:v>
                </c:pt>
                <c:pt idx="42">
                  <c:v>101</c:v>
                </c:pt>
                <c:pt idx="43">
                  <c:v>89</c:v>
                </c:pt>
                <c:pt idx="44">
                  <c:v>105</c:v>
                </c:pt>
                <c:pt idx="45">
                  <c:v>108</c:v>
                </c:pt>
                <c:pt idx="46">
                  <c:v>74</c:v>
                </c:pt>
                <c:pt idx="47">
                  <c:v>169</c:v>
                </c:pt>
                <c:pt idx="48">
                  <c:v>103</c:v>
                </c:pt>
                <c:pt idx="49">
                  <c:v>83</c:v>
                </c:pt>
                <c:pt idx="50">
                  <c:v>135</c:v>
                </c:pt>
                <c:pt idx="51">
                  <c:v>103</c:v>
                </c:pt>
                <c:pt idx="52">
                  <c:v>117</c:v>
                </c:pt>
                <c:pt idx="53">
                  <c:v>130</c:v>
                </c:pt>
                <c:pt idx="54">
                  <c:v>142</c:v>
                </c:pt>
                <c:pt idx="55">
                  <c:v>121</c:v>
                </c:pt>
                <c:pt idx="56">
                  <c:v>131</c:v>
                </c:pt>
                <c:pt idx="57">
                  <c:v>156</c:v>
                </c:pt>
                <c:pt idx="58">
                  <c:v>146</c:v>
                </c:pt>
                <c:pt idx="59">
                  <c:v>210</c:v>
                </c:pt>
                <c:pt idx="60">
                  <c:v>122</c:v>
                </c:pt>
                <c:pt idx="61">
                  <c:v>128</c:v>
                </c:pt>
                <c:pt idx="62">
                  <c:v>141</c:v>
                </c:pt>
                <c:pt idx="63">
                  <c:v>154</c:v>
                </c:pt>
                <c:pt idx="64">
                  <c:v>172</c:v>
                </c:pt>
                <c:pt idx="65">
                  <c:v>204</c:v>
                </c:pt>
                <c:pt idx="66">
                  <c:v>189</c:v>
                </c:pt>
                <c:pt idx="67">
                  <c:v>200</c:v>
                </c:pt>
                <c:pt idx="68">
                  <c:v>239</c:v>
                </c:pt>
                <c:pt idx="69">
                  <c:v>166</c:v>
                </c:pt>
                <c:pt idx="70">
                  <c:v>185</c:v>
                </c:pt>
                <c:pt idx="71">
                  <c:v>240</c:v>
                </c:pt>
                <c:pt idx="72">
                  <c:v>176</c:v>
                </c:pt>
                <c:pt idx="73">
                  <c:v>134</c:v>
                </c:pt>
                <c:pt idx="74">
                  <c:v>195</c:v>
                </c:pt>
                <c:pt idx="75">
                  <c:v>149</c:v>
                </c:pt>
                <c:pt idx="76">
                  <c:v>158</c:v>
                </c:pt>
                <c:pt idx="77">
                  <c:v>196</c:v>
                </c:pt>
                <c:pt idx="78">
                  <c:v>170</c:v>
                </c:pt>
                <c:pt idx="79">
                  <c:v>176</c:v>
                </c:pt>
                <c:pt idx="80">
                  <c:v>172</c:v>
                </c:pt>
                <c:pt idx="81">
                  <c:v>147</c:v>
                </c:pt>
                <c:pt idx="82">
                  <c:v>155</c:v>
                </c:pt>
                <c:pt idx="83">
                  <c:v>225</c:v>
                </c:pt>
                <c:pt idx="84">
                  <c:v>162</c:v>
                </c:pt>
                <c:pt idx="85">
                  <c:v>144</c:v>
                </c:pt>
                <c:pt idx="86">
                  <c:v>175</c:v>
                </c:pt>
                <c:pt idx="87">
                  <c:v>167</c:v>
                </c:pt>
                <c:pt idx="88">
                  <c:v>191</c:v>
                </c:pt>
                <c:pt idx="89">
                  <c:v>207</c:v>
                </c:pt>
                <c:pt idx="90">
                  <c:v>184</c:v>
                </c:pt>
                <c:pt idx="91">
                  <c:v>197</c:v>
                </c:pt>
                <c:pt idx="92">
                  <c:v>149</c:v>
                </c:pt>
                <c:pt idx="93">
                  <c:v>123</c:v>
                </c:pt>
                <c:pt idx="94">
                  <c:v>127</c:v>
                </c:pt>
                <c:pt idx="95">
                  <c:v>153</c:v>
                </c:pt>
                <c:pt idx="96">
                  <c:v>109</c:v>
                </c:pt>
                <c:pt idx="97">
                  <c:v>87</c:v>
                </c:pt>
                <c:pt idx="98">
                  <c:v>75</c:v>
                </c:pt>
                <c:pt idx="99">
                  <c:v>97</c:v>
                </c:pt>
                <c:pt idx="100">
                  <c:v>91</c:v>
                </c:pt>
                <c:pt idx="101">
                  <c:v>96</c:v>
                </c:pt>
                <c:pt idx="102">
                  <c:v>101</c:v>
                </c:pt>
                <c:pt idx="103">
                  <c:v>81</c:v>
                </c:pt>
                <c:pt idx="104">
                  <c:v>84</c:v>
                </c:pt>
                <c:pt idx="105">
                  <c:v>69</c:v>
                </c:pt>
                <c:pt idx="106">
                  <c:v>41</c:v>
                </c:pt>
                <c:pt idx="107">
                  <c:v>89</c:v>
                </c:pt>
                <c:pt idx="108">
                  <c:v>46</c:v>
                </c:pt>
                <c:pt idx="109">
                  <c:v>32</c:v>
                </c:pt>
                <c:pt idx="110">
                  <c:v>48</c:v>
                </c:pt>
                <c:pt idx="111">
                  <c:v>49</c:v>
                </c:pt>
                <c:pt idx="112">
                  <c:v>33</c:v>
                </c:pt>
                <c:pt idx="113">
                  <c:v>64</c:v>
                </c:pt>
                <c:pt idx="114">
                  <c:v>49</c:v>
                </c:pt>
                <c:pt idx="115">
                  <c:v>54</c:v>
                </c:pt>
                <c:pt idx="116">
                  <c:v>70</c:v>
                </c:pt>
                <c:pt idx="117">
                  <c:v>77</c:v>
                </c:pt>
                <c:pt idx="118">
                  <c:v>69</c:v>
                </c:pt>
                <c:pt idx="119">
                  <c:v>137</c:v>
                </c:pt>
                <c:pt idx="120">
                  <c:v>54</c:v>
                </c:pt>
                <c:pt idx="121">
                  <c:v>51</c:v>
                </c:pt>
                <c:pt idx="122">
                  <c:v>74</c:v>
                </c:pt>
                <c:pt idx="123">
                  <c:v>80</c:v>
                </c:pt>
                <c:pt idx="124">
                  <c:v>95</c:v>
                </c:pt>
                <c:pt idx="125">
                  <c:v>124</c:v>
                </c:pt>
                <c:pt idx="126">
                  <c:v>102</c:v>
                </c:pt>
                <c:pt idx="127">
                  <c:v>98</c:v>
                </c:pt>
                <c:pt idx="128">
                  <c:v>139</c:v>
                </c:pt>
                <c:pt idx="129">
                  <c:v>102</c:v>
                </c:pt>
                <c:pt idx="130">
                  <c:v>135</c:v>
                </c:pt>
                <c:pt idx="131">
                  <c:v>225</c:v>
                </c:pt>
                <c:pt idx="132">
                  <c:v>109</c:v>
                </c:pt>
                <c:pt idx="133">
                  <c:v>100</c:v>
                </c:pt>
                <c:pt idx="134">
                  <c:v>131</c:v>
                </c:pt>
                <c:pt idx="135">
                  <c:v>140</c:v>
                </c:pt>
                <c:pt idx="136">
                  <c:v>160</c:v>
                </c:pt>
                <c:pt idx="137">
                  <c:v>201</c:v>
                </c:pt>
                <c:pt idx="138">
                  <c:v>161</c:v>
                </c:pt>
                <c:pt idx="139">
                  <c:v>157</c:v>
                </c:pt>
                <c:pt idx="140">
                  <c:v>159</c:v>
                </c:pt>
                <c:pt idx="141">
                  <c:v>158</c:v>
                </c:pt>
                <c:pt idx="142">
                  <c:v>125</c:v>
                </c:pt>
                <c:pt idx="143">
                  <c:v>233</c:v>
                </c:pt>
                <c:pt idx="144">
                  <c:v>117</c:v>
                </c:pt>
                <c:pt idx="145">
                  <c:v>142</c:v>
                </c:pt>
                <c:pt idx="146">
                  <c:v>176</c:v>
                </c:pt>
                <c:pt idx="147">
                  <c:v>145</c:v>
                </c:pt>
                <c:pt idx="148">
                  <c:v>175</c:v>
                </c:pt>
                <c:pt idx="149">
                  <c:v>194</c:v>
                </c:pt>
                <c:pt idx="150">
                  <c:v>172</c:v>
                </c:pt>
                <c:pt idx="151">
                  <c:v>186</c:v>
                </c:pt>
                <c:pt idx="152">
                  <c:v>153</c:v>
                </c:pt>
                <c:pt idx="153">
                  <c:v>165</c:v>
                </c:pt>
                <c:pt idx="154">
                  <c:v>216</c:v>
                </c:pt>
                <c:pt idx="155">
                  <c:v>364</c:v>
                </c:pt>
                <c:pt idx="156">
                  <c:v>129</c:v>
                </c:pt>
                <c:pt idx="157">
                  <c:v>119</c:v>
                </c:pt>
                <c:pt idx="158">
                  <c:v>176</c:v>
                </c:pt>
                <c:pt idx="159">
                  <c:v>187</c:v>
                </c:pt>
                <c:pt idx="160">
                  <c:v>197</c:v>
                </c:pt>
                <c:pt idx="161">
                  <c:v>253</c:v>
                </c:pt>
                <c:pt idx="162">
                  <c:v>198</c:v>
                </c:pt>
                <c:pt idx="163">
                  <c:v>243</c:v>
                </c:pt>
                <c:pt idx="164">
                  <c:v>195</c:v>
                </c:pt>
                <c:pt idx="165">
                  <c:v>219</c:v>
                </c:pt>
                <c:pt idx="166">
                  <c:v>200</c:v>
                </c:pt>
                <c:pt idx="167">
                  <c:v>367</c:v>
                </c:pt>
                <c:pt idx="168">
                  <c:v>186</c:v>
                </c:pt>
                <c:pt idx="169">
                  <c:v>163</c:v>
                </c:pt>
                <c:pt idx="170">
                  <c:v>221</c:v>
                </c:pt>
                <c:pt idx="171">
                  <c:v>199</c:v>
                </c:pt>
                <c:pt idx="172">
                  <c:v>230</c:v>
                </c:pt>
                <c:pt idx="173">
                  <c:v>273</c:v>
                </c:pt>
                <c:pt idx="174">
                  <c:v>280</c:v>
                </c:pt>
                <c:pt idx="175">
                  <c:v>233</c:v>
                </c:pt>
                <c:pt idx="176">
                  <c:v>262</c:v>
                </c:pt>
                <c:pt idx="177">
                  <c:v>298</c:v>
                </c:pt>
                <c:pt idx="178">
                  <c:v>235</c:v>
                </c:pt>
                <c:pt idx="179">
                  <c:v>389</c:v>
                </c:pt>
                <c:pt idx="180">
                  <c:v>229</c:v>
                </c:pt>
                <c:pt idx="181">
                  <c:v>198</c:v>
                </c:pt>
                <c:pt idx="182">
                  <c:v>238</c:v>
                </c:pt>
                <c:pt idx="183">
                  <c:v>225</c:v>
                </c:pt>
                <c:pt idx="184">
                  <c:v>244</c:v>
                </c:pt>
                <c:pt idx="185">
                  <c:v>295</c:v>
                </c:pt>
                <c:pt idx="186">
                  <c:v>297</c:v>
                </c:pt>
                <c:pt idx="187">
                  <c:v>261</c:v>
                </c:pt>
                <c:pt idx="188">
                  <c:v>284</c:v>
                </c:pt>
                <c:pt idx="189">
                  <c:v>313</c:v>
                </c:pt>
                <c:pt idx="190">
                  <c:v>243</c:v>
                </c:pt>
                <c:pt idx="191">
                  <c:v>412</c:v>
                </c:pt>
                <c:pt idx="192">
                  <c:v>235</c:v>
                </c:pt>
                <c:pt idx="193">
                  <c:v>232</c:v>
                </c:pt>
                <c:pt idx="194">
                  <c:v>287</c:v>
                </c:pt>
                <c:pt idx="195">
                  <c:v>216</c:v>
                </c:pt>
                <c:pt idx="196">
                  <c:v>265</c:v>
                </c:pt>
                <c:pt idx="197">
                  <c:v>363</c:v>
                </c:pt>
                <c:pt idx="198">
                  <c:v>274</c:v>
                </c:pt>
                <c:pt idx="199">
                  <c:v>292</c:v>
                </c:pt>
                <c:pt idx="200">
                  <c:v>321</c:v>
                </c:pt>
                <c:pt idx="201">
                  <c:v>278</c:v>
                </c:pt>
                <c:pt idx="202">
                  <c:v>318</c:v>
                </c:pt>
                <c:pt idx="203">
                  <c:v>373</c:v>
                </c:pt>
                <c:pt idx="204">
                  <c:v>281</c:v>
                </c:pt>
                <c:pt idx="205">
                  <c:v>210</c:v>
                </c:pt>
                <c:pt idx="206">
                  <c:v>269</c:v>
                </c:pt>
                <c:pt idx="207">
                  <c:v>234</c:v>
                </c:pt>
                <c:pt idx="208">
                  <c:v>277</c:v>
                </c:pt>
                <c:pt idx="209">
                  <c:v>359</c:v>
                </c:pt>
                <c:pt idx="210">
                  <c:v>268</c:v>
                </c:pt>
                <c:pt idx="211">
                  <c:v>291</c:v>
                </c:pt>
                <c:pt idx="212">
                  <c:v>290</c:v>
                </c:pt>
                <c:pt idx="213">
                  <c:v>306</c:v>
                </c:pt>
                <c:pt idx="214">
                  <c:v>274</c:v>
                </c:pt>
                <c:pt idx="215">
                  <c:v>347</c:v>
                </c:pt>
                <c:pt idx="216">
                  <c:v>269</c:v>
                </c:pt>
                <c:pt idx="217">
                  <c:v>235</c:v>
                </c:pt>
                <c:pt idx="218">
                  <c:v>273</c:v>
                </c:pt>
                <c:pt idx="219">
                  <c:v>241</c:v>
                </c:pt>
                <c:pt idx="220">
                  <c:v>277</c:v>
                </c:pt>
                <c:pt idx="221">
                  <c:v>309</c:v>
                </c:pt>
                <c:pt idx="222">
                  <c:v>303</c:v>
                </c:pt>
                <c:pt idx="223">
                  <c:v>334</c:v>
                </c:pt>
                <c:pt idx="224">
                  <c:v>247</c:v>
                </c:pt>
                <c:pt idx="225">
                  <c:v>318</c:v>
                </c:pt>
                <c:pt idx="226">
                  <c:v>319</c:v>
                </c:pt>
                <c:pt idx="227">
                  <c:v>394</c:v>
                </c:pt>
                <c:pt idx="228">
                  <c:v>242</c:v>
                </c:pt>
                <c:pt idx="229">
                  <c:v>230</c:v>
                </c:pt>
                <c:pt idx="230">
                  <c:v>258</c:v>
                </c:pt>
                <c:pt idx="231">
                  <c:v>243</c:v>
                </c:pt>
                <c:pt idx="232">
                  <c:v>315</c:v>
                </c:pt>
                <c:pt idx="233">
                  <c:v>333</c:v>
                </c:pt>
                <c:pt idx="234">
                  <c:v>315</c:v>
                </c:pt>
                <c:pt idx="235">
                  <c:v>338</c:v>
                </c:pt>
                <c:pt idx="236">
                  <c:v>344</c:v>
                </c:pt>
                <c:pt idx="237">
                  <c:v>317</c:v>
                </c:pt>
                <c:pt idx="238">
                  <c:v>281</c:v>
                </c:pt>
                <c:pt idx="239">
                  <c:v>424</c:v>
                </c:pt>
                <c:pt idx="240">
                  <c:v>269</c:v>
                </c:pt>
                <c:pt idx="241">
                  <c:v>238</c:v>
                </c:pt>
                <c:pt idx="242">
                  <c:v>212</c:v>
                </c:pt>
                <c:pt idx="243">
                  <c:v>119</c:v>
                </c:pt>
                <c:pt idx="244">
                  <c:v>107</c:v>
                </c:pt>
                <c:pt idx="245">
                  <c:v>141</c:v>
                </c:pt>
                <c:pt idx="246">
                  <c:v>158</c:v>
                </c:pt>
                <c:pt idx="247">
                  <c:v>154</c:v>
                </c:pt>
                <c:pt idx="248">
                  <c:v>232</c:v>
                </c:pt>
                <c:pt idx="249">
                  <c:v>250</c:v>
                </c:pt>
                <c:pt idx="250">
                  <c:v>227</c:v>
                </c:pt>
                <c:pt idx="251">
                  <c:v>476</c:v>
                </c:pt>
                <c:pt idx="252">
                  <c:v>229</c:v>
                </c:pt>
                <c:pt idx="253">
                  <c:v>190</c:v>
                </c:pt>
                <c:pt idx="254">
                  <c:v>256</c:v>
                </c:pt>
                <c:pt idx="255">
                  <c:v>323</c:v>
                </c:pt>
                <c:pt idx="256">
                  <c:v>302</c:v>
                </c:pt>
                <c:pt idx="257">
                  <c:v>371</c:v>
                </c:pt>
                <c:pt idx="258">
                  <c:v>345</c:v>
                </c:pt>
                <c:pt idx="259">
                  <c:v>381</c:v>
                </c:pt>
                <c:pt idx="260">
                  <c:v>408</c:v>
                </c:pt>
                <c:pt idx="261">
                  <c:v>395</c:v>
                </c:pt>
                <c:pt idx="262">
                  <c:v>365</c:v>
                </c:pt>
                <c:pt idx="263">
                  <c:v>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C8-4737-AD6D-8A381F73DA79}"/>
            </c:ext>
          </c:extLst>
        </c:ser>
        <c:ser>
          <c:idx val="2"/>
          <c:order val="1"/>
          <c:tx>
            <c:strRef>
              <c:f>TransactionActivity!$Q$1</c:f>
              <c:strCache>
                <c:ptCount val="1"/>
                <c:pt idx="0">
                  <c:v>U.S. General Commercial Pair Count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TransactionActivity!$N$2:$N$265</c:f>
              <c:numCache>
                <c:formatCode>m/d/yyyy</c:formatCode>
                <c:ptCount val="264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</c:numCache>
            </c:numRef>
          </c:cat>
          <c:val>
            <c:numRef>
              <c:f>TransactionActivity!$Q$2:$Q$265</c:f>
              <c:numCache>
                <c:formatCode>#,##0</c:formatCode>
                <c:ptCount val="264"/>
                <c:pt idx="0">
                  <c:v>172</c:v>
                </c:pt>
                <c:pt idx="1">
                  <c:v>128</c:v>
                </c:pt>
                <c:pt idx="2">
                  <c:v>195</c:v>
                </c:pt>
                <c:pt idx="3">
                  <c:v>153</c:v>
                </c:pt>
                <c:pt idx="4">
                  <c:v>179</c:v>
                </c:pt>
                <c:pt idx="5">
                  <c:v>199</c:v>
                </c:pt>
                <c:pt idx="6">
                  <c:v>179</c:v>
                </c:pt>
                <c:pt idx="7">
                  <c:v>197</c:v>
                </c:pt>
                <c:pt idx="8">
                  <c:v>182</c:v>
                </c:pt>
                <c:pt idx="9">
                  <c:v>169</c:v>
                </c:pt>
                <c:pt idx="10">
                  <c:v>155</c:v>
                </c:pt>
                <c:pt idx="11">
                  <c:v>240</c:v>
                </c:pt>
                <c:pt idx="12">
                  <c:v>207</c:v>
                </c:pt>
                <c:pt idx="13">
                  <c:v>188</c:v>
                </c:pt>
                <c:pt idx="14">
                  <c:v>236</c:v>
                </c:pt>
                <c:pt idx="15">
                  <c:v>211</c:v>
                </c:pt>
                <c:pt idx="16">
                  <c:v>259</c:v>
                </c:pt>
                <c:pt idx="17">
                  <c:v>309</c:v>
                </c:pt>
                <c:pt idx="18">
                  <c:v>260</c:v>
                </c:pt>
                <c:pt idx="19">
                  <c:v>344</c:v>
                </c:pt>
                <c:pt idx="20">
                  <c:v>249</c:v>
                </c:pt>
                <c:pt idx="21">
                  <c:v>280</c:v>
                </c:pt>
                <c:pt idx="22">
                  <c:v>267</c:v>
                </c:pt>
                <c:pt idx="23">
                  <c:v>313</c:v>
                </c:pt>
                <c:pt idx="24">
                  <c:v>290</c:v>
                </c:pt>
                <c:pt idx="25">
                  <c:v>257</c:v>
                </c:pt>
                <c:pt idx="26">
                  <c:v>306</c:v>
                </c:pt>
                <c:pt idx="27">
                  <c:v>330</c:v>
                </c:pt>
                <c:pt idx="28">
                  <c:v>412</c:v>
                </c:pt>
                <c:pt idx="29">
                  <c:v>360</c:v>
                </c:pt>
                <c:pt idx="30">
                  <c:v>382</c:v>
                </c:pt>
                <c:pt idx="31">
                  <c:v>430</c:v>
                </c:pt>
                <c:pt idx="32">
                  <c:v>364</c:v>
                </c:pt>
                <c:pt idx="33">
                  <c:v>394</c:v>
                </c:pt>
                <c:pt idx="34">
                  <c:v>329</c:v>
                </c:pt>
                <c:pt idx="35">
                  <c:v>480</c:v>
                </c:pt>
                <c:pt idx="36">
                  <c:v>383</c:v>
                </c:pt>
                <c:pt idx="37">
                  <c:v>358</c:v>
                </c:pt>
                <c:pt idx="38">
                  <c:v>400</c:v>
                </c:pt>
                <c:pt idx="39">
                  <c:v>462</c:v>
                </c:pt>
                <c:pt idx="40">
                  <c:v>455</c:v>
                </c:pt>
                <c:pt idx="41">
                  <c:v>483</c:v>
                </c:pt>
                <c:pt idx="42">
                  <c:v>486</c:v>
                </c:pt>
                <c:pt idx="43">
                  <c:v>510</c:v>
                </c:pt>
                <c:pt idx="44">
                  <c:v>481</c:v>
                </c:pt>
                <c:pt idx="45">
                  <c:v>549</c:v>
                </c:pt>
                <c:pt idx="46">
                  <c:v>444</c:v>
                </c:pt>
                <c:pt idx="47">
                  <c:v>634</c:v>
                </c:pt>
                <c:pt idx="48">
                  <c:v>527</c:v>
                </c:pt>
                <c:pt idx="49">
                  <c:v>439</c:v>
                </c:pt>
                <c:pt idx="50">
                  <c:v>631</c:v>
                </c:pt>
                <c:pt idx="51">
                  <c:v>604</c:v>
                </c:pt>
                <c:pt idx="52">
                  <c:v>575</c:v>
                </c:pt>
                <c:pt idx="53">
                  <c:v>676</c:v>
                </c:pt>
                <c:pt idx="54">
                  <c:v>677</c:v>
                </c:pt>
                <c:pt idx="55">
                  <c:v>635</c:v>
                </c:pt>
                <c:pt idx="56">
                  <c:v>607</c:v>
                </c:pt>
                <c:pt idx="57">
                  <c:v>590</c:v>
                </c:pt>
                <c:pt idx="58">
                  <c:v>619</c:v>
                </c:pt>
                <c:pt idx="59">
                  <c:v>711</c:v>
                </c:pt>
                <c:pt idx="60">
                  <c:v>621</c:v>
                </c:pt>
                <c:pt idx="61">
                  <c:v>525</c:v>
                </c:pt>
                <c:pt idx="62">
                  <c:v>689</c:v>
                </c:pt>
                <c:pt idx="63">
                  <c:v>614</c:v>
                </c:pt>
                <c:pt idx="64">
                  <c:v>601</c:v>
                </c:pt>
                <c:pt idx="65">
                  <c:v>821</c:v>
                </c:pt>
                <c:pt idx="66">
                  <c:v>574</c:v>
                </c:pt>
                <c:pt idx="67">
                  <c:v>620</c:v>
                </c:pt>
                <c:pt idx="68">
                  <c:v>715</c:v>
                </c:pt>
                <c:pt idx="69">
                  <c:v>591</c:v>
                </c:pt>
                <c:pt idx="70">
                  <c:v>594</c:v>
                </c:pt>
                <c:pt idx="71">
                  <c:v>647</c:v>
                </c:pt>
                <c:pt idx="72">
                  <c:v>603</c:v>
                </c:pt>
                <c:pt idx="73">
                  <c:v>524</c:v>
                </c:pt>
                <c:pt idx="74">
                  <c:v>678</c:v>
                </c:pt>
                <c:pt idx="75">
                  <c:v>558</c:v>
                </c:pt>
                <c:pt idx="76">
                  <c:v>675</c:v>
                </c:pt>
                <c:pt idx="77">
                  <c:v>744</c:v>
                </c:pt>
                <c:pt idx="78">
                  <c:v>601</c:v>
                </c:pt>
                <c:pt idx="79">
                  <c:v>603</c:v>
                </c:pt>
                <c:pt idx="80">
                  <c:v>574</c:v>
                </c:pt>
                <c:pt idx="81">
                  <c:v>605</c:v>
                </c:pt>
                <c:pt idx="82">
                  <c:v>587</c:v>
                </c:pt>
                <c:pt idx="83">
                  <c:v>737</c:v>
                </c:pt>
                <c:pt idx="84">
                  <c:v>661</c:v>
                </c:pt>
                <c:pt idx="85">
                  <c:v>586</c:v>
                </c:pt>
                <c:pt idx="86">
                  <c:v>736</c:v>
                </c:pt>
                <c:pt idx="87">
                  <c:v>712</c:v>
                </c:pt>
                <c:pt idx="88">
                  <c:v>811</c:v>
                </c:pt>
                <c:pt idx="89">
                  <c:v>778</c:v>
                </c:pt>
                <c:pt idx="90">
                  <c:v>736</c:v>
                </c:pt>
                <c:pt idx="91">
                  <c:v>792</c:v>
                </c:pt>
                <c:pt idx="92">
                  <c:v>642</c:v>
                </c:pt>
                <c:pt idx="93">
                  <c:v>672</c:v>
                </c:pt>
                <c:pt idx="94">
                  <c:v>621</c:v>
                </c:pt>
                <c:pt idx="95">
                  <c:v>691</c:v>
                </c:pt>
                <c:pt idx="96">
                  <c:v>605</c:v>
                </c:pt>
                <c:pt idx="97">
                  <c:v>538</c:v>
                </c:pt>
                <c:pt idx="98">
                  <c:v>586</c:v>
                </c:pt>
                <c:pt idx="99">
                  <c:v>536</c:v>
                </c:pt>
                <c:pt idx="100">
                  <c:v>603</c:v>
                </c:pt>
                <c:pt idx="101">
                  <c:v>655</c:v>
                </c:pt>
                <c:pt idx="102">
                  <c:v>592</c:v>
                </c:pt>
                <c:pt idx="103">
                  <c:v>549</c:v>
                </c:pt>
                <c:pt idx="104">
                  <c:v>523</c:v>
                </c:pt>
                <c:pt idx="105">
                  <c:v>501</c:v>
                </c:pt>
                <c:pt idx="106">
                  <c:v>381</c:v>
                </c:pt>
                <c:pt idx="107">
                  <c:v>574</c:v>
                </c:pt>
                <c:pt idx="108">
                  <c:v>319</c:v>
                </c:pt>
                <c:pt idx="109">
                  <c:v>333</c:v>
                </c:pt>
                <c:pt idx="110">
                  <c:v>375</c:v>
                </c:pt>
                <c:pt idx="111">
                  <c:v>371</c:v>
                </c:pt>
                <c:pt idx="112">
                  <c:v>407</c:v>
                </c:pt>
                <c:pt idx="113">
                  <c:v>488</c:v>
                </c:pt>
                <c:pt idx="114">
                  <c:v>445</c:v>
                </c:pt>
                <c:pt idx="115">
                  <c:v>406</c:v>
                </c:pt>
                <c:pt idx="116">
                  <c:v>452</c:v>
                </c:pt>
                <c:pt idx="117">
                  <c:v>428</c:v>
                </c:pt>
                <c:pt idx="118">
                  <c:v>399</c:v>
                </c:pt>
                <c:pt idx="119">
                  <c:v>675</c:v>
                </c:pt>
                <c:pt idx="120">
                  <c:v>437</c:v>
                </c:pt>
                <c:pt idx="121">
                  <c:v>435</c:v>
                </c:pt>
                <c:pt idx="122">
                  <c:v>588</c:v>
                </c:pt>
                <c:pt idx="123">
                  <c:v>590</c:v>
                </c:pt>
                <c:pt idx="124">
                  <c:v>481</c:v>
                </c:pt>
                <c:pt idx="125">
                  <c:v>657</c:v>
                </c:pt>
                <c:pt idx="126">
                  <c:v>576</c:v>
                </c:pt>
                <c:pt idx="127">
                  <c:v>591</c:v>
                </c:pt>
                <c:pt idx="128">
                  <c:v>617</c:v>
                </c:pt>
                <c:pt idx="129">
                  <c:v>559</c:v>
                </c:pt>
                <c:pt idx="130">
                  <c:v>594</c:v>
                </c:pt>
                <c:pt idx="131">
                  <c:v>988</c:v>
                </c:pt>
                <c:pt idx="132">
                  <c:v>528</c:v>
                </c:pt>
                <c:pt idx="133">
                  <c:v>519</c:v>
                </c:pt>
                <c:pt idx="134">
                  <c:v>804</c:v>
                </c:pt>
                <c:pt idx="135">
                  <c:v>745</c:v>
                </c:pt>
                <c:pt idx="136">
                  <c:v>791</c:v>
                </c:pt>
                <c:pt idx="137">
                  <c:v>874</c:v>
                </c:pt>
                <c:pt idx="138">
                  <c:v>713</c:v>
                </c:pt>
                <c:pt idx="139">
                  <c:v>772</c:v>
                </c:pt>
                <c:pt idx="140">
                  <c:v>756</c:v>
                </c:pt>
                <c:pt idx="141">
                  <c:v>665</c:v>
                </c:pt>
                <c:pt idx="142">
                  <c:v>710</c:v>
                </c:pt>
                <c:pt idx="143">
                  <c:v>1089</c:v>
                </c:pt>
                <c:pt idx="144">
                  <c:v>607</c:v>
                </c:pt>
                <c:pt idx="145">
                  <c:v>704</c:v>
                </c:pt>
                <c:pt idx="146">
                  <c:v>907</c:v>
                </c:pt>
                <c:pt idx="147">
                  <c:v>790</c:v>
                </c:pt>
                <c:pt idx="148">
                  <c:v>946</c:v>
                </c:pt>
                <c:pt idx="149">
                  <c:v>991</c:v>
                </c:pt>
                <c:pt idx="150">
                  <c:v>826</c:v>
                </c:pt>
                <c:pt idx="151">
                  <c:v>1003</c:v>
                </c:pt>
                <c:pt idx="152">
                  <c:v>875</c:v>
                </c:pt>
                <c:pt idx="153">
                  <c:v>962</c:v>
                </c:pt>
                <c:pt idx="154">
                  <c:v>972</c:v>
                </c:pt>
                <c:pt idx="155">
                  <c:v>1663</c:v>
                </c:pt>
                <c:pt idx="156">
                  <c:v>733</c:v>
                </c:pt>
                <c:pt idx="157">
                  <c:v>719</c:v>
                </c:pt>
                <c:pt idx="158">
                  <c:v>1037</c:v>
                </c:pt>
                <c:pt idx="159">
                  <c:v>1024</c:v>
                </c:pt>
                <c:pt idx="160">
                  <c:v>1218</c:v>
                </c:pt>
                <c:pt idx="161">
                  <c:v>1190</c:v>
                </c:pt>
                <c:pt idx="162">
                  <c:v>1156</c:v>
                </c:pt>
                <c:pt idx="163">
                  <c:v>1180</c:v>
                </c:pt>
                <c:pt idx="164">
                  <c:v>1106</c:v>
                </c:pt>
                <c:pt idx="165">
                  <c:v>1188</c:v>
                </c:pt>
                <c:pt idx="166">
                  <c:v>940</c:v>
                </c:pt>
                <c:pt idx="167">
                  <c:v>1490</c:v>
                </c:pt>
                <c:pt idx="168">
                  <c:v>1032</c:v>
                </c:pt>
                <c:pt idx="169">
                  <c:v>967</c:v>
                </c:pt>
                <c:pt idx="170">
                  <c:v>1058</c:v>
                </c:pt>
                <c:pt idx="171">
                  <c:v>1088</c:v>
                </c:pt>
                <c:pt idx="172">
                  <c:v>1200</c:v>
                </c:pt>
                <c:pt idx="173">
                  <c:v>1352</c:v>
                </c:pt>
                <c:pt idx="174">
                  <c:v>1222</c:v>
                </c:pt>
                <c:pt idx="175">
                  <c:v>1207</c:v>
                </c:pt>
                <c:pt idx="176">
                  <c:v>1176</c:v>
                </c:pt>
                <c:pt idx="177">
                  <c:v>1278</c:v>
                </c:pt>
                <c:pt idx="178">
                  <c:v>1065</c:v>
                </c:pt>
                <c:pt idx="179">
                  <c:v>1569</c:v>
                </c:pt>
                <c:pt idx="180">
                  <c:v>1044</c:v>
                </c:pt>
                <c:pt idx="181">
                  <c:v>1049</c:v>
                </c:pt>
                <c:pt idx="182">
                  <c:v>1255</c:v>
                </c:pt>
                <c:pt idx="183">
                  <c:v>1224</c:v>
                </c:pt>
                <c:pt idx="184">
                  <c:v>1193</c:v>
                </c:pt>
                <c:pt idx="185">
                  <c:v>1452</c:v>
                </c:pt>
                <c:pt idx="186">
                  <c:v>1398</c:v>
                </c:pt>
                <c:pt idx="187">
                  <c:v>1212</c:v>
                </c:pt>
                <c:pt idx="188">
                  <c:v>1262</c:v>
                </c:pt>
                <c:pt idx="189">
                  <c:v>1337</c:v>
                </c:pt>
                <c:pt idx="190">
                  <c:v>1237</c:v>
                </c:pt>
                <c:pt idx="191">
                  <c:v>1708</c:v>
                </c:pt>
                <c:pt idx="192">
                  <c:v>1130</c:v>
                </c:pt>
                <c:pt idx="193">
                  <c:v>1106</c:v>
                </c:pt>
                <c:pt idx="194">
                  <c:v>1500</c:v>
                </c:pt>
                <c:pt idx="195">
                  <c:v>1363</c:v>
                </c:pt>
                <c:pt idx="196">
                  <c:v>1397</c:v>
                </c:pt>
                <c:pt idx="197">
                  <c:v>1534</c:v>
                </c:pt>
                <c:pt idx="198">
                  <c:v>1260</c:v>
                </c:pt>
                <c:pt idx="199">
                  <c:v>1337</c:v>
                </c:pt>
                <c:pt idx="200">
                  <c:v>1326</c:v>
                </c:pt>
                <c:pt idx="201">
                  <c:v>1220</c:v>
                </c:pt>
                <c:pt idx="202">
                  <c:v>1195</c:v>
                </c:pt>
                <c:pt idx="203">
                  <c:v>1412</c:v>
                </c:pt>
                <c:pt idx="204">
                  <c:v>1140</c:v>
                </c:pt>
                <c:pt idx="205">
                  <c:v>857</c:v>
                </c:pt>
                <c:pt idx="206">
                  <c:v>1121</c:v>
                </c:pt>
                <c:pt idx="207">
                  <c:v>724</c:v>
                </c:pt>
                <c:pt idx="208">
                  <c:v>859</c:v>
                </c:pt>
                <c:pt idx="209">
                  <c:v>1041</c:v>
                </c:pt>
                <c:pt idx="210">
                  <c:v>846</c:v>
                </c:pt>
                <c:pt idx="211">
                  <c:v>971</c:v>
                </c:pt>
                <c:pt idx="212">
                  <c:v>868</c:v>
                </c:pt>
                <c:pt idx="213">
                  <c:v>979</c:v>
                </c:pt>
                <c:pt idx="214">
                  <c:v>925</c:v>
                </c:pt>
                <c:pt idx="215">
                  <c:v>990</c:v>
                </c:pt>
                <c:pt idx="216">
                  <c:v>927</c:v>
                </c:pt>
                <c:pt idx="217">
                  <c:v>749</c:v>
                </c:pt>
                <c:pt idx="218">
                  <c:v>1090</c:v>
                </c:pt>
                <c:pt idx="219">
                  <c:v>1221</c:v>
                </c:pt>
                <c:pt idx="220">
                  <c:v>1285</c:v>
                </c:pt>
                <c:pt idx="221">
                  <c:v>1244</c:v>
                </c:pt>
                <c:pt idx="222">
                  <c:v>1101</c:v>
                </c:pt>
                <c:pt idx="223">
                  <c:v>1178</c:v>
                </c:pt>
                <c:pt idx="224">
                  <c:v>980</c:v>
                </c:pt>
                <c:pt idx="225">
                  <c:v>1160</c:v>
                </c:pt>
                <c:pt idx="226">
                  <c:v>1025</c:v>
                </c:pt>
                <c:pt idx="227">
                  <c:v>1245</c:v>
                </c:pt>
                <c:pt idx="228">
                  <c:v>1010</c:v>
                </c:pt>
                <c:pt idx="229">
                  <c:v>854</c:v>
                </c:pt>
                <c:pt idx="230">
                  <c:v>1044</c:v>
                </c:pt>
                <c:pt idx="231">
                  <c:v>1067</c:v>
                </c:pt>
                <c:pt idx="232">
                  <c:v>1205</c:v>
                </c:pt>
                <c:pt idx="233">
                  <c:v>1123</c:v>
                </c:pt>
                <c:pt idx="234">
                  <c:v>1139</c:v>
                </c:pt>
                <c:pt idx="235">
                  <c:v>1202</c:v>
                </c:pt>
                <c:pt idx="236">
                  <c:v>1257</c:v>
                </c:pt>
                <c:pt idx="237">
                  <c:v>1348</c:v>
                </c:pt>
                <c:pt idx="238">
                  <c:v>1123</c:v>
                </c:pt>
                <c:pt idx="239">
                  <c:v>1514</c:v>
                </c:pt>
                <c:pt idx="240">
                  <c:v>1259</c:v>
                </c:pt>
                <c:pt idx="241">
                  <c:v>1040</c:v>
                </c:pt>
                <c:pt idx="242">
                  <c:v>973</c:v>
                </c:pt>
                <c:pt idx="243">
                  <c:v>646</c:v>
                </c:pt>
                <c:pt idx="244">
                  <c:v>596</c:v>
                </c:pt>
                <c:pt idx="245">
                  <c:v>749</c:v>
                </c:pt>
                <c:pt idx="246">
                  <c:v>912</c:v>
                </c:pt>
                <c:pt idx="247">
                  <c:v>924</c:v>
                </c:pt>
                <c:pt idx="248">
                  <c:v>1086</c:v>
                </c:pt>
                <c:pt idx="249">
                  <c:v>1141</c:v>
                </c:pt>
                <c:pt idx="250">
                  <c:v>1104</c:v>
                </c:pt>
                <c:pt idx="251">
                  <c:v>1941</c:v>
                </c:pt>
                <c:pt idx="252">
                  <c:v>1077</c:v>
                </c:pt>
                <c:pt idx="253">
                  <c:v>1113</c:v>
                </c:pt>
                <c:pt idx="254">
                  <c:v>1556</c:v>
                </c:pt>
                <c:pt idx="255">
                  <c:v>1550</c:v>
                </c:pt>
                <c:pt idx="256">
                  <c:v>1616</c:v>
                </c:pt>
                <c:pt idx="257">
                  <c:v>1903</c:v>
                </c:pt>
                <c:pt idx="258">
                  <c:v>1732</c:v>
                </c:pt>
                <c:pt idx="259">
                  <c:v>1830</c:v>
                </c:pt>
                <c:pt idx="260">
                  <c:v>1828</c:v>
                </c:pt>
                <c:pt idx="261">
                  <c:v>1805</c:v>
                </c:pt>
                <c:pt idx="262">
                  <c:v>1777</c:v>
                </c:pt>
                <c:pt idx="263">
                  <c:v>2465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C8-4737-AD6D-8A381F73D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29912"/>
        <c:axId val="530830304"/>
      </c:barChart>
      <c:dateAx>
        <c:axId val="530829912"/>
        <c:scaling>
          <c:orientation val="minMax"/>
          <c:max val="44561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30830304"/>
        <c:crosses val="autoZero"/>
        <c:auto val="1"/>
        <c:lblOffset val="100"/>
        <c:baseTimeUnit val="months"/>
        <c:majorUnit val="12"/>
        <c:majorTimeUnit val="months"/>
      </c:dateAx>
      <c:valAx>
        <c:axId val="53083030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Sale Pairs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30829912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4584961230991165E-2"/>
          <c:y val="1.4658401742335403E-2"/>
          <c:w val="0.902390655366552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57215348081489"/>
          <c:y val="0.12715177513231321"/>
          <c:w val="0.80633880764904386"/>
          <c:h val="0.6960024571396661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TransactionActivity!$Y$1</c:f>
              <c:strCache>
                <c:ptCount val="1"/>
                <c:pt idx="0">
                  <c:v>U.S. General Commercial Distress Pair %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TransactionActivity!$N$98:$N$265</c:f>
              <c:numCache>
                <c:formatCode>m/d/yyyy</c:formatCode>
                <c:ptCount val="168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  <c:pt idx="158">
                  <c:v>44286</c:v>
                </c:pt>
                <c:pt idx="159">
                  <c:v>44316</c:v>
                </c:pt>
                <c:pt idx="160">
                  <c:v>44347</c:v>
                </c:pt>
                <c:pt idx="161">
                  <c:v>44377</c:v>
                </c:pt>
                <c:pt idx="162">
                  <c:v>44408</c:v>
                </c:pt>
                <c:pt idx="163">
                  <c:v>44439</c:v>
                </c:pt>
                <c:pt idx="164">
                  <c:v>44469</c:v>
                </c:pt>
                <c:pt idx="165">
                  <c:v>44500</c:v>
                </c:pt>
                <c:pt idx="166">
                  <c:v>44530</c:v>
                </c:pt>
                <c:pt idx="167">
                  <c:v>44561</c:v>
                </c:pt>
              </c:numCache>
            </c:numRef>
          </c:cat>
          <c:val>
            <c:numRef>
              <c:f>TransactionActivity!$Y$98:$Y$265</c:f>
              <c:numCache>
                <c:formatCode>0.00%</c:formatCode>
                <c:ptCount val="168"/>
                <c:pt idx="0">
                  <c:v>1.5406162464985995E-2</c:v>
                </c:pt>
                <c:pt idx="1">
                  <c:v>2.5600000000000001E-2</c:v>
                </c:pt>
                <c:pt idx="2">
                  <c:v>3.0257186081694403E-2</c:v>
                </c:pt>
                <c:pt idx="3">
                  <c:v>2.0537124802527645E-2</c:v>
                </c:pt>
                <c:pt idx="4">
                  <c:v>1.8731988472622477E-2</c:v>
                </c:pt>
                <c:pt idx="5">
                  <c:v>3.1957390146471372E-2</c:v>
                </c:pt>
                <c:pt idx="6">
                  <c:v>2.4531024531024532E-2</c:v>
                </c:pt>
                <c:pt idx="7">
                  <c:v>4.6031746031746035E-2</c:v>
                </c:pt>
                <c:pt idx="8">
                  <c:v>6.260296540362438E-2</c:v>
                </c:pt>
                <c:pt idx="9">
                  <c:v>6.8421052631578952E-2</c:v>
                </c:pt>
                <c:pt idx="10">
                  <c:v>6.398104265402843E-2</c:v>
                </c:pt>
                <c:pt idx="11">
                  <c:v>6.636500754147813E-2</c:v>
                </c:pt>
                <c:pt idx="12">
                  <c:v>0.13424657534246576</c:v>
                </c:pt>
                <c:pt idx="13">
                  <c:v>0.12328767123287671</c:v>
                </c:pt>
                <c:pt idx="14">
                  <c:v>0.20567375886524822</c:v>
                </c:pt>
                <c:pt idx="15">
                  <c:v>0.20952380952380953</c:v>
                </c:pt>
                <c:pt idx="16">
                  <c:v>0.17499999999999999</c:v>
                </c:pt>
                <c:pt idx="17">
                  <c:v>0.17210144927536231</c:v>
                </c:pt>
                <c:pt idx="18">
                  <c:v>0.19028340080971659</c:v>
                </c:pt>
                <c:pt idx="19">
                  <c:v>0.22391304347826088</c:v>
                </c:pt>
                <c:pt idx="20">
                  <c:v>0.20881226053639848</c:v>
                </c:pt>
                <c:pt idx="21">
                  <c:v>0.21188118811881188</c:v>
                </c:pt>
                <c:pt idx="22">
                  <c:v>0.23076923076923078</c:v>
                </c:pt>
                <c:pt idx="23">
                  <c:v>0.20689655172413793</c:v>
                </c:pt>
                <c:pt idx="24">
                  <c:v>0.25050916496945008</c:v>
                </c:pt>
                <c:pt idx="25">
                  <c:v>0.24279835390946503</c:v>
                </c:pt>
                <c:pt idx="26">
                  <c:v>0.2809667673716012</c:v>
                </c:pt>
                <c:pt idx="27">
                  <c:v>0.28805970149253729</c:v>
                </c:pt>
                <c:pt idx="28">
                  <c:v>0.25694444444444442</c:v>
                </c:pt>
                <c:pt idx="29">
                  <c:v>0.26120358514724712</c:v>
                </c:pt>
                <c:pt idx="30">
                  <c:v>0.25368731563421831</c:v>
                </c:pt>
                <c:pt idx="31">
                  <c:v>0.28301886792452829</c:v>
                </c:pt>
                <c:pt idx="32">
                  <c:v>0.27380952380952384</c:v>
                </c:pt>
                <c:pt idx="33">
                  <c:v>0.28290468986384265</c:v>
                </c:pt>
                <c:pt idx="34">
                  <c:v>0.25788751714677638</c:v>
                </c:pt>
                <c:pt idx="35">
                  <c:v>0.23825226710634789</c:v>
                </c:pt>
                <c:pt idx="36">
                  <c:v>0.24803767660910517</c:v>
                </c:pt>
                <c:pt idx="37">
                  <c:v>0.25525040387722131</c:v>
                </c:pt>
                <c:pt idx="38">
                  <c:v>0.29411764705882354</c:v>
                </c:pt>
                <c:pt idx="39">
                  <c:v>0.25423728813559321</c:v>
                </c:pt>
                <c:pt idx="40">
                  <c:v>0.24290220820189273</c:v>
                </c:pt>
                <c:pt idx="41">
                  <c:v>0.21395348837209302</c:v>
                </c:pt>
                <c:pt idx="42">
                  <c:v>0.22425629290617849</c:v>
                </c:pt>
                <c:pt idx="43">
                  <c:v>0.22820236813778255</c:v>
                </c:pt>
                <c:pt idx="44">
                  <c:v>0.21857923497267759</c:v>
                </c:pt>
                <c:pt idx="45">
                  <c:v>0.1968408262454435</c:v>
                </c:pt>
                <c:pt idx="46">
                  <c:v>0.237125748502994</c:v>
                </c:pt>
                <c:pt idx="47">
                  <c:v>0.22390317700453857</c:v>
                </c:pt>
                <c:pt idx="48">
                  <c:v>0.20165745856353592</c:v>
                </c:pt>
                <c:pt idx="49">
                  <c:v>0.22576832151300236</c:v>
                </c:pt>
                <c:pt idx="50">
                  <c:v>0.21514312096029548</c:v>
                </c:pt>
                <c:pt idx="51">
                  <c:v>0.22459893048128343</c:v>
                </c:pt>
                <c:pt idx="52">
                  <c:v>0.20071364852809992</c:v>
                </c:pt>
                <c:pt idx="53">
                  <c:v>0.19578059071729959</c:v>
                </c:pt>
                <c:pt idx="54">
                  <c:v>0.20040080160320642</c:v>
                </c:pt>
                <c:pt idx="55">
                  <c:v>0.17577796467619849</c:v>
                </c:pt>
                <c:pt idx="56">
                  <c:v>0.20428015564202334</c:v>
                </c:pt>
                <c:pt idx="57">
                  <c:v>0.15173025732031944</c:v>
                </c:pt>
                <c:pt idx="58">
                  <c:v>0.14898989898989898</c:v>
                </c:pt>
                <c:pt idx="59">
                  <c:v>0.13270843611248151</c:v>
                </c:pt>
                <c:pt idx="60">
                  <c:v>0.16357308584686775</c:v>
                </c:pt>
                <c:pt idx="61">
                  <c:v>0.162291169451074</c:v>
                </c:pt>
                <c:pt idx="62">
                  <c:v>0.17065127782357792</c:v>
                </c:pt>
                <c:pt idx="63">
                  <c:v>0.14037985136251033</c:v>
                </c:pt>
                <c:pt idx="64">
                  <c:v>0.14487632508833923</c:v>
                </c:pt>
                <c:pt idx="65">
                  <c:v>0.14345114345114346</c:v>
                </c:pt>
                <c:pt idx="66">
                  <c:v>0.11152141802067947</c:v>
                </c:pt>
                <c:pt idx="67">
                  <c:v>0.13984539704848911</c:v>
                </c:pt>
                <c:pt idx="68">
                  <c:v>0.11760184473481937</c:v>
                </c:pt>
                <c:pt idx="69">
                  <c:v>0.11087420042643924</c:v>
                </c:pt>
                <c:pt idx="70">
                  <c:v>0.14385964912280702</c:v>
                </c:pt>
                <c:pt idx="71">
                  <c:v>0.10662358642972536</c:v>
                </c:pt>
                <c:pt idx="72">
                  <c:v>9.7701149425287362E-2</c:v>
                </c:pt>
                <c:pt idx="73">
                  <c:v>8.2300884955752218E-2</c:v>
                </c:pt>
                <c:pt idx="74">
                  <c:v>0.10633307271305707</c:v>
                </c:pt>
                <c:pt idx="75">
                  <c:v>0.11965811965811966</c:v>
                </c:pt>
                <c:pt idx="76">
                  <c:v>9.1608391608391612E-2</c:v>
                </c:pt>
                <c:pt idx="77">
                  <c:v>8.861538461538461E-2</c:v>
                </c:pt>
                <c:pt idx="78">
                  <c:v>7.9893475366178426E-2</c:v>
                </c:pt>
                <c:pt idx="79">
                  <c:v>7.3611111111111113E-2</c:v>
                </c:pt>
                <c:pt idx="80">
                  <c:v>7.7190542420027819E-2</c:v>
                </c:pt>
                <c:pt idx="81">
                  <c:v>6.2817258883248725E-2</c:v>
                </c:pt>
                <c:pt idx="82">
                  <c:v>7.6153846153846155E-2</c:v>
                </c:pt>
                <c:pt idx="83">
                  <c:v>6.4351378958120528E-2</c:v>
                </c:pt>
                <c:pt idx="84">
                  <c:v>5.7344854673998427E-2</c:v>
                </c:pt>
                <c:pt idx="85">
                  <c:v>5.6134723336006415E-2</c:v>
                </c:pt>
                <c:pt idx="86">
                  <c:v>6.4300066979236431E-2</c:v>
                </c:pt>
                <c:pt idx="87">
                  <c:v>6.073153899240856E-2</c:v>
                </c:pt>
                <c:pt idx="88">
                  <c:v>6.471816283924843E-2</c:v>
                </c:pt>
                <c:pt idx="89">
                  <c:v>5.8958214081282198E-2</c:v>
                </c:pt>
                <c:pt idx="90">
                  <c:v>5.5457227138643067E-2</c:v>
                </c:pt>
                <c:pt idx="91">
                  <c:v>5.2953156822810592E-2</c:v>
                </c:pt>
                <c:pt idx="92">
                  <c:v>4.9159120310478657E-2</c:v>
                </c:pt>
                <c:pt idx="93">
                  <c:v>4.363636363636364E-2</c:v>
                </c:pt>
                <c:pt idx="94">
                  <c:v>4.4594594594594597E-2</c:v>
                </c:pt>
                <c:pt idx="95">
                  <c:v>5.4716981132075473E-2</c:v>
                </c:pt>
                <c:pt idx="96">
                  <c:v>4.6886446886446886E-2</c:v>
                </c:pt>
                <c:pt idx="97">
                  <c:v>4.1853512705530643E-2</c:v>
                </c:pt>
                <c:pt idx="98">
                  <c:v>4.6446558477895916E-2</c:v>
                </c:pt>
                <c:pt idx="99">
                  <c:v>5.0031665611146296E-2</c:v>
                </c:pt>
                <c:pt idx="100">
                  <c:v>4.4524669073405534E-2</c:v>
                </c:pt>
                <c:pt idx="101">
                  <c:v>3.7954665260938325E-2</c:v>
                </c:pt>
                <c:pt idx="102">
                  <c:v>2.4771838331160364E-2</c:v>
                </c:pt>
                <c:pt idx="103">
                  <c:v>3.6218538980969918E-2</c:v>
                </c:pt>
                <c:pt idx="104">
                  <c:v>2.7929568913175471E-2</c:v>
                </c:pt>
                <c:pt idx="105">
                  <c:v>2.2696929238985315E-2</c:v>
                </c:pt>
                <c:pt idx="106">
                  <c:v>3.1064111037673495E-2</c:v>
                </c:pt>
                <c:pt idx="107">
                  <c:v>3.3613445378151259E-2</c:v>
                </c:pt>
                <c:pt idx="108">
                  <c:v>2.0408163265306121E-2</c:v>
                </c:pt>
                <c:pt idx="109">
                  <c:v>1.874414245548266E-2</c:v>
                </c:pt>
                <c:pt idx="110">
                  <c:v>2.5899280575539568E-2</c:v>
                </c:pt>
                <c:pt idx="111">
                  <c:v>1.6701461377870562E-2</c:v>
                </c:pt>
                <c:pt idx="112">
                  <c:v>1.4084507042253521E-2</c:v>
                </c:pt>
                <c:pt idx="113">
                  <c:v>0.01</c:v>
                </c:pt>
                <c:pt idx="114">
                  <c:v>1.2567324955116697E-2</c:v>
                </c:pt>
                <c:pt idx="115">
                  <c:v>1.1885895404120444E-2</c:v>
                </c:pt>
                <c:pt idx="116">
                  <c:v>1.3816925734024179E-2</c:v>
                </c:pt>
                <c:pt idx="117">
                  <c:v>1.6342412451361869E-2</c:v>
                </c:pt>
                <c:pt idx="118">
                  <c:v>1.834862385321101E-2</c:v>
                </c:pt>
                <c:pt idx="119">
                  <c:v>1.7950635751682872E-2</c:v>
                </c:pt>
                <c:pt idx="120">
                  <c:v>1.588628762541806E-2</c:v>
                </c:pt>
                <c:pt idx="121">
                  <c:v>1.1178861788617886E-2</c:v>
                </c:pt>
                <c:pt idx="122">
                  <c:v>1.6140865737344093E-2</c:v>
                </c:pt>
                <c:pt idx="123">
                  <c:v>1.7099863201094391E-2</c:v>
                </c:pt>
                <c:pt idx="124">
                  <c:v>1.2163892445582587E-2</c:v>
                </c:pt>
                <c:pt idx="125">
                  <c:v>1.6097875080489377E-2</c:v>
                </c:pt>
                <c:pt idx="126">
                  <c:v>1.3532763532763533E-2</c:v>
                </c:pt>
                <c:pt idx="127">
                  <c:v>1.1243386243386243E-2</c:v>
                </c:pt>
                <c:pt idx="128">
                  <c:v>1.3039934800325998E-2</c:v>
                </c:pt>
                <c:pt idx="129">
                  <c:v>9.4722598105548041E-3</c:v>
                </c:pt>
                <c:pt idx="130">
                  <c:v>1.1160714285714286E-2</c:v>
                </c:pt>
                <c:pt idx="131">
                  <c:v>1.0982306284319707E-2</c:v>
                </c:pt>
                <c:pt idx="132">
                  <c:v>1.437699680511182E-2</c:v>
                </c:pt>
                <c:pt idx="133">
                  <c:v>1.2915129151291513E-2</c:v>
                </c:pt>
                <c:pt idx="134">
                  <c:v>1.4592933947772658E-2</c:v>
                </c:pt>
                <c:pt idx="135">
                  <c:v>1.3740458015267175E-2</c:v>
                </c:pt>
                <c:pt idx="136">
                  <c:v>1.4473684210526316E-2</c:v>
                </c:pt>
                <c:pt idx="137">
                  <c:v>1.1675824175824176E-2</c:v>
                </c:pt>
                <c:pt idx="138">
                  <c:v>1.5818431911966989E-2</c:v>
                </c:pt>
                <c:pt idx="139">
                  <c:v>9.74025974025974E-3</c:v>
                </c:pt>
                <c:pt idx="140">
                  <c:v>1.1867582760774516E-2</c:v>
                </c:pt>
                <c:pt idx="141">
                  <c:v>9.0090090090090089E-3</c:v>
                </c:pt>
                <c:pt idx="142">
                  <c:v>1.4245014245014245E-2</c:v>
                </c:pt>
                <c:pt idx="143">
                  <c:v>1.3415892672858616E-2</c:v>
                </c:pt>
                <c:pt idx="144">
                  <c:v>1.1780104712041885E-2</c:v>
                </c:pt>
                <c:pt idx="145">
                  <c:v>1.0954616588419406E-2</c:v>
                </c:pt>
                <c:pt idx="146">
                  <c:v>1.6033755274261603E-2</c:v>
                </c:pt>
                <c:pt idx="147">
                  <c:v>9.1503267973856214E-3</c:v>
                </c:pt>
                <c:pt idx="148">
                  <c:v>1.1379800853485065E-2</c:v>
                </c:pt>
                <c:pt idx="149">
                  <c:v>1.57303370786517E-2</c:v>
                </c:pt>
                <c:pt idx="150">
                  <c:v>1.5887850467289719E-2</c:v>
                </c:pt>
                <c:pt idx="151">
                  <c:v>1.2987012987012988E-2</c:v>
                </c:pt>
                <c:pt idx="152">
                  <c:v>1.2139605462822459E-2</c:v>
                </c:pt>
                <c:pt idx="153">
                  <c:v>1.1502516175413372E-2</c:v>
                </c:pt>
                <c:pt idx="154">
                  <c:v>2.2539444027047332E-2</c:v>
                </c:pt>
                <c:pt idx="155">
                  <c:v>1.4480761274306992E-2</c:v>
                </c:pt>
                <c:pt idx="156">
                  <c:v>2.0673813169984685E-2</c:v>
                </c:pt>
                <c:pt idx="157">
                  <c:v>1.4581734458940905E-2</c:v>
                </c:pt>
                <c:pt idx="158">
                  <c:v>1.434878587196468E-2</c:v>
                </c:pt>
                <c:pt idx="159">
                  <c:v>1.0678056593699947E-2</c:v>
                </c:pt>
                <c:pt idx="160">
                  <c:v>1.3555787278415016E-2</c:v>
                </c:pt>
                <c:pt idx="161">
                  <c:v>1.6710642040457344E-2</c:v>
                </c:pt>
                <c:pt idx="162">
                  <c:v>1.5888300433317286E-2</c:v>
                </c:pt>
                <c:pt idx="163">
                  <c:v>1.4473089099954772E-2</c:v>
                </c:pt>
                <c:pt idx="164">
                  <c:v>1.0733452593917709E-2</c:v>
                </c:pt>
                <c:pt idx="165">
                  <c:v>1.3181818181818182E-2</c:v>
                </c:pt>
                <c:pt idx="166">
                  <c:v>1.0737628384687208E-2</c:v>
                </c:pt>
                <c:pt idx="167">
                  <c:v>7.0830650354153256E-3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BD-4494-9AD5-5E45CD184965}"/>
            </c:ext>
          </c:extLst>
        </c:ser>
        <c:ser>
          <c:idx val="2"/>
          <c:order val="1"/>
          <c:tx>
            <c:strRef>
              <c:f>TransactionActivity!$Z$1</c:f>
              <c:strCache>
                <c:ptCount val="1"/>
                <c:pt idx="0">
                  <c:v>U.S. Investment Grade Distress Pair %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TransactionActivity!$N$98:$N$265</c:f>
              <c:numCache>
                <c:formatCode>m/d/yyyy</c:formatCode>
                <c:ptCount val="168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  <c:pt idx="158">
                  <c:v>44286</c:v>
                </c:pt>
                <c:pt idx="159">
                  <c:v>44316</c:v>
                </c:pt>
                <c:pt idx="160">
                  <c:v>44347</c:v>
                </c:pt>
                <c:pt idx="161">
                  <c:v>44377</c:v>
                </c:pt>
                <c:pt idx="162">
                  <c:v>44408</c:v>
                </c:pt>
                <c:pt idx="163">
                  <c:v>44439</c:v>
                </c:pt>
                <c:pt idx="164">
                  <c:v>44469</c:v>
                </c:pt>
                <c:pt idx="165">
                  <c:v>44500</c:v>
                </c:pt>
                <c:pt idx="166">
                  <c:v>44530</c:v>
                </c:pt>
                <c:pt idx="167">
                  <c:v>44561</c:v>
                </c:pt>
              </c:numCache>
            </c:numRef>
          </c:cat>
          <c:val>
            <c:numRef>
              <c:f>TransactionActivity!$Z$98:$Z$265</c:f>
              <c:numCache>
                <c:formatCode>0.00%</c:formatCode>
                <c:ptCount val="168"/>
                <c:pt idx="0">
                  <c:v>2.8011204481792717E-3</c:v>
                </c:pt>
                <c:pt idx="1">
                  <c:v>4.7999999999999996E-3</c:v>
                </c:pt>
                <c:pt idx="2">
                  <c:v>4.5385779122541605E-3</c:v>
                </c:pt>
                <c:pt idx="3">
                  <c:v>6.3191153238546603E-3</c:v>
                </c:pt>
                <c:pt idx="4">
                  <c:v>8.6455331412103754E-3</c:v>
                </c:pt>
                <c:pt idx="5">
                  <c:v>2.6631158455392811E-3</c:v>
                </c:pt>
                <c:pt idx="6">
                  <c:v>5.772005772005772E-3</c:v>
                </c:pt>
                <c:pt idx="7">
                  <c:v>9.5238095238095247E-3</c:v>
                </c:pt>
                <c:pt idx="8">
                  <c:v>9.8846787479406912E-3</c:v>
                </c:pt>
                <c:pt idx="9">
                  <c:v>1.0526315789473684E-2</c:v>
                </c:pt>
                <c:pt idx="10">
                  <c:v>1.6587677725118485E-2</c:v>
                </c:pt>
                <c:pt idx="11">
                  <c:v>1.6591251885369532E-2</c:v>
                </c:pt>
                <c:pt idx="12">
                  <c:v>2.4657534246575342E-2</c:v>
                </c:pt>
                <c:pt idx="13">
                  <c:v>1.0958904109589041E-2</c:v>
                </c:pt>
                <c:pt idx="14">
                  <c:v>4.2553191489361701E-2</c:v>
                </c:pt>
                <c:pt idx="15">
                  <c:v>2.3809523809523808E-2</c:v>
                </c:pt>
                <c:pt idx="16">
                  <c:v>2.5000000000000001E-2</c:v>
                </c:pt>
                <c:pt idx="17">
                  <c:v>2.8985507246376812E-2</c:v>
                </c:pt>
                <c:pt idx="18">
                  <c:v>2.8340080971659919E-2</c:v>
                </c:pt>
                <c:pt idx="19">
                  <c:v>3.6956521739130437E-2</c:v>
                </c:pt>
                <c:pt idx="20">
                  <c:v>5.938697318007663E-2</c:v>
                </c:pt>
                <c:pt idx="21">
                  <c:v>6.9306930693069313E-2</c:v>
                </c:pt>
                <c:pt idx="22">
                  <c:v>5.9829059829059832E-2</c:v>
                </c:pt>
                <c:pt idx="23">
                  <c:v>5.6650246305418719E-2</c:v>
                </c:pt>
                <c:pt idx="24">
                  <c:v>3.6659877800407331E-2</c:v>
                </c:pt>
                <c:pt idx="25">
                  <c:v>3.9094650205761319E-2</c:v>
                </c:pt>
                <c:pt idx="26">
                  <c:v>5.1359516616314202E-2</c:v>
                </c:pt>
                <c:pt idx="27">
                  <c:v>4.9253731343283584E-2</c:v>
                </c:pt>
                <c:pt idx="28">
                  <c:v>5.3819444444444448E-2</c:v>
                </c:pt>
                <c:pt idx="29">
                  <c:v>5.1216389244558257E-2</c:v>
                </c:pt>
                <c:pt idx="30">
                  <c:v>5.8997050147492625E-2</c:v>
                </c:pt>
                <c:pt idx="31">
                  <c:v>4.7895500725689405E-2</c:v>
                </c:pt>
                <c:pt idx="32">
                  <c:v>4.8941798941798939E-2</c:v>
                </c:pt>
                <c:pt idx="33">
                  <c:v>6.5052950075642962E-2</c:v>
                </c:pt>
                <c:pt idx="34">
                  <c:v>7.1330589849108367E-2</c:v>
                </c:pt>
                <c:pt idx="35">
                  <c:v>5.3586150041220117E-2</c:v>
                </c:pt>
                <c:pt idx="36">
                  <c:v>5.9654631083202514E-2</c:v>
                </c:pt>
                <c:pt idx="37">
                  <c:v>5.9773828756058162E-2</c:v>
                </c:pt>
                <c:pt idx="38">
                  <c:v>7.4866310160427801E-2</c:v>
                </c:pt>
                <c:pt idx="39">
                  <c:v>7.0056497175141244E-2</c:v>
                </c:pt>
                <c:pt idx="40">
                  <c:v>6.3091482649842268E-2</c:v>
                </c:pt>
                <c:pt idx="41">
                  <c:v>6.790697674418604E-2</c:v>
                </c:pt>
                <c:pt idx="42">
                  <c:v>6.0640732265446223E-2</c:v>
                </c:pt>
                <c:pt idx="43">
                  <c:v>5.8127018299246498E-2</c:v>
                </c:pt>
                <c:pt idx="44">
                  <c:v>5.5737704918032788E-2</c:v>
                </c:pt>
                <c:pt idx="45">
                  <c:v>6.3183475091130009E-2</c:v>
                </c:pt>
                <c:pt idx="46">
                  <c:v>4.0718562874251497E-2</c:v>
                </c:pt>
                <c:pt idx="47">
                  <c:v>4.7655068078668684E-2</c:v>
                </c:pt>
                <c:pt idx="48">
                  <c:v>3.4530386740331494E-2</c:v>
                </c:pt>
                <c:pt idx="49">
                  <c:v>5.3191489361702128E-2</c:v>
                </c:pt>
                <c:pt idx="50">
                  <c:v>4.2474607571560477E-2</c:v>
                </c:pt>
                <c:pt idx="51">
                  <c:v>5.5614973262032089E-2</c:v>
                </c:pt>
                <c:pt idx="52">
                  <c:v>4.8171275646743977E-2</c:v>
                </c:pt>
                <c:pt idx="53">
                  <c:v>4.6413502109704644E-2</c:v>
                </c:pt>
                <c:pt idx="54">
                  <c:v>5.8116232464929862E-2</c:v>
                </c:pt>
                <c:pt idx="55">
                  <c:v>3.3641715727502103E-2</c:v>
                </c:pt>
                <c:pt idx="56">
                  <c:v>3.7937743190661476E-2</c:v>
                </c:pt>
                <c:pt idx="57">
                  <c:v>3.9041703637976932E-2</c:v>
                </c:pt>
                <c:pt idx="58">
                  <c:v>4.8821548821548821E-2</c:v>
                </c:pt>
                <c:pt idx="59">
                  <c:v>3.3547113961519485E-2</c:v>
                </c:pt>
                <c:pt idx="60">
                  <c:v>4.7563805104408351E-2</c:v>
                </c:pt>
                <c:pt idx="61">
                  <c:v>3.5799522673031027E-2</c:v>
                </c:pt>
                <c:pt idx="62">
                  <c:v>3.0502885408079144E-2</c:v>
                </c:pt>
                <c:pt idx="63">
                  <c:v>3.0553261767134601E-2</c:v>
                </c:pt>
                <c:pt idx="64">
                  <c:v>3.5335689045936397E-2</c:v>
                </c:pt>
                <c:pt idx="65">
                  <c:v>3.3957033957033957E-2</c:v>
                </c:pt>
                <c:pt idx="66">
                  <c:v>3.5450516986706058E-2</c:v>
                </c:pt>
                <c:pt idx="67">
                  <c:v>3.0920590302178495E-2</c:v>
                </c:pt>
                <c:pt idx="68">
                  <c:v>2.4596464258262875E-2</c:v>
                </c:pt>
                <c:pt idx="69">
                  <c:v>2.4164889836531627E-2</c:v>
                </c:pt>
                <c:pt idx="70">
                  <c:v>3.8596491228070177E-2</c:v>
                </c:pt>
                <c:pt idx="71">
                  <c:v>3.9849219170705441E-2</c:v>
                </c:pt>
                <c:pt idx="72">
                  <c:v>2.7914614121510674E-2</c:v>
                </c:pt>
                <c:pt idx="73">
                  <c:v>2.3893805309734513E-2</c:v>
                </c:pt>
                <c:pt idx="74">
                  <c:v>2.4237685691946835E-2</c:v>
                </c:pt>
                <c:pt idx="75">
                  <c:v>1.8648018648018648E-2</c:v>
                </c:pt>
                <c:pt idx="76">
                  <c:v>3.3566433566433566E-2</c:v>
                </c:pt>
                <c:pt idx="77">
                  <c:v>2.1538461538461538E-2</c:v>
                </c:pt>
                <c:pt idx="78">
                  <c:v>2.1304926764314249E-2</c:v>
                </c:pt>
                <c:pt idx="79">
                  <c:v>1.1111111111111112E-2</c:v>
                </c:pt>
                <c:pt idx="80">
                  <c:v>1.5994436717663423E-2</c:v>
                </c:pt>
                <c:pt idx="81">
                  <c:v>1.8401015228426396E-2</c:v>
                </c:pt>
                <c:pt idx="82">
                  <c:v>1.1538461538461539E-2</c:v>
                </c:pt>
                <c:pt idx="83">
                  <c:v>2.0429009193054137E-2</c:v>
                </c:pt>
                <c:pt idx="84">
                  <c:v>1.5710919088766692E-2</c:v>
                </c:pt>
                <c:pt idx="85">
                  <c:v>1.0425020048115477E-2</c:v>
                </c:pt>
                <c:pt idx="86">
                  <c:v>1.4735432016075016E-2</c:v>
                </c:pt>
                <c:pt idx="87">
                  <c:v>1.518288474810214E-2</c:v>
                </c:pt>
                <c:pt idx="88">
                  <c:v>1.3917884481558803E-2</c:v>
                </c:pt>
                <c:pt idx="89">
                  <c:v>1.316542644533486E-2</c:v>
                </c:pt>
                <c:pt idx="90">
                  <c:v>1.415929203539823E-2</c:v>
                </c:pt>
                <c:pt idx="91">
                  <c:v>1.493550577053632E-2</c:v>
                </c:pt>
                <c:pt idx="92">
                  <c:v>1.2289780077619664E-2</c:v>
                </c:pt>
                <c:pt idx="93">
                  <c:v>1.2121212121212121E-2</c:v>
                </c:pt>
                <c:pt idx="94">
                  <c:v>1.5540540540540541E-2</c:v>
                </c:pt>
                <c:pt idx="95">
                  <c:v>1.4622641509433962E-2</c:v>
                </c:pt>
                <c:pt idx="96">
                  <c:v>1.0256410256410256E-2</c:v>
                </c:pt>
                <c:pt idx="97">
                  <c:v>8.9686098654708519E-3</c:v>
                </c:pt>
                <c:pt idx="98">
                  <c:v>1.1751538891997761E-2</c:v>
                </c:pt>
                <c:pt idx="99">
                  <c:v>6.9664344521849272E-3</c:v>
                </c:pt>
                <c:pt idx="100">
                  <c:v>1.3838748495788207E-2</c:v>
                </c:pt>
                <c:pt idx="101">
                  <c:v>1.2651555086979441E-2</c:v>
                </c:pt>
                <c:pt idx="102">
                  <c:v>1.303780964797914E-2</c:v>
                </c:pt>
                <c:pt idx="103">
                  <c:v>7.9803560466543896E-3</c:v>
                </c:pt>
                <c:pt idx="104">
                  <c:v>1.4571948998178506E-2</c:v>
                </c:pt>
                <c:pt idx="105">
                  <c:v>1.2683578104138851E-2</c:v>
                </c:pt>
                <c:pt idx="106">
                  <c:v>1.0575016523463317E-2</c:v>
                </c:pt>
                <c:pt idx="107">
                  <c:v>1.0084033613445379E-2</c:v>
                </c:pt>
                <c:pt idx="108">
                  <c:v>1.1963406052076003E-2</c:v>
                </c:pt>
                <c:pt idx="109">
                  <c:v>8.4348641049671984E-3</c:v>
                </c:pt>
                <c:pt idx="110">
                  <c:v>1.0071942446043165E-2</c:v>
                </c:pt>
                <c:pt idx="111">
                  <c:v>8.350730688935281E-3</c:v>
                </c:pt>
                <c:pt idx="112">
                  <c:v>1.4084507042253521E-2</c:v>
                </c:pt>
                <c:pt idx="113">
                  <c:v>1.7142857142857144E-2</c:v>
                </c:pt>
                <c:pt idx="114">
                  <c:v>1.0771992818671455E-2</c:v>
                </c:pt>
                <c:pt idx="115">
                  <c:v>1.4263074484944533E-2</c:v>
                </c:pt>
                <c:pt idx="116">
                  <c:v>1.1226252158894647E-2</c:v>
                </c:pt>
                <c:pt idx="117">
                  <c:v>1.0894941634241245E-2</c:v>
                </c:pt>
                <c:pt idx="118">
                  <c:v>1.834862385321101E-2</c:v>
                </c:pt>
                <c:pt idx="119">
                  <c:v>1.1967090501121914E-2</c:v>
                </c:pt>
                <c:pt idx="120">
                  <c:v>1.0869565217391304E-2</c:v>
                </c:pt>
                <c:pt idx="121">
                  <c:v>1.016260162601626E-2</c:v>
                </c:pt>
                <c:pt idx="122">
                  <c:v>8.8041085840058694E-3</c:v>
                </c:pt>
                <c:pt idx="123">
                  <c:v>8.8919288645690833E-3</c:v>
                </c:pt>
                <c:pt idx="124">
                  <c:v>1.0243277848911651E-2</c:v>
                </c:pt>
                <c:pt idx="125">
                  <c:v>1.3522215067611075E-2</c:v>
                </c:pt>
                <c:pt idx="126">
                  <c:v>9.2592592592592587E-3</c:v>
                </c:pt>
                <c:pt idx="127">
                  <c:v>1.1243386243386243E-2</c:v>
                </c:pt>
                <c:pt idx="128">
                  <c:v>8.1499592502037484E-3</c:v>
                </c:pt>
                <c:pt idx="129">
                  <c:v>8.7956698240866035E-3</c:v>
                </c:pt>
                <c:pt idx="130">
                  <c:v>1.2648809523809524E-2</c:v>
                </c:pt>
                <c:pt idx="131">
                  <c:v>7.9316656497864547E-3</c:v>
                </c:pt>
                <c:pt idx="132">
                  <c:v>9.5846645367412137E-3</c:v>
                </c:pt>
                <c:pt idx="133">
                  <c:v>9.2250922509225092E-3</c:v>
                </c:pt>
                <c:pt idx="134">
                  <c:v>6.9124423963133645E-3</c:v>
                </c:pt>
                <c:pt idx="135">
                  <c:v>7.6335877862595417E-3</c:v>
                </c:pt>
                <c:pt idx="136">
                  <c:v>1.0526315789473684E-2</c:v>
                </c:pt>
                <c:pt idx="137">
                  <c:v>4.807692307692308E-3</c:v>
                </c:pt>
                <c:pt idx="138">
                  <c:v>6.8775790921595595E-3</c:v>
                </c:pt>
                <c:pt idx="139">
                  <c:v>5.8441558441558444E-3</c:v>
                </c:pt>
                <c:pt idx="140">
                  <c:v>6.2460961898813238E-3</c:v>
                </c:pt>
                <c:pt idx="141">
                  <c:v>4.2042042042042043E-3</c:v>
                </c:pt>
                <c:pt idx="142">
                  <c:v>4.2735042735042739E-3</c:v>
                </c:pt>
                <c:pt idx="143">
                  <c:v>6.1919504643962852E-3</c:v>
                </c:pt>
                <c:pt idx="144">
                  <c:v>3.2722513089005235E-3</c:v>
                </c:pt>
                <c:pt idx="145">
                  <c:v>6.2597809076682318E-3</c:v>
                </c:pt>
                <c:pt idx="146">
                  <c:v>4.2194092827004216E-3</c:v>
                </c:pt>
                <c:pt idx="147">
                  <c:v>3.9215686274509803E-3</c:v>
                </c:pt>
                <c:pt idx="148">
                  <c:v>8.5348506401137988E-3</c:v>
                </c:pt>
                <c:pt idx="149">
                  <c:v>7.8651685393258432E-3</c:v>
                </c:pt>
                <c:pt idx="150">
                  <c:v>7.4766355140186919E-3</c:v>
                </c:pt>
                <c:pt idx="151">
                  <c:v>3.7105751391465678E-3</c:v>
                </c:pt>
                <c:pt idx="152">
                  <c:v>4.552352048558422E-3</c:v>
                </c:pt>
                <c:pt idx="153">
                  <c:v>7.9079798705966927E-3</c:v>
                </c:pt>
                <c:pt idx="154">
                  <c:v>4.5078888054094664E-3</c:v>
                </c:pt>
                <c:pt idx="155">
                  <c:v>6.6197765825403388E-3</c:v>
                </c:pt>
                <c:pt idx="156">
                  <c:v>6.1255742725880554E-3</c:v>
                </c:pt>
                <c:pt idx="157">
                  <c:v>3.0698388334612432E-3</c:v>
                </c:pt>
                <c:pt idx="158">
                  <c:v>4.9668874172185433E-3</c:v>
                </c:pt>
                <c:pt idx="159">
                  <c:v>5.3390282968499734E-3</c:v>
                </c:pt>
                <c:pt idx="160">
                  <c:v>3.6496350364963502E-3</c:v>
                </c:pt>
                <c:pt idx="161">
                  <c:v>2.6385224274406332E-3</c:v>
                </c:pt>
                <c:pt idx="162">
                  <c:v>5.7775637939335581E-3</c:v>
                </c:pt>
                <c:pt idx="163">
                  <c:v>4.5228403437358664E-3</c:v>
                </c:pt>
                <c:pt idx="164">
                  <c:v>4.4722719141323791E-3</c:v>
                </c:pt>
                <c:pt idx="165">
                  <c:v>3.6363636363636364E-3</c:v>
                </c:pt>
                <c:pt idx="166">
                  <c:v>2.8011204481792717E-3</c:v>
                </c:pt>
                <c:pt idx="167" formatCode="0.000%">
                  <c:v>4.5074050225370251E-3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BD-4494-9AD5-5E45CD184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31088"/>
        <c:axId val="530831480"/>
      </c:barChart>
      <c:dateAx>
        <c:axId val="530831088"/>
        <c:scaling>
          <c:orientation val="minMax"/>
          <c:max val="44561"/>
          <c:min val="39448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[$-409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530831480"/>
        <c:crosses val="autoZero"/>
        <c:auto val="1"/>
        <c:lblOffset val="100"/>
        <c:baseTimeUnit val="months"/>
        <c:majorUnit val="3"/>
        <c:majorTimeUnit val="months"/>
      </c:dateAx>
      <c:valAx>
        <c:axId val="53083148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Distressed Sale Pairs as Percentage of Total</a:t>
                </a:r>
              </a:p>
            </c:rich>
          </c:tx>
          <c:layout>
            <c:manualLayout>
              <c:xMode val="edge"/>
              <c:yMode val="edge"/>
              <c:x val="1.2512835895513061E-2"/>
              <c:y val="9.3851955214458965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530831088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3.9521459817522801E-2"/>
          <c:y val="3.3204258974027196E-5"/>
          <c:w val="0.9502326209223847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269307245686"/>
          <c:y val="0.12227665158876418"/>
          <c:w val="0.85386025610435057"/>
          <c:h val="0.7720785352281415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TransactionActivity!$S$1</c:f>
              <c:strCache>
                <c:ptCount val="1"/>
                <c:pt idx="0">
                  <c:v>U.S. Investment Grade Pair Volume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TransactionActivity!$N$2:$N$265</c:f>
              <c:numCache>
                <c:formatCode>m/d/yyyy</c:formatCode>
                <c:ptCount val="264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</c:numCache>
            </c:numRef>
          </c:cat>
          <c:val>
            <c:numRef>
              <c:f>TransactionActivity!$S$2:$S$265</c:f>
              <c:numCache>
                <c:formatCode>"$"#,##0</c:formatCode>
                <c:ptCount val="264"/>
                <c:pt idx="0">
                  <c:v>250484456</c:v>
                </c:pt>
                <c:pt idx="1">
                  <c:v>382350256</c:v>
                </c:pt>
                <c:pt idx="2">
                  <c:v>382522934</c:v>
                </c:pt>
                <c:pt idx="3">
                  <c:v>267688500</c:v>
                </c:pt>
                <c:pt idx="4">
                  <c:v>789220240</c:v>
                </c:pt>
                <c:pt idx="5">
                  <c:v>498138017</c:v>
                </c:pt>
                <c:pt idx="6">
                  <c:v>459627450</c:v>
                </c:pt>
                <c:pt idx="7">
                  <c:v>724463506</c:v>
                </c:pt>
                <c:pt idx="8">
                  <c:v>980362614</c:v>
                </c:pt>
                <c:pt idx="9">
                  <c:v>516113420</c:v>
                </c:pt>
                <c:pt idx="10">
                  <c:v>1277653612</c:v>
                </c:pt>
                <c:pt idx="11">
                  <c:v>1712127089</c:v>
                </c:pt>
                <c:pt idx="12">
                  <c:v>816379465</c:v>
                </c:pt>
                <c:pt idx="13">
                  <c:v>503227265</c:v>
                </c:pt>
                <c:pt idx="14">
                  <c:v>512219040</c:v>
                </c:pt>
                <c:pt idx="15">
                  <c:v>841599604</c:v>
                </c:pt>
                <c:pt idx="16">
                  <c:v>677996265</c:v>
                </c:pt>
                <c:pt idx="17">
                  <c:v>753964395</c:v>
                </c:pt>
                <c:pt idx="18">
                  <c:v>513297992</c:v>
                </c:pt>
                <c:pt idx="19">
                  <c:v>610152241</c:v>
                </c:pt>
                <c:pt idx="20">
                  <c:v>514047617</c:v>
                </c:pt>
                <c:pt idx="21">
                  <c:v>429697500</c:v>
                </c:pt>
                <c:pt idx="22">
                  <c:v>474838931</c:v>
                </c:pt>
                <c:pt idx="23">
                  <c:v>1114527874</c:v>
                </c:pt>
                <c:pt idx="24">
                  <c:v>450921099</c:v>
                </c:pt>
                <c:pt idx="25">
                  <c:v>344407020</c:v>
                </c:pt>
                <c:pt idx="26">
                  <c:v>666992256</c:v>
                </c:pt>
                <c:pt idx="27">
                  <c:v>347824125</c:v>
                </c:pt>
                <c:pt idx="28">
                  <c:v>832738933</c:v>
                </c:pt>
                <c:pt idx="29">
                  <c:v>1065216117</c:v>
                </c:pt>
                <c:pt idx="30">
                  <c:v>593626455</c:v>
                </c:pt>
                <c:pt idx="31">
                  <c:v>941023493</c:v>
                </c:pt>
                <c:pt idx="32">
                  <c:v>1020674907</c:v>
                </c:pt>
                <c:pt idx="33">
                  <c:v>897814033</c:v>
                </c:pt>
                <c:pt idx="34">
                  <c:v>900727558</c:v>
                </c:pt>
                <c:pt idx="35">
                  <c:v>1819331076</c:v>
                </c:pt>
                <c:pt idx="36">
                  <c:v>829428626</c:v>
                </c:pt>
                <c:pt idx="37">
                  <c:v>1328252500</c:v>
                </c:pt>
                <c:pt idx="38">
                  <c:v>984676277</c:v>
                </c:pt>
                <c:pt idx="39">
                  <c:v>1237123374</c:v>
                </c:pt>
                <c:pt idx="40">
                  <c:v>1500443933</c:v>
                </c:pt>
                <c:pt idx="41">
                  <c:v>1226208520</c:v>
                </c:pt>
                <c:pt idx="42">
                  <c:v>1557595380</c:v>
                </c:pt>
                <c:pt idx="43">
                  <c:v>1634182643</c:v>
                </c:pt>
                <c:pt idx="44">
                  <c:v>1528192929</c:v>
                </c:pt>
                <c:pt idx="45">
                  <c:v>1491856941</c:v>
                </c:pt>
                <c:pt idx="46">
                  <c:v>1006401043</c:v>
                </c:pt>
                <c:pt idx="47">
                  <c:v>4131462097</c:v>
                </c:pt>
                <c:pt idx="48">
                  <c:v>1235314658</c:v>
                </c:pt>
                <c:pt idx="49">
                  <c:v>1597437596</c:v>
                </c:pt>
                <c:pt idx="50">
                  <c:v>1775081872</c:v>
                </c:pt>
                <c:pt idx="51">
                  <c:v>2754848185</c:v>
                </c:pt>
                <c:pt idx="52">
                  <c:v>1662864977</c:v>
                </c:pt>
                <c:pt idx="53">
                  <c:v>2240007197</c:v>
                </c:pt>
                <c:pt idx="54">
                  <c:v>2326292221</c:v>
                </c:pt>
                <c:pt idx="55">
                  <c:v>3371735373</c:v>
                </c:pt>
                <c:pt idx="56">
                  <c:v>3030438248</c:v>
                </c:pt>
                <c:pt idx="57">
                  <c:v>2708516928</c:v>
                </c:pt>
                <c:pt idx="58">
                  <c:v>2599408020</c:v>
                </c:pt>
                <c:pt idx="59">
                  <c:v>4667621767</c:v>
                </c:pt>
                <c:pt idx="60">
                  <c:v>2424295902</c:v>
                </c:pt>
                <c:pt idx="61">
                  <c:v>2152681619</c:v>
                </c:pt>
                <c:pt idx="62">
                  <c:v>2999783046</c:v>
                </c:pt>
                <c:pt idx="63">
                  <c:v>3558454423</c:v>
                </c:pt>
                <c:pt idx="64">
                  <c:v>3799632545</c:v>
                </c:pt>
                <c:pt idx="65">
                  <c:v>3772033598</c:v>
                </c:pt>
                <c:pt idx="66">
                  <c:v>4361255335</c:v>
                </c:pt>
                <c:pt idx="67">
                  <c:v>4102851191</c:v>
                </c:pt>
                <c:pt idx="68">
                  <c:v>6371291094</c:v>
                </c:pt>
                <c:pt idx="69">
                  <c:v>3887937451</c:v>
                </c:pt>
                <c:pt idx="70">
                  <c:v>5505505716</c:v>
                </c:pt>
                <c:pt idx="71">
                  <c:v>5995132707</c:v>
                </c:pt>
                <c:pt idx="72">
                  <c:v>3956111726</c:v>
                </c:pt>
                <c:pt idx="73">
                  <c:v>3509585078</c:v>
                </c:pt>
                <c:pt idx="74">
                  <c:v>4460633328</c:v>
                </c:pt>
                <c:pt idx="75">
                  <c:v>4656250824</c:v>
                </c:pt>
                <c:pt idx="76">
                  <c:v>3585457567</c:v>
                </c:pt>
                <c:pt idx="77">
                  <c:v>5293843525</c:v>
                </c:pt>
                <c:pt idx="78">
                  <c:v>3690558578</c:v>
                </c:pt>
                <c:pt idx="79">
                  <c:v>5292313114</c:v>
                </c:pt>
                <c:pt idx="80">
                  <c:v>6121373579</c:v>
                </c:pt>
                <c:pt idx="81">
                  <c:v>3083585799</c:v>
                </c:pt>
                <c:pt idx="82">
                  <c:v>3704100959</c:v>
                </c:pt>
                <c:pt idx="83">
                  <c:v>7181906733</c:v>
                </c:pt>
                <c:pt idx="84">
                  <c:v>6105147271</c:v>
                </c:pt>
                <c:pt idx="85">
                  <c:v>3547977717</c:v>
                </c:pt>
                <c:pt idx="86">
                  <c:v>5030984754</c:v>
                </c:pt>
                <c:pt idx="87">
                  <c:v>4460455065</c:v>
                </c:pt>
                <c:pt idx="88">
                  <c:v>5318606967</c:v>
                </c:pt>
                <c:pt idx="89">
                  <c:v>6166208752</c:v>
                </c:pt>
                <c:pt idx="90">
                  <c:v>6237234341</c:v>
                </c:pt>
                <c:pt idx="91">
                  <c:v>5176364880</c:v>
                </c:pt>
                <c:pt idx="92">
                  <c:v>3817495947</c:v>
                </c:pt>
                <c:pt idx="93">
                  <c:v>3202970775</c:v>
                </c:pt>
                <c:pt idx="94">
                  <c:v>3115180980</c:v>
                </c:pt>
                <c:pt idx="95">
                  <c:v>5654690063</c:v>
                </c:pt>
                <c:pt idx="96">
                  <c:v>2024803538</c:v>
                </c:pt>
                <c:pt idx="97">
                  <c:v>2080815923</c:v>
                </c:pt>
                <c:pt idx="98">
                  <c:v>1800861648</c:v>
                </c:pt>
                <c:pt idx="99">
                  <c:v>2017014448</c:v>
                </c:pt>
                <c:pt idx="100">
                  <c:v>1916375187</c:v>
                </c:pt>
                <c:pt idx="101">
                  <c:v>5201213315</c:v>
                </c:pt>
                <c:pt idx="102">
                  <c:v>1802369667</c:v>
                </c:pt>
                <c:pt idx="103">
                  <c:v>1756431515</c:v>
                </c:pt>
                <c:pt idx="104">
                  <c:v>2092620797</c:v>
                </c:pt>
                <c:pt idx="105">
                  <c:v>1639156283</c:v>
                </c:pt>
                <c:pt idx="106">
                  <c:v>454099996</c:v>
                </c:pt>
                <c:pt idx="107">
                  <c:v>1489555855</c:v>
                </c:pt>
                <c:pt idx="108">
                  <c:v>646230110</c:v>
                </c:pt>
                <c:pt idx="109">
                  <c:v>674692371</c:v>
                </c:pt>
                <c:pt idx="110">
                  <c:v>785048045</c:v>
                </c:pt>
                <c:pt idx="111">
                  <c:v>686463291</c:v>
                </c:pt>
                <c:pt idx="112">
                  <c:v>429691042</c:v>
                </c:pt>
                <c:pt idx="113">
                  <c:v>1141480577</c:v>
                </c:pt>
                <c:pt idx="114">
                  <c:v>1127062868</c:v>
                </c:pt>
                <c:pt idx="115">
                  <c:v>443195776</c:v>
                </c:pt>
                <c:pt idx="116">
                  <c:v>784368849</c:v>
                </c:pt>
                <c:pt idx="117">
                  <c:v>999477217</c:v>
                </c:pt>
                <c:pt idx="118">
                  <c:v>774833677</c:v>
                </c:pt>
                <c:pt idx="119">
                  <c:v>1877177810</c:v>
                </c:pt>
                <c:pt idx="120">
                  <c:v>854292254</c:v>
                </c:pt>
                <c:pt idx="121">
                  <c:v>1189577649</c:v>
                </c:pt>
                <c:pt idx="122">
                  <c:v>1282518764</c:v>
                </c:pt>
                <c:pt idx="123">
                  <c:v>855466503</c:v>
                </c:pt>
                <c:pt idx="124">
                  <c:v>1610130553</c:v>
                </c:pt>
                <c:pt idx="125">
                  <c:v>2317563003</c:v>
                </c:pt>
                <c:pt idx="126">
                  <c:v>1440337137</c:v>
                </c:pt>
                <c:pt idx="127">
                  <c:v>1837479651</c:v>
                </c:pt>
                <c:pt idx="128">
                  <c:v>3230105535</c:v>
                </c:pt>
                <c:pt idx="129">
                  <c:v>2372639275</c:v>
                </c:pt>
                <c:pt idx="130">
                  <c:v>2430819267</c:v>
                </c:pt>
                <c:pt idx="131">
                  <c:v>4254236151</c:v>
                </c:pt>
                <c:pt idx="132">
                  <c:v>1720393837</c:v>
                </c:pt>
                <c:pt idx="133">
                  <c:v>2715874079</c:v>
                </c:pt>
                <c:pt idx="134">
                  <c:v>2060146715</c:v>
                </c:pt>
                <c:pt idx="135">
                  <c:v>2373295585</c:v>
                </c:pt>
                <c:pt idx="136">
                  <c:v>3942528868</c:v>
                </c:pt>
                <c:pt idx="137">
                  <c:v>4156957765</c:v>
                </c:pt>
                <c:pt idx="138">
                  <c:v>2913857031</c:v>
                </c:pt>
                <c:pt idx="139">
                  <c:v>3522250549</c:v>
                </c:pt>
                <c:pt idx="140">
                  <c:v>3399220161</c:v>
                </c:pt>
                <c:pt idx="141">
                  <c:v>3618149319</c:v>
                </c:pt>
                <c:pt idx="142">
                  <c:v>2710084837</c:v>
                </c:pt>
                <c:pt idx="143">
                  <c:v>5108759393</c:v>
                </c:pt>
                <c:pt idx="144">
                  <c:v>2607978646</c:v>
                </c:pt>
                <c:pt idx="145">
                  <c:v>2640995078</c:v>
                </c:pt>
                <c:pt idx="146">
                  <c:v>3666265260</c:v>
                </c:pt>
                <c:pt idx="147">
                  <c:v>2729717831</c:v>
                </c:pt>
                <c:pt idx="148">
                  <c:v>3197958443</c:v>
                </c:pt>
                <c:pt idx="149">
                  <c:v>4111616202</c:v>
                </c:pt>
                <c:pt idx="150">
                  <c:v>3896502916</c:v>
                </c:pt>
                <c:pt idx="151">
                  <c:v>4193928288</c:v>
                </c:pt>
                <c:pt idx="152">
                  <c:v>3405211891</c:v>
                </c:pt>
                <c:pt idx="153">
                  <c:v>3247994757</c:v>
                </c:pt>
                <c:pt idx="154">
                  <c:v>4140186177</c:v>
                </c:pt>
                <c:pt idx="155">
                  <c:v>7584865192</c:v>
                </c:pt>
                <c:pt idx="156">
                  <c:v>2462760628</c:v>
                </c:pt>
                <c:pt idx="157">
                  <c:v>1955239470</c:v>
                </c:pt>
                <c:pt idx="158">
                  <c:v>3848399415</c:v>
                </c:pt>
                <c:pt idx="159">
                  <c:v>4277325763</c:v>
                </c:pt>
                <c:pt idx="160">
                  <c:v>4353532375</c:v>
                </c:pt>
                <c:pt idx="161">
                  <c:v>6600973296</c:v>
                </c:pt>
                <c:pt idx="162">
                  <c:v>4008072208</c:v>
                </c:pt>
                <c:pt idx="163">
                  <c:v>4986946301</c:v>
                </c:pt>
                <c:pt idx="164">
                  <c:v>4862632465</c:v>
                </c:pt>
                <c:pt idx="165">
                  <c:v>6458190929</c:v>
                </c:pt>
                <c:pt idx="166">
                  <c:v>4416753265</c:v>
                </c:pt>
                <c:pt idx="167">
                  <c:v>8232218571</c:v>
                </c:pt>
                <c:pt idx="168">
                  <c:v>2827449647</c:v>
                </c:pt>
                <c:pt idx="169">
                  <c:v>3196974356</c:v>
                </c:pt>
                <c:pt idx="170">
                  <c:v>4981483638</c:v>
                </c:pt>
                <c:pt idx="171">
                  <c:v>4227784502</c:v>
                </c:pt>
                <c:pt idx="172">
                  <c:v>5589602394</c:v>
                </c:pt>
                <c:pt idx="173">
                  <c:v>10270197268</c:v>
                </c:pt>
                <c:pt idx="174">
                  <c:v>7473388640</c:v>
                </c:pt>
                <c:pt idx="175">
                  <c:v>6052064569</c:v>
                </c:pt>
                <c:pt idx="176">
                  <c:v>6140287652</c:v>
                </c:pt>
                <c:pt idx="177">
                  <c:v>8106609896</c:v>
                </c:pt>
                <c:pt idx="178">
                  <c:v>6220329999</c:v>
                </c:pt>
                <c:pt idx="179">
                  <c:v>10413906495</c:v>
                </c:pt>
                <c:pt idx="180">
                  <c:v>6964395943</c:v>
                </c:pt>
                <c:pt idx="181">
                  <c:v>5212139011</c:v>
                </c:pt>
                <c:pt idx="182">
                  <c:v>6075875966</c:v>
                </c:pt>
                <c:pt idx="183">
                  <c:v>4896260253</c:v>
                </c:pt>
                <c:pt idx="184">
                  <c:v>8755033008</c:v>
                </c:pt>
                <c:pt idx="185">
                  <c:v>8610805048</c:v>
                </c:pt>
                <c:pt idx="186">
                  <c:v>6379915121</c:v>
                </c:pt>
                <c:pt idx="187">
                  <c:v>8074900043</c:v>
                </c:pt>
                <c:pt idx="188">
                  <c:v>6944814349</c:v>
                </c:pt>
                <c:pt idx="189">
                  <c:v>8379884313</c:v>
                </c:pt>
                <c:pt idx="190">
                  <c:v>5916060553</c:v>
                </c:pt>
                <c:pt idx="191">
                  <c:v>16085867375</c:v>
                </c:pt>
                <c:pt idx="192">
                  <c:v>5980730851</c:v>
                </c:pt>
                <c:pt idx="193">
                  <c:v>5809271574</c:v>
                </c:pt>
                <c:pt idx="194">
                  <c:v>6351046533</c:v>
                </c:pt>
                <c:pt idx="195">
                  <c:v>4274031130</c:v>
                </c:pt>
                <c:pt idx="196">
                  <c:v>5837737263</c:v>
                </c:pt>
                <c:pt idx="197">
                  <c:v>12691461082</c:v>
                </c:pt>
                <c:pt idx="198">
                  <c:v>7909425440</c:v>
                </c:pt>
                <c:pt idx="199">
                  <c:v>8254982950</c:v>
                </c:pt>
                <c:pt idx="200">
                  <c:v>9009421555</c:v>
                </c:pt>
                <c:pt idx="201">
                  <c:v>8436568886</c:v>
                </c:pt>
                <c:pt idx="202">
                  <c:v>9458536331</c:v>
                </c:pt>
                <c:pt idx="203">
                  <c:v>11209026287</c:v>
                </c:pt>
                <c:pt idx="204">
                  <c:v>7909421336</c:v>
                </c:pt>
                <c:pt idx="205">
                  <c:v>5841011618</c:v>
                </c:pt>
                <c:pt idx="206">
                  <c:v>7495319234</c:v>
                </c:pt>
                <c:pt idx="207">
                  <c:v>6982279258</c:v>
                </c:pt>
                <c:pt idx="208">
                  <c:v>6117994750</c:v>
                </c:pt>
                <c:pt idx="209">
                  <c:v>9414824479</c:v>
                </c:pt>
                <c:pt idx="210">
                  <c:v>7195141743</c:v>
                </c:pt>
                <c:pt idx="211">
                  <c:v>7454761254</c:v>
                </c:pt>
                <c:pt idx="212">
                  <c:v>8352992007</c:v>
                </c:pt>
                <c:pt idx="213">
                  <c:v>9131493093</c:v>
                </c:pt>
                <c:pt idx="214">
                  <c:v>8313705421</c:v>
                </c:pt>
                <c:pt idx="215">
                  <c:v>10494189451</c:v>
                </c:pt>
                <c:pt idx="216">
                  <c:v>8138144545</c:v>
                </c:pt>
                <c:pt idx="217">
                  <c:v>6526184597</c:v>
                </c:pt>
                <c:pt idx="218">
                  <c:v>9604201876</c:v>
                </c:pt>
                <c:pt idx="219">
                  <c:v>6257403593</c:v>
                </c:pt>
                <c:pt idx="220">
                  <c:v>7839149467</c:v>
                </c:pt>
                <c:pt idx="221">
                  <c:v>9741652314</c:v>
                </c:pt>
                <c:pt idx="222">
                  <c:v>8056772779</c:v>
                </c:pt>
                <c:pt idx="223">
                  <c:v>9846566105</c:v>
                </c:pt>
                <c:pt idx="224">
                  <c:v>8550828374</c:v>
                </c:pt>
                <c:pt idx="225">
                  <c:v>10206016759</c:v>
                </c:pt>
                <c:pt idx="226">
                  <c:v>9792482816</c:v>
                </c:pt>
                <c:pt idx="227">
                  <c:v>13223144377</c:v>
                </c:pt>
                <c:pt idx="228">
                  <c:v>6280253875</c:v>
                </c:pt>
                <c:pt idx="229">
                  <c:v>6711248851</c:v>
                </c:pt>
                <c:pt idx="230">
                  <c:v>6826540650</c:v>
                </c:pt>
                <c:pt idx="231">
                  <c:v>5445059633</c:v>
                </c:pt>
                <c:pt idx="232">
                  <c:v>9646849595</c:v>
                </c:pt>
                <c:pt idx="233">
                  <c:v>11827767455</c:v>
                </c:pt>
                <c:pt idx="234">
                  <c:v>10181992995</c:v>
                </c:pt>
                <c:pt idx="235">
                  <c:v>9877444181</c:v>
                </c:pt>
                <c:pt idx="236">
                  <c:v>11207705364</c:v>
                </c:pt>
                <c:pt idx="237">
                  <c:v>9431999313</c:v>
                </c:pt>
                <c:pt idx="238">
                  <c:v>9099084017</c:v>
                </c:pt>
                <c:pt idx="239">
                  <c:v>15282548579</c:v>
                </c:pt>
                <c:pt idx="240">
                  <c:v>7792399866</c:v>
                </c:pt>
                <c:pt idx="241">
                  <c:v>7282297569</c:v>
                </c:pt>
                <c:pt idx="242">
                  <c:v>6608347226</c:v>
                </c:pt>
                <c:pt idx="243">
                  <c:v>3585546834</c:v>
                </c:pt>
                <c:pt idx="244">
                  <c:v>2277356738</c:v>
                </c:pt>
                <c:pt idx="245">
                  <c:v>2738625433</c:v>
                </c:pt>
                <c:pt idx="246">
                  <c:v>3188059649</c:v>
                </c:pt>
                <c:pt idx="247">
                  <c:v>2982813161</c:v>
                </c:pt>
                <c:pt idx="248">
                  <c:v>7229412577</c:v>
                </c:pt>
                <c:pt idx="249">
                  <c:v>7484817305</c:v>
                </c:pt>
                <c:pt idx="250">
                  <c:v>6417299107</c:v>
                </c:pt>
                <c:pt idx="251">
                  <c:v>14300237039</c:v>
                </c:pt>
                <c:pt idx="252">
                  <c:v>6474744582</c:v>
                </c:pt>
                <c:pt idx="253">
                  <c:v>4380419174</c:v>
                </c:pt>
                <c:pt idx="254">
                  <c:v>6624905395</c:v>
                </c:pt>
                <c:pt idx="255">
                  <c:v>8911505964</c:v>
                </c:pt>
                <c:pt idx="256">
                  <c:v>7509414152</c:v>
                </c:pt>
                <c:pt idx="257">
                  <c:v>10785390118</c:v>
                </c:pt>
                <c:pt idx="258">
                  <c:v>11272327884</c:v>
                </c:pt>
                <c:pt idx="259">
                  <c:v>13281738074</c:v>
                </c:pt>
                <c:pt idx="260">
                  <c:v>13669162765</c:v>
                </c:pt>
                <c:pt idx="261">
                  <c:v>13398866364</c:v>
                </c:pt>
                <c:pt idx="262">
                  <c:v>12165617738</c:v>
                </c:pt>
                <c:pt idx="263">
                  <c:v>24795010922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DD-4C74-9940-A1320870112B}"/>
            </c:ext>
          </c:extLst>
        </c:ser>
        <c:ser>
          <c:idx val="2"/>
          <c:order val="1"/>
          <c:tx>
            <c:strRef>
              <c:f>TransactionActivity!$T$1</c:f>
              <c:strCache>
                <c:ptCount val="1"/>
                <c:pt idx="0">
                  <c:v>U.S. General Commercial Pair Volume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TransactionActivity!$N$2:$N$265</c:f>
              <c:numCache>
                <c:formatCode>m/d/yyyy</c:formatCode>
                <c:ptCount val="264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</c:numCache>
            </c:numRef>
          </c:cat>
          <c:val>
            <c:numRef>
              <c:f>TransactionActivity!$T$2:$T$265</c:f>
              <c:numCache>
                <c:formatCode>"$"#,##0</c:formatCode>
                <c:ptCount val="264"/>
                <c:pt idx="0">
                  <c:v>237617487</c:v>
                </c:pt>
                <c:pt idx="1">
                  <c:v>180401342</c:v>
                </c:pt>
                <c:pt idx="2">
                  <c:v>278070000</c:v>
                </c:pt>
                <c:pt idx="3">
                  <c:v>224312742</c:v>
                </c:pt>
                <c:pt idx="4">
                  <c:v>267544389</c:v>
                </c:pt>
                <c:pt idx="5">
                  <c:v>313971924</c:v>
                </c:pt>
                <c:pt idx="6">
                  <c:v>271886509</c:v>
                </c:pt>
                <c:pt idx="7">
                  <c:v>319959032</c:v>
                </c:pt>
                <c:pt idx="8">
                  <c:v>267138483</c:v>
                </c:pt>
                <c:pt idx="9">
                  <c:v>247574731</c:v>
                </c:pt>
                <c:pt idx="10">
                  <c:v>226016971</c:v>
                </c:pt>
                <c:pt idx="11">
                  <c:v>374699709</c:v>
                </c:pt>
                <c:pt idx="12">
                  <c:v>399725990</c:v>
                </c:pt>
                <c:pt idx="13">
                  <c:v>278570791</c:v>
                </c:pt>
                <c:pt idx="14">
                  <c:v>390873423</c:v>
                </c:pt>
                <c:pt idx="15">
                  <c:v>289413257</c:v>
                </c:pt>
                <c:pt idx="16">
                  <c:v>441470463</c:v>
                </c:pt>
                <c:pt idx="17">
                  <c:v>465319572</c:v>
                </c:pt>
                <c:pt idx="18">
                  <c:v>393003453</c:v>
                </c:pt>
                <c:pt idx="19">
                  <c:v>516513591</c:v>
                </c:pt>
                <c:pt idx="20">
                  <c:v>399202842</c:v>
                </c:pt>
                <c:pt idx="21">
                  <c:v>396432143</c:v>
                </c:pt>
                <c:pt idx="22">
                  <c:v>405253546</c:v>
                </c:pt>
                <c:pt idx="23">
                  <c:v>462815106</c:v>
                </c:pt>
                <c:pt idx="24">
                  <c:v>386630901</c:v>
                </c:pt>
                <c:pt idx="25">
                  <c:v>383872539</c:v>
                </c:pt>
                <c:pt idx="26">
                  <c:v>481337484</c:v>
                </c:pt>
                <c:pt idx="27">
                  <c:v>537831667</c:v>
                </c:pt>
                <c:pt idx="28">
                  <c:v>591065413</c:v>
                </c:pt>
                <c:pt idx="29">
                  <c:v>611185995</c:v>
                </c:pt>
                <c:pt idx="30">
                  <c:v>609026117</c:v>
                </c:pt>
                <c:pt idx="31">
                  <c:v>680239160</c:v>
                </c:pt>
                <c:pt idx="32">
                  <c:v>585081537</c:v>
                </c:pt>
                <c:pt idx="33">
                  <c:v>576645958</c:v>
                </c:pt>
                <c:pt idx="34">
                  <c:v>528611593</c:v>
                </c:pt>
                <c:pt idx="35">
                  <c:v>813785162</c:v>
                </c:pt>
                <c:pt idx="36">
                  <c:v>700257074</c:v>
                </c:pt>
                <c:pt idx="37">
                  <c:v>603618016</c:v>
                </c:pt>
                <c:pt idx="38">
                  <c:v>653291973</c:v>
                </c:pt>
                <c:pt idx="39">
                  <c:v>775553461</c:v>
                </c:pt>
                <c:pt idx="40">
                  <c:v>722119829</c:v>
                </c:pt>
                <c:pt idx="41">
                  <c:v>865080788</c:v>
                </c:pt>
                <c:pt idx="42">
                  <c:v>862915520</c:v>
                </c:pt>
                <c:pt idx="43">
                  <c:v>844622362</c:v>
                </c:pt>
                <c:pt idx="44">
                  <c:v>833322726</c:v>
                </c:pt>
                <c:pt idx="45">
                  <c:v>919807841</c:v>
                </c:pt>
                <c:pt idx="46">
                  <c:v>784229608</c:v>
                </c:pt>
                <c:pt idx="47">
                  <c:v>1099654950</c:v>
                </c:pt>
                <c:pt idx="48">
                  <c:v>1058689687</c:v>
                </c:pt>
                <c:pt idx="49">
                  <c:v>840935272</c:v>
                </c:pt>
                <c:pt idx="50">
                  <c:v>1199198867</c:v>
                </c:pt>
                <c:pt idx="51">
                  <c:v>1072724156</c:v>
                </c:pt>
                <c:pt idx="52">
                  <c:v>1043218259</c:v>
                </c:pt>
                <c:pt idx="53">
                  <c:v>1313412226</c:v>
                </c:pt>
                <c:pt idx="54">
                  <c:v>1342469912</c:v>
                </c:pt>
                <c:pt idx="55">
                  <c:v>1325911032</c:v>
                </c:pt>
                <c:pt idx="56">
                  <c:v>1121854756</c:v>
                </c:pt>
                <c:pt idx="57">
                  <c:v>1175947671</c:v>
                </c:pt>
                <c:pt idx="58">
                  <c:v>1364803322</c:v>
                </c:pt>
                <c:pt idx="59">
                  <c:v>1338359121</c:v>
                </c:pt>
                <c:pt idx="60">
                  <c:v>1375228616</c:v>
                </c:pt>
                <c:pt idx="61">
                  <c:v>1186881919</c:v>
                </c:pt>
                <c:pt idx="62">
                  <c:v>1681580266</c:v>
                </c:pt>
                <c:pt idx="63">
                  <c:v>1387803440</c:v>
                </c:pt>
                <c:pt idx="64">
                  <c:v>1407939847</c:v>
                </c:pt>
                <c:pt idx="65">
                  <c:v>2099862657</c:v>
                </c:pt>
                <c:pt idx="66">
                  <c:v>1463323579</c:v>
                </c:pt>
                <c:pt idx="67">
                  <c:v>1571866979</c:v>
                </c:pt>
                <c:pt idx="68">
                  <c:v>1802392818</c:v>
                </c:pt>
                <c:pt idx="69">
                  <c:v>1462105499</c:v>
                </c:pt>
                <c:pt idx="70">
                  <c:v>1740548235</c:v>
                </c:pt>
                <c:pt idx="71">
                  <c:v>1658207596</c:v>
                </c:pt>
                <c:pt idx="72">
                  <c:v>1576946881</c:v>
                </c:pt>
                <c:pt idx="73">
                  <c:v>1315689156</c:v>
                </c:pt>
                <c:pt idx="74">
                  <c:v>1936904459</c:v>
                </c:pt>
                <c:pt idx="75">
                  <c:v>1414142759</c:v>
                </c:pt>
                <c:pt idx="76">
                  <c:v>2013144870</c:v>
                </c:pt>
                <c:pt idx="77">
                  <c:v>1862726413</c:v>
                </c:pt>
                <c:pt idx="78">
                  <c:v>1512854772</c:v>
                </c:pt>
                <c:pt idx="79">
                  <c:v>1664413385</c:v>
                </c:pt>
                <c:pt idx="80">
                  <c:v>1373718939</c:v>
                </c:pt>
                <c:pt idx="81">
                  <c:v>1665364636</c:v>
                </c:pt>
                <c:pt idx="82">
                  <c:v>1463778303</c:v>
                </c:pt>
                <c:pt idx="83">
                  <c:v>1854204607</c:v>
                </c:pt>
                <c:pt idx="84">
                  <c:v>1623117344</c:v>
                </c:pt>
                <c:pt idx="85">
                  <c:v>1640142105</c:v>
                </c:pt>
                <c:pt idx="86">
                  <c:v>1820410610</c:v>
                </c:pt>
                <c:pt idx="87">
                  <c:v>1810056287</c:v>
                </c:pt>
                <c:pt idx="88">
                  <c:v>2283499274</c:v>
                </c:pt>
                <c:pt idx="89">
                  <c:v>2062508242</c:v>
                </c:pt>
                <c:pt idx="90">
                  <c:v>1953118632</c:v>
                </c:pt>
                <c:pt idx="91">
                  <c:v>2012171402</c:v>
                </c:pt>
                <c:pt idx="92">
                  <c:v>1543347872</c:v>
                </c:pt>
                <c:pt idx="93">
                  <c:v>1714825169</c:v>
                </c:pt>
                <c:pt idx="94">
                  <c:v>1612111037</c:v>
                </c:pt>
                <c:pt idx="95">
                  <c:v>1587657361</c:v>
                </c:pt>
                <c:pt idx="96">
                  <c:v>1600139456</c:v>
                </c:pt>
                <c:pt idx="97">
                  <c:v>1341451962</c:v>
                </c:pt>
                <c:pt idx="98">
                  <c:v>1372288345</c:v>
                </c:pt>
                <c:pt idx="99">
                  <c:v>1301164259</c:v>
                </c:pt>
                <c:pt idx="100">
                  <c:v>1306243472</c:v>
                </c:pt>
                <c:pt idx="101">
                  <c:v>1424734191</c:v>
                </c:pt>
                <c:pt idx="102">
                  <c:v>1251295957</c:v>
                </c:pt>
                <c:pt idx="103">
                  <c:v>1142480191</c:v>
                </c:pt>
                <c:pt idx="104">
                  <c:v>1280995196</c:v>
                </c:pt>
                <c:pt idx="105">
                  <c:v>1073565439</c:v>
                </c:pt>
                <c:pt idx="106">
                  <c:v>815908633</c:v>
                </c:pt>
                <c:pt idx="107">
                  <c:v>1162300834</c:v>
                </c:pt>
                <c:pt idx="108">
                  <c:v>552635995</c:v>
                </c:pt>
                <c:pt idx="109">
                  <c:v>610501148</c:v>
                </c:pt>
                <c:pt idx="110">
                  <c:v>1041459340</c:v>
                </c:pt>
                <c:pt idx="111">
                  <c:v>551949896</c:v>
                </c:pt>
                <c:pt idx="112">
                  <c:v>632508847</c:v>
                </c:pt>
                <c:pt idx="113">
                  <c:v>769351002</c:v>
                </c:pt>
                <c:pt idx="114">
                  <c:v>764781869</c:v>
                </c:pt>
                <c:pt idx="115">
                  <c:v>744976015</c:v>
                </c:pt>
                <c:pt idx="116">
                  <c:v>763253588</c:v>
                </c:pt>
                <c:pt idx="117">
                  <c:v>693190565</c:v>
                </c:pt>
                <c:pt idx="118">
                  <c:v>676109012</c:v>
                </c:pt>
                <c:pt idx="119">
                  <c:v>1389057533</c:v>
                </c:pt>
                <c:pt idx="120">
                  <c:v>746947530</c:v>
                </c:pt>
                <c:pt idx="121">
                  <c:v>789702749</c:v>
                </c:pt>
                <c:pt idx="122">
                  <c:v>985466679</c:v>
                </c:pt>
                <c:pt idx="123">
                  <c:v>957989303</c:v>
                </c:pt>
                <c:pt idx="124">
                  <c:v>668852958</c:v>
                </c:pt>
                <c:pt idx="125">
                  <c:v>1039398881</c:v>
                </c:pt>
                <c:pt idx="126">
                  <c:v>993503791</c:v>
                </c:pt>
                <c:pt idx="127">
                  <c:v>947198786</c:v>
                </c:pt>
                <c:pt idx="128">
                  <c:v>941915929</c:v>
                </c:pt>
                <c:pt idx="129">
                  <c:v>951516217</c:v>
                </c:pt>
                <c:pt idx="130">
                  <c:v>1319181770</c:v>
                </c:pt>
                <c:pt idx="131">
                  <c:v>1882742632</c:v>
                </c:pt>
                <c:pt idx="132">
                  <c:v>855803336</c:v>
                </c:pt>
                <c:pt idx="133">
                  <c:v>813900604</c:v>
                </c:pt>
                <c:pt idx="134">
                  <c:v>1245879651</c:v>
                </c:pt>
                <c:pt idx="135">
                  <c:v>1195706886</c:v>
                </c:pt>
                <c:pt idx="136">
                  <c:v>1259378312</c:v>
                </c:pt>
                <c:pt idx="137">
                  <c:v>1511931142</c:v>
                </c:pt>
                <c:pt idx="138">
                  <c:v>1294445565</c:v>
                </c:pt>
                <c:pt idx="139">
                  <c:v>1319830758</c:v>
                </c:pt>
                <c:pt idx="140">
                  <c:v>1304868238</c:v>
                </c:pt>
                <c:pt idx="141">
                  <c:v>1222863354</c:v>
                </c:pt>
                <c:pt idx="142">
                  <c:v>1268047739</c:v>
                </c:pt>
                <c:pt idx="143">
                  <c:v>2258648811</c:v>
                </c:pt>
                <c:pt idx="144">
                  <c:v>1016414209</c:v>
                </c:pt>
                <c:pt idx="145">
                  <c:v>1190912023</c:v>
                </c:pt>
                <c:pt idx="146">
                  <c:v>1582936101</c:v>
                </c:pt>
                <c:pt idx="147">
                  <c:v>1258391389</c:v>
                </c:pt>
                <c:pt idx="148">
                  <c:v>1890517595</c:v>
                </c:pt>
                <c:pt idx="149">
                  <c:v>1734137528</c:v>
                </c:pt>
                <c:pt idx="150">
                  <c:v>1578240496</c:v>
                </c:pt>
                <c:pt idx="151">
                  <c:v>1774114003</c:v>
                </c:pt>
                <c:pt idx="152">
                  <c:v>1469808866</c:v>
                </c:pt>
                <c:pt idx="153">
                  <c:v>1804163069</c:v>
                </c:pt>
                <c:pt idx="154">
                  <c:v>1942399479</c:v>
                </c:pt>
                <c:pt idx="155">
                  <c:v>3719499382</c:v>
                </c:pt>
                <c:pt idx="156">
                  <c:v>1090839959</c:v>
                </c:pt>
                <c:pt idx="157">
                  <c:v>1232519411</c:v>
                </c:pt>
                <c:pt idx="158">
                  <c:v>1766228642</c:v>
                </c:pt>
                <c:pt idx="159">
                  <c:v>1767902833</c:v>
                </c:pt>
                <c:pt idx="160">
                  <c:v>2170175704</c:v>
                </c:pt>
                <c:pt idx="161">
                  <c:v>2520141457</c:v>
                </c:pt>
                <c:pt idx="162">
                  <c:v>2028442648</c:v>
                </c:pt>
                <c:pt idx="163">
                  <c:v>2403451560</c:v>
                </c:pt>
                <c:pt idx="164">
                  <c:v>2178781380</c:v>
                </c:pt>
                <c:pt idx="165">
                  <c:v>2309702727</c:v>
                </c:pt>
                <c:pt idx="166">
                  <c:v>1853820248</c:v>
                </c:pt>
                <c:pt idx="167">
                  <c:v>3146794320</c:v>
                </c:pt>
                <c:pt idx="168">
                  <c:v>2300631120</c:v>
                </c:pt>
                <c:pt idx="169">
                  <c:v>1782972673</c:v>
                </c:pt>
                <c:pt idx="170">
                  <c:v>2143268583</c:v>
                </c:pt>
                <c:pt idx="171">
                  <c:v>2258066823</c:v>
                </c:pt>
                <c:pt idx="172">
                  <c:v>2373788627</c:v>
                </c:pt>
                <c:pt idx="173">
                  <c:v>2924694245</c:v>
                </c:pt>
                <c:pt idx="174">
                  <c:v>2798426887</c:v>
                </c:pt>
                <c:pt idx="175">
                  <c:v>2629633380</c:v>
                </c:pt>
                <c:pt idx="176">
                  <c:v>2694898790</c:v>
                </c:pt>
                <c:pt idx="177">
                  <c:v>2933504300</c:v>
                </c:pt>
                <c:pt idx="178">
                  <c:v>2310490999</c:v>
                </c:pt>
                <c:pt idx="179">
                  <c:v>3599706947</c:v>
                </c:pt>
                <c:pt idx="180">
                  <c:v>4615096392</c:v>
                </c:pt>
                <c:pt idx="181">
                  <c:v>2579207398</c:v>
                </c:pt>
                <c:pt idx="182">
                  <c:v>2895569394</c:v>
                </c:pt>
                <c:pt idx="183">
                  <c:v>2744112229</c:v>
                </c:pt>
                <c:pt idx="184">
                  <c:v>3137719149</c:v>
                </c:pt>
                <c:pt idx="185">
                  <c:v>3894963383</c:v>
                </c:pt>
                <c:pt idx="186">
                  <c:v>3567611379</c:v>
                </c:pt>
                <c:pt idx="187">
                  <c:v>2900900697</c:v>
                </c:pt>
                <c:pt idx="188">
                  <c:v>3134914955</c:v>
                </c:pt>
                <c:pt idx="189">
                  <c:v>3138377436</c:v>
                </c:pt>
                <c:pt idx="190">
                  <c:v>2842453416</c:v>
                </c:pt>
                <c:pt idx="191">
                  <c:v>4188918600</c:v>
                </c:pt>
                <c:pt idx="192">
                  <c:v>2777945797</c:v>
                </c:pt>
                <c:pt idx="193">
                  <c:v>2580483426</c:v>
                </c:pt>
                <c:pt idx="194">
                  <c:v>3510104532</c:v>
                </c:pt>
                <c:pt idx="195">
                  <c:v>3051344097</c:v>
                </c:pt>
                <c:pt idx="196">
                  <c:v>3031727261</c:v>
                </c:pt>
                <c:pt idx="197">
                  <c:v>3774579261</c:v>
                </c:pt>
                <c:pt idx="198">
                  <c:v>2880763257</c:v>
                </c:pt>
                <c:pt idx="199">
                  <c:v>2921433918</c:v>
                </c:pt>
                <c:pt idx="200">
                  <c:v>3324053058</c:v>
                </c:pt>
                <c:pt idx="201">
                  <c:v>2760097039</c:v>
                </c:pt>
                <c:pt idx="202">
                  <c:v>2928215962</c:v>
                </c:pt>
                <c:pt idx="203">
                  <c:v>3382125989</c:v>
                </c:pt>
                <c:pt idx="204">
                  <c:v>3127364077</c:v>
                </c:pt>
                <c:pt idx="205">
                  <c:v>2135317110</c:v>
                </c:pt>
                <c:pt idx="206">
                  <c:v>2828749070</c:v>
                </c:pt>
                <c:pt idx="207">
                  <c:v>2280948000</c:v>
                </c:pt>
                <c:pt idx="208">
                  <c:v>2988991347</c:v>
                </c:pt>
                <c:pt idx="209">
                  <c:v>3769484902</c:v>
                </c:pt>
                <c:pt idx="210">
                  <c:v>2963107340</c:v>
                </c:pt>
                <c:pt idx="211">
                  <c:v>3658994023</c:v>
                </c:pt>
                <c:pt idx="212">
                  <c:v>2876911559</c:v>
                </c:pt>
                <c:pt idx="213">
                  <c:v>3024056706</c:v>
                </c:pt>
                <c:pt idx="214">
                  <c:v>3334982708</c:v>
                </c:pt>
                <c:pt idx="215">
                  <c:v>3601035005</c:v>
                </c:pt>
                <c:pt idx="216">
                  <c:v>3215537025</c:v>
                </c:pt>
                <c:pt idx="217">
                  <c:v>2694318575</c:v>
                </c:pt>
                <c:pt idx="218">
                  <c:v>3498496944</c:v>
                </c:pt>
                <c:pt idx="219">
                  <c:v>3313288433</c:v>
                </c:pt>
                <c:pt idx="220">
                  <c:v>3508806979</c:v>
                </c:pt>
                <c:pt idx="221">
                  <c:v>3989650910</c:v>
                </c:pt>
                <c:pt idx="222">
                  <c:v>3417211939</c:v>
                </c:pt>
                <c:pt idx="223">
                  <c:v>3700826759</c:v>
                </c:pt>
                <c:pt idx="224">
                  <c:v>2900885728</c:v>
                </c:pt>
                <c:pt idx="225">
                  <c:v>3606242649</c:v>
                </c:pt>
                <c:pt idx="226">
                  <c:v>3944983916</c:v>
                </c:pt>
                <c:pt idx="227">
                  <c:v>3828534453</c:v>
                </c:pt>
                <c:pt idx="228">
                  <c:v>3146387845</c:v>
                </c:pt>
                <c:pt idx="229">
                  <c:v>2700433994</c:v>
                </c:pt>
                <c:pt idx="230">
                  <c:v>3491665663</c:v>
                </c:pt>
                <c:pt idx="231">
                  <c:v>3152783356</c:v>
                </c:pt>
                <c:pt idx="232">
                  <c:v>4136196695</c:v>
                </c:pt>
                <c:pt idx="233">
                  <c:v>3856426966</c:v>
                </c:pt>
                <c:pt idx="234">
                  <c:v>3830913550</c:v>
                </c:pt>
                <c:pt idx="235">
                  <c:v>3732777041</c:v>
                </c:pt>
                <c:pt idx="236">
                  <c:v>4199014781</c:v>
                </c:pt>
                <c:pt idx="237">
                  <c:v>4269552238</c:v>
                </c:pt>
                <c:pt idx="238">
                  <c:v>3770056426</c:v>
                </c:pt>
                <c:pt idx="239">
                  <c:v>4927010999</c:v>
                </c:pt>
                <c:pt idx="240">
                  <c:v>3995650491</c:v>
                </c:pt>
                <c:pt idx="241">
                  <c:v>3207616567</c:v>
                </c:pt>
                <c:pt idx="242">
                  <c:v>2933671572</c:v>
                </c:pt>
                <c:pt idx="243">
                  <c:v>1851631880</c:v>
                </c:pt>
                <c:pt idx="244">
                  <c:v>1736627617</c:v>
                </c:pt>
                <c:pt idx="245">
                  <c:v>2102825422</c:v>
                </c:pt>
                <c:pt idx="246">
                  <c:v>2465835192</c:v>
                </c:pt>
                <c:pt idx="247">
                  <c:v>2342091548</c:v>
                </c:pt>
                <c:pt idx="248">
                  <c:v>2946373090</c:v>
                </c:pt>
                <c:pt idx="249">
                  <c:v>3401527217</c:v>
                </c:pt>
                <c:pt idx="250">
                  <c:v>3325974153</c:v>
                </c:pt>
                <c:pt idx="251">
                  <c:v>6123656969</c:v>
                </c:pt>
                <c:pt idx="252">
                  <c:v>2986074405</c:v>
                </c:pt>
                <c:pt idx="253">
                  <c:v>3169471525</c:v>
                </c:pt>
                <c:pt idx="254">
                  <c:v>4921817370</c:v>
                </c:pt>
                <c:pt idx="255">
                  <c:v>4766367031</c:v>
                </c:pt>
                <c:pt idx="256">
                  <c:v>4606540634</c:v>
                </c:pt>
                <c:pt idx="257">
                  <c:v>6420406792</c:v>
                </c:pt>
                <c:pt idx="258">
                  <c:v>5949877694</c:v>
                </c:pt>
                <c:pt idx="259">
                  <c:v>6122293211</c:v>
                </c:pt>
                <c:pt idx="260">
                  <c:v>6688843794</c:v>
                </c:pt>
                <c:pt idx="261">
                  <c:v>6257207122</c:v>
                </c:pt>
                <c:pt idx="262">
                  <c:v>6142817635</c:v>
                </c:pt>
                <c:pt idx="263">
                  <c:v>10490852872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DD-4C74-9940-A132087011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2818408"/>
        <c:axId val="532818800"/>
      </c:barChart>
      <c:dateAx>
        <c:axId val="532818408"/>
        <c:scaling>
          <c:orientation val="minMax"/>
          <c:max val="44561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32818800"/>
        <c:crosses val="autoZero"/>
        <c:auto val="1"/>
        <c:lblOffset val="100"/>
        <c:baseTimeUnit val="months"/>
        <c:majorUnit val="12"/>
        <c:majorTimeUnit val="months"/>
      </c:dateAx>
      <c:valAx>
        <c:axId val="5328188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Billions of Dollars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&quot;$&quot;#,##0" sourceLinked="0"/>
        <c:majorTickMark val="out"/>
        <c:minorTickMark val="none"/>
        <c:tickLblPos val="nextTo"/>
        <c:crossAx val="532818408"/>
        <c:crosses val="autoZero"/>
        <c:crossBetween val="between"/>
        <c:dispUnits>
          <c:builtInUnit val="billions"/>
        </c:dispUnits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5278970810466871E-2"/>
          <c:y val="1.4658401742335403E-2"/>
          <c:w val="0.9083279646862324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91224913443296E-2"/>
          <c:y val="0.13494968209187755"/>
          <c:w val="0.86925103733395048"/>
          <c:h val="0.79910340084494791"/>
        </c:manualLayout>
      </c:layout>
      <c:scatterChart>
        <c:scatterStyle val="lineMarker"/>
        <c:varyColors val="0"/>
        <c:ser>
          <c:idx val="2"/>
          <c:order val="0"/>
          <c:tx>
            <c:strRef>
              <c:f>'U.S. EW - By Segment'!$M$5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EW - By Segment'!$K$6:$K$293</c:f>
              <c:numCache>
                <c:formatCode>[$-409]mmm\-yy;@</c:formatCode>
                <c:ptCount val="288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</c:numCache>
            </c:numRef>
          </c:xVal>
          <c:yVal>
            <c:numRef>
              <c:f>'U.S. EW - By Segment'!$M$6:$M$293</c:f>
              <c:numCache>
                <c:formatCode>#,##0_);[Red]\(#,##0\)</c:formatCode>
                <c:ptCount val="288"/>
                <c:pt idx="0">
                  <c:v>84.175931823625405</c:v>
                </c:pt>
                <c:pt idx="1">
                  <c:v>83.165540401816799</c:v>
                </c:pt>
                <c:pt idx="2">
                  <c:v>82.786862873444306</c:v>
                </c:pt>
                <c:pt idx="3">
                  <c:v>83.597533544322999</c:v>
                </c:pt>
                <c:pt idx="4">
                  <c:v>84.792123227087899</c:v>
                </c:pt>
                <c:pt idx="5">
                  <c:v>84.878233962073494</c:v>
                </c:pt>
                <c:pt idx="6">
                  <c:v>84.650877634272504</c:v>
                </c:pt>
                <c:pt idx="7">
                  <c:v>83.412832617324398</c:v>
                </c:pt>
                <c:pt idx="8">
                  <c:v>84.5915304819639</c:v>
                </c:pt>
                <c:pt idx="9">
                  <c:v>85.381102293797099</c:v>
                </c:pt>
                <c:pt idx="10">
                  <c:v>89.2195114536582</c:v>
                </c:pt>
                <c:pt idx="11">
                  <c:v>91.114602178837899</c:v>
                </c:pt>
                <c:pt idx="12">
                  <c:v>91.638455590877598</c:v>
                </c:pt>
                <c:pt idx="13">
                  <c:v>88.025456720955205</c:v>
                </c:pt>
                <c:pt idx="14">
                  <c:v>86.124032264708106</c:v>
                </c:pt>
                <c:pt idx="15">
                  <c:v>85.877779374494096</c:v>
                </c:pt>
                <c:pt idx="16">
                  <c:v>90.266658237883604</c:v>
                </c:pt>
                <c:pt idx="17">
                  <c:v>92.787611336187794</c:v>
                </c:pt>
                <c:pt idx="18">
                  <c:v>95.631585925060804</c:v>
                </c:pt>
                <c:pt idx="19">
                  <c:v>94.420649457327102</c:v>
                </c:pt>
                <c:pt idx="20">
                  <c:v>94.850954671948202</c:v>
                </c:pt>
                <c:pt idx="21">
                  <c:v>93.688196999596499</c:v>
                </c:pt>
                <c:pt idx="22">
                  <c:v>95.778215555853805</c:v>
                </c:pt>
                <c:pt idx="23">
                  <c:v>95.553488432977801</c:v>
                </c:pt>
                <c:pt idx="24">
                  <c:v>97.051680754111004</c:v>
                </c:pt>
                <c:pt idx="25">
                  <c:v>96.042448809552994</c:v>
                </c:pt>
                <c:pt idx="26">
                  <c:v>96.511850938096998</c:v>
                </c:pt>
                <c:pt idx="27">
                  <c:v>95.952109238360507</c:v>
                </c:pt>
                <c:pt idx="28">
                  <c:v>98.117862315859398</c:v>
                </c:pt>
                <c:pt idx="29">
                  <c:v>101.500938281774</c:v>
                </c:pt>
                <c:pt idx="30">
                  <c:v>104.992199803532</c:v>
                </c:pt>
                <c:pt idx="31">
                  <c:v>105.43699435318899</c:v>
                </c:pt>
                <c:pt idx="32">
                  <c:v>103.379745497399</c:v>
                </c:pt>
                <c:pt idx="33">
                  <c:v>101.222623242975</c:v>
                </c:pt>
                <c:pt idx="34">
                  <c:v>100.07877428821401</c:v>
                </c:pt>
                <c:pt idx="35">
                  <c:v>100</c:v>
                </c:pt>
                <c:pt idx="36">
                  <c:v>101.301016034886</c:v>
                </c:pt>
                <c:pt idx="37">
                  <c:v>103.352012128605</c:v>
                </c:pt>
                <c:pt idx="38">
                  <c:v>104.785499526271</c:v>
                </c:pt>
                <c:pt idx="39">
                  <c:v>103.82302581454999</c:v>
                </c:pt>
                <c:pt idx="40">
                  <c:v>102.76587181366099</c:v>
                </c:pt>
                <c:pt idx="41">
                  <c:v>102.611482724542</c:v>
                </c:pt>
                <c:pt idx="42">
                  <c:v>104.805365831914</c:v>
                </c:pt>
                <c:pt idx="43">
                  <c:v>107.434555501342</c:v>
                </c:pt>
                <c:pt idx="44">
                  <c:v>107.514326327688</c:v>
                </c:pt>
                <c:pt idx="45">
                  <c:v>103.82621350932</c:v>
                </c:pt>
                <c:pt idx="46">
                  <c:v>101.963139010215</c:v>
                </c:pt>
                <c:pt idx="47">
                  <c:v>101.45155218553199</c:v>
                </c:pt>
                <c:pt idx="48">
                  <c:v>103.189752764368</c:v>
                </c:pt>
                <c:pt idx="49">
                  <c:v>102.49877184011</c:v>
                </c:pt>
                <c:pt idx="50">
                  <c:v>101.025159956772</c:v>
                </c:pt>
                <c:pt idx="51">
                  <c:v>99.578800960391405</c:v>
                </c:pt>
                <c:pt idx="52">
                  <c:v>99.052529263727806</c:v>
                </c:pt>
                <c:pt idx="53">
                  <c:v>99.857764554325897</c:v>
                </c:pt>
                <c:pt idx="54">
                  <c:v>101.321461432896</c:v>
                </c:pt>
                <c:pt idx="55">
                  <c:v>104.48780235704599</c:v>
                </c:pt>
                <c:pt idx="56">
                  <c:v>106.98457897986999</c:v>
                </c:pt>
                <c:pt idx="57">
                  <c:v>108.939813065244</c:v>
                </c:pt>
                <c:pt idx="58">
                  <c:v>108.54751225175799</c:v>
                </c:pt>
                <c:pt idx="59">
                  <c:v>107.461233252376</c:v>
                </c:pt>
                <c:pt idx="60">
                  <c:v>106.177443712203</c:v>
                </c:pt>
                <c:pt idx="61">
                  <c:v>106.974631948278</c:v>
                </c:pt>
                <c:pt idx="62">
                  <c:v>109.71282013865699</c:v>
                </c:pt>
                <c:pt idx="63">
                  <c:v>112.216623201136</c:v>
                </c:pt>
                <c:pt idx="64">
                  <c:v>113.561911921782</c:v>
                </c:pt>
                <c:pt idx="65">
                  <c:v>112.963006825053</c:v>
                </c:pt>
                <c:pt idx="66">
                  <c:v>112.302468600506</c:v>
                </c:pt>
                <c:pt idx="67">
                  <c:v>111.83298114029699</c:v>
                </c:pt>
                <c:pt idx="68">
                  <c:v>112.81862216003201</c:v>
                </c:pt>
                <c:pt idx="69">
                  <c:v>113.977942841092</c:v>
                </c:pt>
                <c:pt idx="70">
                  <c:v>115.28876893834401</c:v>
                </c:pt>
                <c:pt idx="71">
                  <c:v>115.77282302192801</c:v>
                </c:pt>
                <c:pt idx="72">
                  <c:v>116.47771729909699</c:v>
                </c:pt>
                <c:pt idx="73">
                  <c:v>118.760657741221</c:v>
                </c:pt>
                <c:pt idx="74">
                  <c:v>121.515855630896</c:v>
                </c:pt>
                <c:pt idx="75">
                  <c:v>123.436280965313</c:v>
                </c:pt>
                <c:pt idx="76">
                  <c:v>123.871648816492</c:v>
                </c:pt>
                <c:pt idx="77">
                  <c:v>124.50509472106501</c:v>
                </c:pt>
                <c:pt idx="78">
                  <c:v>125.306550127794</c:v>
                </c:pt>
                <c:pt idx="79">
                  <c:v>127.45591236174801</c:v>
                </c:pt>
                <c:pt idx="80">
                  <c:v>129.07918428271699</c:v>
                </c:pt>
                <c:pt idx="81">
                  <c:v>130.32074336955799</c:v>
                </c:pt>
                <c:pt idx="82">
                  <c:v>129.53070045945199</c:v>
                </c:pt>
                <c:pt idx="83">
                  <c:v>129.66562914853901</c:v>
                </c:pt>
                <c:pt idx="84">
                  <c:v>129.12965543087699</c:v>
                </c:pt>
                <c:pt idx="85">
                  <c:v>132.209975360675</c:v>
                </c:pt>
                <c:pt idx="86">
                  <c:v>134.608115318334</c:v>
                </c:pt>
                <c:pt idx="87">
                  <c:v>137.685625631448</c:v>
                </c:pt>
                <c:pt idx="88">
                  <c:v>139.32125676131901</c:v>
                </c:pt>
                <c:pt idx="89">
                  <c:v>140.18303508670999</c:v>
                </c:pt>
                <c:pt idx="90">
                  <c:v>142.30047469446001</c:v>
                </c:pt>
                <c:pt idx="91">
                  <c:v>145.68367236614401</c:v>
                </c:pt>
                <c:pt idx="92">
                  <c:v>149.88069583222099</c:v>
                </c:pt>
                <c:pt idx="93">
                  <c:v>151.45568786388901</c:v>
                </c:pt>
                <c:pt idx="94">
                  <c:v>150.86558971285501</c:v>
                </c:pt>
                <c:pt idx="95">
                  <c:v>150.30913075227701</c:v>
                </c:pt>
                <c:pt idx="96">
                  <c:v>150.222829180704</c:v>
                </c:pt>
                <c:pt idx="97">
                  <c:v>152.012444491406</c:v>
                </c:pt>
                <c:pt idx="98">
                  <c:v>152.29693780001901</c:v>
                </c:pt>
                <c:pt idx="99">
                  <c:v>153.97637940874301</c:v>
                </c:pt>
                <c:pt idx="100">
                  <c:v>154.24946573391301</c:v>
                </c:pt>
                <c:pt idx="101">
                  <c:v>155.70078466253599</c:v>
                </c:pt>
                <c:pt idx="102">
                  <c:v>154.97231248638701</c:v>
                </c:pt>
                <c:pt idx="103">
                  <c:v>155.576289673888</c:v>
                </c:pt>
                <c:pt idx="104">
                  <c:v>154.69499461395401</c:v>
                </c:pt>
                <c:pt idx="105">
                  <c:v>155.90805829154601</c:v>
                </c:pt>
                <c:pt idx="106">
                  <c:v>157.142078777385</c:v>
                </c:pt>
                <c:pt idx="107">
                  <c:v>161.156980521306</c:v>
                </c:pt>
                <c:pt idx="108">
                  <c:v>164.088769818342</c:v>
                </c:pt>
                <c:pt idx="109">
                  <c:v>167.45249771173201</c:v>
                </c:pt>
                <c:pt idx="110">
                  <c:v>167.24880436967999</c:v>
                </c:pt>
                <c:pt idx="111">
                  <c:v>167.94106482282999</c:v>
                </c:pt>
                <c:pt idx="112">
                  <c:v>167.019332901122</c:v>
                </c:pt>
                <c:pt idx="113">
                  <c:v>168.64942585076301</c:v>
                </c:pt>
                <c:pt idx="114">
                  <c:v>168.52790405543001</c:v>
                </c:pt>
                <c:pt idx="115">
                  <c:v>169.33615182821501</c:v>
                </c:pt>
                <c:pt idx="116">
                  <c:v>165.750225930298</c:v>
                </c:pt>
                <c:pt idx="117">
                  <c:v>161.097643372774</c:v>
                </c:pt>
                <c:pt idx="118">
                  <c:v>154.79126814373501</c:v>
                </c:pt>
                <c:pt idx="119">
                  <c:v>152.71689219388199</c:v>
                </c:pt>
                <c:pt idx="120">
                  <c:v>152.87539497212899</c:v>
                </c:pt>
                <c:pt idx="121">
                  <c:v>157.993011690099</c:v>
                </c:pt>
                <c:pt idx="122">
                  <c:v>160.65413246658801</c:v>
                </c:pt>
                <c:pt idx="123">
                  <c:v>160.636638900826</c:v>
                </c:pt>
                <c:pt idx="124">
                  <c:v>155.868587610715</c:v>
                </c:pt>
                <c:pt idx="125">
                  <c:v>152.806548930974</c:v>
                </c:pt>
                <c:pt idx="126">
                  <c:v>151.96276979152401</c:v>
                </c:pt>
                <c:pt idx="127">
                  <c:v>153.82548024725801</c:v>
                </c:pt>
                <c:pt idx="128">
                  <c:v>151.287287146784</c:v>
                </c:pt>
                <c:pt idx="129">
                  <c:v>144.03800614584301</c:v>
                </c:pt>
                <c:pt idx="130">
                  <c:v>135.090964981388</c:v>
                </c:pt>
                <c:pt idx="131">
                  <c:v>132.04360689495701</c:v>
                </c:pt>
                <c:pt idx="132">
                  <c:v>130.316441098279</c:v>
                </c:pt>
                <c:pt idx="133">
                  <c:v>127.084582452357</c:v>
                </c:pt>
                <c:pt idx="134">
                  <c:v>117.737906432629</c:v>
                </c:pt>
                <c:pt idx="135">
                  <c:v>112.482456847553</c:v>
                </c:pt>
                <c:pt idx="136">
                  <c:v>109.06926778681</c:v>
                </c:pt>
                <c:pt idx="137">
                  <c:v>110.696981383097</c:v>
                </c:pt>
                <c:pt idx="138">
                  <c:v>110.11558393460901</c:v>
                </c:pt>
                <c:pt idx="139">
                  <c:v>108.29439105631</c:v>
                </c:pt>
                <c:pt idx="140">
                  <c:v>103.98041927704099</c:v>
                </c:pt>
                <c:pt idx="141">
                  <c:v>100.814745421445</c:v>
                </c:pt>
                <c:pt idx="142">
                  <c:v>100.968636721297</c:v>
                </c:pt>
                <c:pt idx="143">
                  <c:v>101.967537751539</c:v>
                </c:pt>
                <c:pt idx="144">
                  <c:v>102.49371661678001</c:v>
                </c:pt>
                <c:pt idx="145">
                  <c:v>100.880278200953</c:v>
                </c:pt>
                <c:pt idx="146">
                  <c:v>101.209526891593</c:v>
                </c:pt>
                <c:pt idx="147">
                  <c:v>104.08422223916099</c:v>
                </c:pt>
                <c:pt idx="148">
                  <c:v>106.54757680475601</c:v>
                </c:pt>
                <c:pt idx="149">
                  <c:v>106.651546875912</c:v>
                </c:pt>
                <c:pt idx="150">
                  <c:v>103.81057677071701</c:v>
                </c:pt>
                <c:pt idx="151">
                  <c:v>102.36696785784299</c:v>
                </c:pt>
                <c:pt idx="152">
                  <c:v>102.521248270738</c:v>
                </c:pt>
                <c:pt idx="153">
                  <c:v>105.357292659349</c:v>
                </c:pt>
                <c:pt idx="154">
                  <c:v>108.51990506783</c:v>
                </c:pt>
                <c:pt idx="155">
                  <c:v>111.478561004166</c:v>
                </c:pt>
                <c:pt idx="156">
                  <c:v>110.735045220413</c:v>
                </c:pt>
                <c:pt idx="157">
                  <c:v>106.277809681319</c:v>
                </c:pt>
                <c:pt idx="158">
                  <c:v>102.180960926835</c:v>
                </c:pt>
                <c:pt idx="159">
                  <c:v>101.102148317679</c:v>
                </c:pt>
                <c:pt idx="160">
                  <c:v>103.59359097772401</c:v>
                </c:pt>
                <c:pt idx="161">
                  <c:v>105.383401384032</c:v>
                </c:pt>
                <c:pt idx="162">
                  <c:v>107.840541251232</c:v>
                </c:pt>
                <c:pt idx="163">
                  <c:v>109.480877678249</c:v>
                </c:pt>
                <c:pt idx="164">
                  <c:v>111.170954507045</c:v>
                </c:pt>
                <c:pt idx="165">
                  <c:v>113.178594676266</c:v>
                </c:pt>
                <c:pt idx="166">
                  <c:v>113.581401242363</c:v>
                </c:pt>
                <c:pt idx="167">
                  <c:v>113.877062205662</c:v>
                </c:pt>
                <c:pt idx="168">
                  <c:v>110.937925348907</c:v>
                </c:pt>
                <c:pt idx="169">
                  <c:v>108.51649717354</c:v>
                </c:pt>
                <c:pt idx="170">
                  <c:v>107.38868430855401</c:v>
                </c:pt>
                <c:pt idx="171">
                  <c:v>109.03044136647</c:v>
                </c:pt>
                <c:pt idx="172">
                  <c:v>110.739094906825</c:v>
                </c:pt>
                <c:pt idx="173">
                  <c:v>112.281851136432</c:v>
                </c:pt>
                <c:pt idx="174">
                  <c:v>114.390529472816</c:v>
                </c:pt>
                <c:pt idx="175">
                  <c:v>116.42047200845801</c:v>
                </c:pt>
                <c:pt idx="176">
                  <c:v>116.604136859753</c:v>
                </c:pt>
                <c:pt idx="177">
                  <c:v>116.137718134631</c:v>
                </c:pt>
                <c:pt idx="178">
                  <c:v>115.40445200068901</c:v>
                </c:pt>
                <c:pt idx="179">
                  <c:v>115.97846859756299</c:v>
                </c:pt>
                <c:pt idx="180">
                  <c:v>115.438067918223</c:v>
                </c:pt>
                <c:pt idx="181">
                  <c:v>117.229600298511</c:v>
                </c:pt>
                <c:pt idx="182">
                  <c:v>118.934975435726</c:v>
                </c:pt>
                <c:pt idx="183">
                  <c:v>122.405882674745</c:v>
                </c:pt>
                <c:pt idx="184">
                  <c:v>122.92896225691899</c:v>
                </c:pt>
                <c:pt idx="185">
                  <c:v>123.254839970809</c:v>
                </c:pt>
                <c:pt idx="186">
                  <c:v>122.318198221744</c:v>
                </c:pt>
                <c:pt idx="187">
                  <c:v>123.23750448041299</c:v>
                </c:pt>
                <c:pt idx="188">
                  <c:v>124.21094342751501</c:v>
                </c:pt>
                <c:pt idx="189">
                  <c:v>125.29591264889901</c:v>
                </c:pt>
                <c:pt idx="190">
                  <c:v>126.653226923258</c:v>
                </c:pt>
                <c:pt idx="191">
                  <c:v>127.71347709401</c:v>
                </c:pt>
                <c:pt idx="192">
                  <c:v>130.06143832050299</c:v>
                </c:pt>
                <c:pt idx="193">
                  <c:v>131.60138874208801</c:v>
                </c:pt>
                <c:pt idx="194">
                  <c:v>133.36188012017701</c:v>
                </c:pt>
                <c:pt idx="195">
                  <c:v>134.40790066717599</c:v>
                </c:pt>
                <c:pt idx="196">
                  <c:v>135.86492513595499</c:v>
                </c:pt>
                <c:pt idx="197">
                  <c:v>136.69646015210699</c:v>
                </c:pt>
                <c:pt idx="198">
                  <c:v>137.69676988872101</c:v>
                </c:pt>
                <c:pt idx="199">
                  <c:v>138.69889987198101</c:v>
                </c:pt>
                <c:pt idx="200">
                  <c:v>140.11321384834201</c:v>
                </c:pt>
                <c:pt idx="201">
                  <c:v>141.513966564236</c:v>
                </c:pt>
                <c:pt idx="202">
                  <c:v>143.69643983106201</c:v>
                </c:pt>
                <c:pt idx="203">
                  <c:v>145.81117714332001</c:v>
                </c:pt>
                <c:pt idx="204">
                  <c:v>148.69162671215099</c:v>
                </c:pt>
                <c:pt idx="205">
                  <c:v>147.87133037240699</c:v>
                </c:pt>
                <c:pt idx="206">
                  <c:v>148.26443588938801</c:v>
                </c:pt>
                <c:pt idx="207">
                  <c:v>147.99877384471401</c:v>
                </c:pt>
                <c:pt idx="208">
                  <c:v>150.68778788320799</c:v>
                </c:pt>
                <c:pt idx="209">
                  <c:v>151.503729773467</c:v>
                </c:pt>
                <c:pt idx="210">
                  <c:v>153.89169467826301</c:v>
                </c:pt>
                <c:pt idx="211">
                  <c:v>155.47609632511899</c:v>
                </c:pt>
                <c:pt idx="212">
                  <c:v>156.00493907158199</c:v>
                </c:pt>
                <c:pt idx="213">
                  <c:v>153.97655643039801</c:v>
                </c:pt>
                <c:pt idx="214">
                  <c:v>152.956444556581</c:v>
                </c:pt>
                <c:pt idx="215">
                  <c:v>154.76210111519799</c:v>
                </c:pt>
                <c:pt idx="216">
                  <c:v>159.30471697016199</c:v>
                </c:pt>
                <c:pt idx="217">
                  <c:v>162.47499148744799</c:v>
                </c:pt>
                <c:pt idx="218">
                  <c:v>162.315804886911</c:v>
                </c:pt>
                <c:pt idx="219">
                  <c:v>160.36103126484801</c:v>
                </c:pt>
                <c:pt idx="220">
                  <c:v>160.22664062385201</c:v>
                </c:pt>
                <c:pt idx="221">
                  <c:v>162.444943789988</c:v>
                </c:pt>
                <c:pt idx="222">
                  <c:v>165.163968182183</c:v>
                </c:pt>
                <c:pt idx="223">
                  <c:v>168.14236926020601</c:v>
                </c:pt>
                <c:pt idx="224">
                  <c:v>169.57355863714699</c:v>
                </c:pt>
                <c:pt idx="225">
                  <c:v>169.931752000708</c:v>
                </c:pt>
                <c:pt idx="226">
                  <c:v>169.24249092283699</c:v>
                </c:pt>
                <c:pt idx="227">
                  <c:v>168.935026133626</c:v>
                </c:pt>
                <c:pt idx="228">
                  <c:v>169.14624920683801</c:v>
                </c:pt>
                <c:pt idx="229">
                  <c:v>171.786092504089</c:v>
                </c:pt>
                <c:pt idx="230">
                  <c:v>174.89522868696901</c:v>
                </c:pt>
                <c:pt idx="231">
                  <c:v>177.57526383029099</c:v>
                </c:pt>
                <c:pt idx="232">
                  <c:v>178.31822278811299</c:v>
                </c:pt>
                <c:pt idx="233">
                  <c:v>178.3544484805</c:v>
                </c:pt>
                <c:pt idx="234">
                  <c:v>178.62584436511199</c:v>
                </c:pt>
                <c:pt idx="235">
                  <c:v>180.305280486268</c:v>
                </c:pt>
                <c:pt idx="236">
                  <c:v>181.88025284441301</c:v>
                </c:pt>
                <c:pt idx="237">
                  <c:v>183.37082879622699</c:v>
                </c:pt>
                <c:pt idx="238">
                  <c:v>182.15384779737201</c:v>
                </c:pt>
                <c:pt idx="239">
                  <c:v>182.421093946893</c:v>
                </c:pt>
                <c:pt idx="240">
                  <c:v>185.37737650883301</c:v>
                </c:pt>
                <c:pt idx="241">
                  <c:v>191.31792367731299</c:v>
                </c:pt>
                <c:pt idx="242">
                  <c:v>194.54991470564201</c:v>
                </c:pt>
                <c:pt idx="243">
                  <c:v>194.80952285444101</c:v>
                </c:pt>
                <c:pt idx="244">
                  <c:v>192.569908265203</c:v>
                </c:pt>
                <c:pt idx="245">
                  <c:v>192.08584196436999</c:v>
                </c:pt>
                <c:pt idx="246">
                  <c:v>194.64208795206801</c:v>
                </c:pt>
                <c:pt idx="247">
                  <c:v>199.219816137225</c:v>
                </c:pt>
                <c:pt idx="248">
                  <c:v>202.65503117767301</c:v>
                </c:pt>
                <c:pt idx="249">
                  <c:v>203.66542703244599</c:v>
                </c:pt>
                <c:pt idx="250">
                  <c:v>201.34589946696701</c:v>
                </c:pt>
                <c:pt idx="251">
                  <c:v>199.67680992852399</c:v>
                </c:pt>
                <c:pt idx="252">
                  <c:v>201.84798916300201</c:v>
                </c:pt>
                <c:pt idx="253">
                  <c:v>205.69365987275299</c:v>
                </c:pt>
                <c:pt idx="254">
                  <c:v>209.66520554953999</c:v>
                </c:pt>
                <c:pt idx="255">
                  <c:v>209.49956435814599</c:v>
                </c:pt>
                <c:pt idx="256">
                  <c:v>210.522155177153</c:v>
                </c:pt>
                <c:pt idx="257">
                  <c:v>211.62523197252</c:v>
                </c:pt>
                <c:pt idx="258">
                  <c:v>213.79179314900901</c:v>
                </c:pt>
                <c:pt idx="259">
                  <c:v>212.55307414947401</c:v>
                </c:pt>
                <c:pt idx="260">
                  <c:v>210.702628494165</c:v>
                </c:pt>
                <c:pt idx="261">
                  <c:v>209.838859596378</c:v>
                </c:pt>
                <c:pt idx="262">
                  <c:v>212.03528394432999</c:v>
                </c:pt>
                <c:pt idx="263">
                  <c:v>217.841953770956</c:v>
                </c:pt>
                <c:pt idx="264">
                  <c:v>227.71198876200199</c:v>
                </c:pt>
                <c:pt idx="265">
                  <c:v>235.08772903582201</c:v>
                </c:pt>
                <c:pt idx="266">
                  <c:v>234.31261177135201</c:v>
                </c:pt>
                <c:pt idx="267">
                  <c:v>223.028161599382</c:v>
                </c:pt>
                <c:pt idx="268">
                  <c:v>211.06047640014799</c:v>
                </c:pt>
                <c:pt idx="269">
                  <c:v>211.73504408943401</c:v>
                </c:pt>
                <c:pt idx="270">
                  <c:v>218.93591194770099</c:v>
                </c:pt>
                <c:pt idx="271">
                  <c:v>228.82139173009301</c:v>
                </c:pt>
                <c:pt idx="272">
                  <c:v>233.10858008430699</c:v>
                </c:pt>
                <c:pt idx="273">
                  <c:v>237.64833598175599</c:v>
                </c:pt>
                <c:pt idx="274">
                  <c:v>240.32331761397299</c:v>
                </c:pt>
                <c:pt idx="275">
                  <c:v>241.55288075143099</c:v>
                </c:pt>
                <c:pt idx="276">
                  <c:v>241.07786003555799</c:v>
                </c:pt>
                <c:pt idx="277">
                  <c:v>240.17078317472999</c:v>
                </c:pt>
                <c:pt idx="278">
                  <c:v>243.39636411952</c:v>
                </c:pt>
                <c:pt idx="279">
                  <c:v>247.584848282135</c:v>
                </c:pt>
                <c:pt idx="280">
                  <c:v>251.109109278315</c:v>
                </c:pt>
                <c:pt idx="281">
                  <c:v>250.980557557162</c:v>
                </c:pt>
                <c:pt idx="282">
                  <c:v>255.47982798220599</c:v>
                </c:pt>
                <c:pt idx="283">
                  <c:v>258.71005008979103</c:v>
                </c:pt>
                <c:pt idx="284">
                  <c:v>267.52265974112998</c:v>
                </c:pt>
                <c:pt idx="285">
                  <c:v>274.198379962481</c:v>
                </c:pt>
                <c:pt idx="286">
                  <c:v>278.99456321198898</c:v>
                </c:pt>
                <c:pt idx="287">
                  <c:v>282.90742745882602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8CD-4879-9F68-3387EC94FA3A}"/>
            </c:ext>
          </c:extLst>
        </c:ser>
        <c:ser>
          <c:idx val="4"/>
          <c:order val="1"/>
          <c:tx>
            <c:strRef>
              <c:f>'U.S. EW - By Segment'!$N$5</c:f>
              <c:strCache>
                <c:ptCount val="1"/>
                <c:pt idx="0">
                  <c:v>U.S. General Commercial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'U.S. EW - By Segment'!$K$6:$K$293</c:f>
              <c:numCache>
                <c:formatCode>[$-409]mmm\-yy;@</c:formatCode>
                <c:ptCount val="288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</c:numCache>
            </c:numRef>
          </c:xVal>
          <c:yVal>
            <c:numRef>
              <c:f>'U.S. EW - By Segment'!$N$6:$N$293</c:f>
              <c:numCache>
                <c:formatCode>#,##0_);[Red]\(#,##0\)</c:formatCode>
                <c:ptCount val="288"/>
                <c:pt idx="0">
                  <c:v>76.204001318910997</c:v>
                </c:pt>
                <c:pt idx="1">
                  <c:v>76.331675004469901</c:v>
                </c:pt>
                <c:pt idx="2">
                  <c:v>76.356835417352599</c:v>
                </c:pt>
                <c:pt idx="3">
                  <c:v>77.240270716407494</c:v>
                </c:pt>
                <c:pt idx="4">
                  <c:v>78.249575016010994</c:v>
                </c:pt>
                <c:pt idx="5">
                  <c:v>79.6314171019702</c:v>
                </c:pt>
                <c:pt idx="6">
                  <c:v>79.3940433493797</c:v>
                </c:pt>
                <c:pt idx="7">
                  <c:v>78.895961366183499</c:v>
                </c:pt>
                <c:pt idx="8">
                  <c:v>78.310766820281899</c:v>
                </c:pt>
                <c:pt idx="9">
                  <c:v>79.424520462839794</c:v>
                </c:pt>
                <c:pt idx="10">
                  <c:v>81.017745667193793</c:v>
                </c:pt>
                <c:pt idx="11">
                  <c:v>82.471120609713694</c:v>
                </c:pt>
                <c:pt idx="12">
                  <c:v>82.759951553277901</c:v>
                </c:pt>
                <c:pt idx="13">
                  <c:v>82.845885370585194</c:v>
                </c:pt>
                <c:pt idx="14">
                  <c:v>83.258557080240294</c:v>
                </c:pt>
                <c:pt idx="15">
                  <c:v>84.492365236398101</c:v>
                </c:pt>
                <c:pt idx="16">
                  <c:v>85.636149323558001</c:v>
                </c:pt>
                <c:pt idx="17">
                  <c:v>86.720295736549005</c:v>
                </c:pt>
                <c:pt idx="18">
                  <c:v>86.9297297520326</c:v>
                </c:pt>
                <c:pt idx="19">
                  <c:v>87.204336777931999</c:v>
                </c:pt>
                <c:pt idx="20">
                  <c:v>87.322749102241502</c:v>
                </c:pt>
                <c:pt idx="21">
                  <c:v>87.9181942887368</c:v>
                </c:pt>
                <c:pt idx="22">
                  <c:v>88.997668983088403</c:v>
                </c:pt>
                <c:pt idx="23">
                  <c:v>90.007907311370602</c:v>
                </c:pt>
                <c:pt idx="24">
                  <c:v>91.223906619317802</c:v>
                </c:pt>
                <c:pt idx="25">
                  <c:v>91.804300539938495</c:v>
                </c:pt>
                <c:pt idx="26">
                  <c:v>92.4125955323006</c:v>
                </c:pt>
                <c:pt idx="27">
                  <c:v>93.333856497954002</c:v>
                </c:pt>
                <c:pt idx="28">
                  <c:v>95.309391534835598</c:v>
                </c:pt>
                <c:pt idx="29">
                  <c:v>97.161631652091202</c:v>
                </c:pt>
                <c:pt idx="30">
                  <c:v>97.134941080755993</c:v>
                </c:pt>
                <c:pt idx="31">
                  <c:v>96.149745714746601</c:v>
                </c:pt>
                <c:pt idx="32">
                  <c:v>95.5984276128044</c:v>
                </c:pt>
                <c:pt idx="33">
                  <c:v>97.018157241655103</c:v>
                </c:pt>
                <c:pt idx="34">
                  <c:v>98.847087983366507</c:v>
                </c:pt>
                <c:pt idx="35">
                  <c:v>100</c:v>
                </c:pt>
                <c:pt idx="36">
                  <c:v>100.220211483108</c:v>
                </c:pt>
                <c:pt idx="37">
                  <c:v>100.029371571322</c:v>
                </c:pt>
                <c:pt idx="38">
                  <c:v>99.865464707380596</c:v>
                </c:pt>
                <c:pt idx="39">
                  <c:v>99.787475518967298</c:v>
                </c:pt>
                <c:pt idx="40">
                  <c:v>100.389603030318</c:v>
                </c:pt>
                <c:pt idx="41">
                  <c:v>101.85782992687101</c:v>
                </c:pt>
                <c:pt idx="42">
                  <c:v>103.60612847394999</c:v>
                </c:pt>
                <c:pt idx="43">
                  <c:v>105.496445719992</c:v>
                </c:pt>
                <c:pt idx="44">
                  <c:v>106.67060351655</c:v>
                </c:pt>
                <c:pt idx="45">
                  <c:v>106.537116394321</c:v>
                </c:pt>
                <c:pt idx="46">
                  <c:v>105.609875116102</c:v>
                </c:pt>
                <c:pt idx="47">
                  <c:v>104.25835823961999</c:v>
                </c:pt>
                <c:pt idx="48">
                  <c:v>104.819694718037</c:v>
                </c:pt>
                <c:pt idx="49">
                  <c:v>106.446468101617</c:v>
                </c:pt>
                <c:pt idx="50">
                  <c:v>108.800589852957</c:v>
                </c:pt>
                <c:pt idx="51">
                  <c:v>109.867391113987</c:v>
                </c:pt>
                <c:pt idx="52">
                  <c:v>110.65283309418599</c:v>
                </c:pt>
                <c:pt idx="53">
                  <c:v>111.09428286043</c:v>
                </c:pt>
                <c:pt idx="54">
                  <c:v>112.05013476859401</c:v>
                </c:pt>
                <c:pt idx="55">
                  <c:v>112.96863719408699</c:v>
                </c:pt>
                <c:pt idx="56">
                  <c:v>114.267889964663</c:v>
                </c:pt>
                <c:pt idx="57">
                  <c:v>115.959612393326</c:v>
                </c:pt>
                <c:pt idx="58">
                  <c:v>118.210320582317</c:v>
                </c:pt>
                <c:pt idx="59">
                  <c:v>119.768427904945</c:v>
                </c:pt>
                <c:pt idx="60">
                  <c:v>119.921929052751</c:v>
                </c:pt>
                <c:pt idx="61">
                  <c:v>119.55008517433301</c:v>
                </c:pt>
                <c:pt idx="62">
                  <c:v>119.909598511464</c:v>
                </c:pt>
                <c:pt idx="63">
                  <c:v>121.32683518875101</c:v>
                </c:pt>
                <c:pt idx="64">
                  <c:v>123.032465041652</c:v>
                </c:pt>
                <c:pt idx="65">
                  <c:v>124.324982421003</c:v>
                </c:pt>
                <c:pt idx="66">
                  <c:v>125.671820062904</c:v>
                </c:pt>
                <c:pt idx="67">
                  <c:v>127.22711380472199</c:v>
                </c:pt>
                <c:pt idx="68">
                  <c:v>128.872737514758</c:v>
                </c:pt>
                <c:pt idx="69">
                  <c:v>129.775300839447</c:v>
                </c:pt>
                <c:pt idx="70">
                  <c:v>130.30338251522801</c:v>
                </c:pt>
                <c:pt idx="71">
                  <c:v>131.08947074188501</c:v>
                </c:pt>
                <c:pt idx="72">
                  <c:v>132.42489576381899</c:v>
                </c:pt>
                <c:pt idx="73">
                  <c:v>134.879981088726</c:v>
                </c:pt>
                <c:pt idx="74">
                  <c:v>137.25181959118299</c:v>
                </c:pt>
                <c:pt idx="75">
                  <c:v>139.91734344694399</c:v>
                </c:pt>
                <c:pt idx="76">
                  <c:v>141.78027693204299</c:v>
                </c:pt>
                <c:pt idx="77">
                  <c:v>144.19209857966999</c:v>
                </c:pt>
                <c:pt idx="78">
                  <c:v>146.30665585611999</c:v>
                </c:pt>
                <c:pt idx="79">
                  <c:v>148.65890941440901</c:v>
                </c:pt>
                <c:pt idx="80">
                  <c:v>149.437068174925</c:v>
                </c:pt>
                <c:pt idx="81">
                  <c:v>148.813736800806</c:v>
                </c:pt>
                <c:pt idx="82">
                  <c:v>148.63753716932601</c:v>
                </c:pt>
                <c:pt idx="83">
                  <c:v>150.02952009295899</c:v>
                </c:pt>
                <c:pt idx="84">
                  <c:v>153.68026981803001</c:v>
                </c:pt>
                <c:pt idx="85">
                  <c:v>157.68184492436299</c:v>
                </c:pt>
                <c:pt idx="86">
                  <c:v>161.39519806821099</c:v>
                </c:pt>
                <c:pt idx="87">
                  <c:v>163.731152741253</c:v>
                </c:pt>
                <c:pt idx="88">
                  <c:v>165.69299961273401</c:v>
                </c:pt>
                <c:pt idx="89">
                  <c:v>167.48143501354701</c:v>
                </c:pt>
                <c:pt idx="90">
                  <c:v>169.033380190266</c:v>
                </c:pt>
                <c:pt idx="91">
                  <c:v>171.128303712437</c:v>
                </c:pt>
                <c:pt idx="92">
                  <c:v>172.088061099616</c:v>
                </c:pt>
                <c:pt idx="93">
                  <c:v>173.16909740357301</c:v>
                </c:pt>
                <c:pt idx="94">
                  <c:v>173.22483438090299</c:v>
                </c:pt>
                <c:pt idx="95">
                  <c:v>175.33978547154501</c:v>
                </c:pt>
                <c:pt idx="96">
                  <c:v>177.258019337408</c:v>
                </c:pt>
                <c:pt idx="97">
                  <c:v>179.97914139566601</c:v>
                </c:pt>
                <c:pt idx="98">
                  <c:v>180.45219387959801</c:v>
                </c:pt>
                <c:pt idx="99">
                  <c:v>181.440347965934</c:v>
                </c:pt>
                <c:pt idx="100">
                  <c:v>182.20927211252601</c:v>
                </c:pt>
                <c:pt idx="101">
                  <c:v>184.17230154919801</c:v>
                </c:pt>
                <c:pt idx="102">
                  <c:v>184.358663458558</c:v>
                </c:pt>
                <c:pt idx="103">
                  <c:v>183.635877432364</c:v>
                </c:pt>
                <c:pt idx="104">
                  <c:v>181.35888067066099</c:v>
                </c:pt>
                <c:pt idx="105">
                  <c:v>179.06319827460501</c:v>
                </c:pt>
                <c:pt idx="106">
                  <c:v>178.839252680725</c:v>
                </c:pt>
                <c:pt idx="107">
                  <c:v>179.71403205611699</c:v>
                </c:pt>
                <c:pt idx="108">
                  <c:v>182.69247552018999</c:v>
                </c:pt>
                <c:pt idx="109">
                  <c:v>184.933250842923</c:v>
                </c:pt>
                <c:pt idx="110">
                  <c:v>187.14561082468299</c:v>
                </c:pt>
                <c:pt idx="111">
                  <c:v>188.628686352503</c:v>
                </c:pt>
                <c:pt idx="112">
                  <c:v>188.92346752759201</c:v>
                </c:pt>
                <c:pt idx="113">
                  <c:v>189.75568847993901</c:v>
                </c:pt>
                <c:pt idx="114">
                  <c:v>189.522709044913</c:v>
                </c:pt>
                <c:pt idx="115">
                  <c:v>190.806117941558</c:v>
                </c:pt>
                <c:pt idx="116">
                  <c:v>189.442020893495</c:v>
                </c:pt>
                <c:pt idx="117">
                  <c:v>186.71984154075099</c:v>
                </c:pt>
                <c:pt idx="118">
                  <c:v>184.02776729896999</c:v>
                </c:pt>
                <c:pt idx="119">
                  <c:v>183.60748691527701</c:v>
                </c:pt>
                <c:pt idx="120">
                  <c:v>185.28865163594301</c:v>
                </c:pt>
                <c:pt idx="121">
                  <c:v>184.82333784945399</c:v>
                </c:pt>
                <c:pt idx="122">
                  <c:v>182.20895221900199</c:v>
                </c:pt>
                <c:pt idx="123">
                  <c:v>178.682616615489</c:v>
                </c:pt>
                <c:pt idx="124">
                  <c:v>177.216901213867</c:v>
                </c:pt>
                <c:pt idx="125">
                  <c:v>177.20127985977899</c:v>
                </c:pt>
                <c:pt idx="126">
                  <c:v>176.91313460274699</c:v>
                </c:pt>
                <c:pt idx="127">
                  <c:v>175.89535316734501</c:v>
                </c:pt>
                <c:pt idx="128">
                  <c:v>172.074336598108</c:v>
                </c:pt>
                <c:pt idx="129">
                  <c:v>168.22983675832199</c:v>
                </c:pt>
                <c:pt idx="130">
                  <c:v>162.53091799952099</c:v>
                </c:pt>
                <c:pt idx="131">
                  <c:v>159.514929085407</c:v>
                </c:pt>
                <c:pt idx="132">
                  <c:v>155.32319086055099</c:v>
                </c:pt>
                <c:pt idx="133">
                  <c:v>153.09443419273001</c:v>
                </c:pt>
                <c:pt idx="134">
                  <c:v>148.94004330027701</c:v>
                </c:pt>
                <c:pt idx="135">
                  <c:v>146.10640995156501</c:v>
                </c:pt>
                <c:pt idx="136">
                  <c:v>144.185859273245</c:v>
                </c:pt>
                <c:pt idx="137">
                  <c:v>144.65801264683901</c:v>
                </c:pt>
                <c:pt idx="138">
                  <c:v>145.591146461823</c:v>
                </c:pt>
                <c:pt idx="139">
                  <c:v>145.47332994174801</c:v>
                </c:pt>
                <c:pt idx="140">
                  <c:v>142.12704385570601</c:v>
                </c:pt>
                <c:pt idx="141">
                  <c:v>137.46795633633801</c:v>
                </c:pt>
                <c:pt idx="142">
                  <c:v>134.95008989856899</c:v>
                </c:pt>
                <c:pt idx="143">
                  <c:v>135.00179823663899</c:v>
                </c:pt>
                <c:pt idx="144">
                  <c:v>137.00752571786299</c:v>
                </c:pt>
                <c:pt idx="145">
                  <c:v>138.49399241668701</c:v>
                </c:pt>
                <c:pt idx="146">
                  <c:v>137.75831519893799</c:v>
                </c:pt>
                <c:pt idx="147">
                  <c:v>134.324252721199</c:v>
                </c:pt>
                <c:pt idx="148">
                  <c:v>129.822343100849</c:v>
                </c:pt>
                <c:pt idx="149">
                  <c:v>127.683700054616</c:v>
                </c:pt>
                <c:pt idx="150">
                  <c:v>128.38116225427601</c:v>
                </c:pt>
                <c:pt idx="151">
                  <c:v>130.08431940707101</c:v>
                </c:pt>
                <c:pt idx="152">
                  <c:v>129.47853010009399</c:v>
                </c:pt>
                <c:pt idx="153">
                  <c:v>127.125432305799</c:v>
                </c:pt>
                <c:pt idx="154">
                  <c:v>125.028995760359</c:v>
                </c:pt>
                <c:pt idx="155">
                  <c:v>125.120273336807</c:v>
                </c:pt>
                <c:pt idx="156">
                  <c:v>124.629644180954</c:v>
                </c:pt>
                <c:pt idx="157">
                  <c:v>124.318602067543</c:v>
                </c:pt>
                <c:pt idx="158">
                  <c:v>123.395354025318</c:v>
                </c:pt>
                <c:pt idx="159">
                  <c:v>124.052435129862</c:v>
                </c:pt>
                <c:pt idx="160">
                  <c:v>124.116335237276</c:v>
                </c:pt>
                <c:pt idx="161">
                  <c:v>123.791846835207</c:v>
                </c:pt>
                <c:pt idx="162">
                  <c:v>123.07475213879501</c:v>
                </c:pt>
                <c:pt idx="163">
                  <c:v>123.95061648767501</c:v>
                </c:pt>
                <c:pt idx="164">
                  <c:v>125.29344318014</c:v>
                </c:pt>
                <c:pt idx="165">
                  <c:v>126.243483562484</c:v>
                </c:pt>
                <c:pt idx="166">
                  <c:v>126.090217181227</c:v>
                </c:pt>
                <c:pt idx="167">
                  <c:v>125.32464992279699</c:v>
                </c:pt>
                <c:pt idx="168">
                  <c:v>124.206126649444</c:v>
                </c:pt>
                <c:pt idx="169">
                  <c:v>122.65447428248299</c:v>
                </c:pt>
                <c:pt idx="170">
                  <c:v>123.02222134541999</c:v>
                </c:pt>
                <c:pt idx="171">
                  <c:v>123.526921689711</c:v>
                </c:pt>
                <c:pt idx="172">
                  <c:v>125.130776494264</c:v>
                </c:pt>
                <c:pt idx="173">
                  <c:v>125.598903519857</c:v>
                </c:pt>
                <c:pt idx="174">
                  <c:v>126.468834460053</c:v>
                </c:pt>
                <c:pt idx="175">
                  <c:v>127.317463399253</c:v>
                </c:pt>
                <c:pt idx="176">
                  <c:v>128.569919392949</c:v>
                </c:pt>
                <c:pt idx="177">
                  <c:v>130.66950494375499</c:v>
                </c:pt>
                <c:pt idx="178">
                  <c:v>132.33924015153301</c:v>
                </c:pt>
                <c:pt idx="179">
                  <c:v>133.40922485772199</c:v>
                </c:pt>
                <c:pt idx="180">
                  <c:v>132.11652208871999</c:v>
                </c:pt>
                <c:pt idx="181">
                  <c:v>130.057881405042</c:v>
                </c:pt>
                <c:pt idx="182">
                  <c:v>129.26522480882801</c:v>
                </c:pt>
                <c:pt idx="183">
                  <c:v>130.88121142240399</c:v>
                </c:pt>
                <c:pt idx="184">
                  <c:v>133.63864797100399</c:v>
                </c:pt>
                <c:pt idx="185">
                  <c:v>136.4568399744</c:v>
                </c:pt>
                <c:pt idx="186">
                  <c:v>138.13132104117301</c:v>
                </c:pt>
                <c:pt idx="187">
                  <c:v>139.15793178441501</c:v>
                </c:pt>
                <c:pt idx="188">
                  <c:v>139.74935711460901</c:v>
                </c:pt>
                <c:pt idx="189">
                  <c:v>140.00813006103101</c:v>
                </c:pt>
                <c:pt idx="190">
                  <c:v>140.61416111492699</c:v>
                </c:pt>
                <c:pt idx="191">
                  <c:v>141.81585461710901</c:v>
                </c:pt>
                <c:pt idx="192">
                  <c:v>144.219605227383</c:v>
                </c:pt>
                <c:pt idx="193">
                  <c:v>145.10144153212499</c:v>
                </c:pt>
                <c:pt idx="194">
                  <c:v>145.40166416729701</c:v>
                </c:pt>
                <c:pt idx="195">
                  <c:v>145.41549524450599</c:v>
                </c:pt>
                <c:pt idx="196">
                  <c:v>147.579225171974</c:v>
                </c:pt>
                <c:pt idx="197">
                  <c:v>150.14966515463601</c:v>
                </c:pt>
                <c:pt idx="198">
                  <c:v>153.18821871766301</c:v>
                </c:pt>
                <c:pt idx="199">
                  <c:v>154.64009376758801</c:v>
                </c:pt>
                <c:pt idx="200">
                  <c:v>155.921955214984</c:v>
                </c:pt>
                <c:pt idx="201">
                  <c:v>156.2889673535</c:v>
                </c:pt>
                <c:pt idx="202">
                  <c:v>157.24253586770001</c:v>
                </c:pt>
                <c:pt idx="203">
                  <c:v>157.823982964935</c:v>
                </c:pt>
                <c:pt idx="204">
                  <c:v>159.133230953197</c:v>
                </c:pt>
                <c:pt idx="205">
                  <c:v>159.77384963312201</c:v>
                </c:pt>
                <c:pt idx="206">
                  <c:v>161.085013787061</c:v>
                </c:pt>
                <c:pt idx="207">
                  <c:v>162.139709101383</c:v>
                </c:pt>
                <c:pt idx="208">
                  <c:v>164.532157293875</c:v>
                </c:pt>
                <c:pt idx="209">
                  <c:v>166.99920497193901</c:v>
                </c:pt>
                <c:pt idx="210">
                  <c:v>169.411273334161</c:v>
                </c:pt>
                <c:pt idx="211">
                  <c:v>170.36589225496101</c:v>
                </c:pt>
                <c:pt idx="212">
                  <c:v>169.970987407259</c:v>
                </c:pt>
                <c:pt idx="213">
                  <c:v>169.03879318854601</c:v>
                </c:pt>
                <c:pt idx="214">
                  <c:v>169.49230153297199</c:v>
                </c:pt>
                <c:pt idx="215">
                  <c:v>171.16370192860799</c:v>
                </c:pt>
                <c:pt idx="216">
                  <c:v>174.58018395384701</c:v>
                </c:pt>
                <c:pt idx="217">
                  <c:v>176.020800420287</c:v>
                </c:pt>
                <c:pt idx="218">
                  <c:v>176.20997058817699</c:v>
                </c:pt>
                <c:pt idx="219">
                  <c:v>174.88606090637799</c:v>
                </c:pt>
                <c:pt idx="220">
                  <c:v>176.16926136442501</c:v>
                </c:pt>
                <c:pt idx="221">
                  <c:v>178.52318555677999</c:v>
                </c:pt>
                <c:pt idx="222">
                  <c:v>182.790061966595</c:v>
                </c:pt>
                <c:pt idx="223">
                  <c:v>185.14780839682001</c:v>
                </c:pt>
                <c:pt idx="224">
                  <c:v>186.62881976135699</c:v>
                </c:pt>
                <c:pt idx="225">
                  <c:v>185.90786180226101</c:v>
                </c:pt>
                <c:pt idx="226">
                  <c:v>186.06856649772101</c:v>
                </c:pt>
                <c:pt idx="227">
                  <c:v>187.83491774266301</c:v>
                </c:pt>
                <c:pt idx="228">
                  <c:v>192.28887616871501</c:v>
                </c:pt>
                <c:pt idx="229">
                  <c:v>196.80980898133899</c:v>
                </c:pt>
                <c:pt idx="230">
                  <c:v>198.912021171161</c:v>
                </c:pt>
                <c:pt idx="231">
                  <c:v>200.38544127007799</c:v>
                </c:pt>
                <c:pt idx="232">
                  <c:v>203.75760727271501</c:v>
                </c:pt>
                <c:pt idx="233">
                  <c:v>210.27098083384701</c:v>
                </c:pt>
                <c:pt idx="234">
                  <c:v>215.25859020244201</c:v>
                </c:pt>
                <c:pt idx="235">
                  <c:v>214.85682905474701</c:v>
                </c:pt>
                <c:pt idx="236">
                  <c:v>211.323935694997</c:v>
                </c:pt>
                <c:pt idx="237">
                  <c:v>208.605201414493</c:v>
                </c:pt>
                <c:pt idx="238">
                  <c:v>210.88559415796999</c:v>
                </c:pt>
                <c:pt idx="239">
                  <c:v>215.02794548354899</c:v>
                </c:pt>
                <c:pt idx="240">
                  <c:v>219.616038839564</c:v>
                </c:pt>
                <c:pt idx="241">
                  <c:v>216.871881196744</c:v>
                </c:pt>
                <c:pt idx="242">
                  <c:v>212.817183714355</c:v>
                </c:pt>
                <c:pt idx="243">
                  <c:v>211.21376066284199</c:v>
                </c:pt>
                <c:pt idx="244">
                  <c:v>214.90472011926701</c:v>
                </c:pt>
                <c:pt idx="245">
                  <c:v>221.29725918822399</c:v>
                </c:pt>
                <c:pt idx="246">
                  <c:v>224.28536915569799</c:v>
                </c:pt>
                <c:pt idx="247">
                  <c:v>224.11807588981301</c:v>
                </c:pt>
                <c:pt idx="248">
                  <c:v>221.471674357344</c:v>
                </c:pt>
                <c:pt idx="249">
                  <c:v>222.649075393445</c:v>
                </c:pt>
                <c:pt idx="250">
                  <c:v>225.12601139413201</c:v>
                </c:pt>
                <c:pt idx="251">
                  <c:v>228.33234947540299</c:v>
                </c:pt>
                <c:pt idx="252">
                  <c:v>229.54408649250999</c:v>
                </c:pt>
                <c:pt idx="253">
                  <c:v>228.131963149955</c:v>
                </c:pt>
                <c:pt idx="254">
                  <c:v>227.403334574263</c:v>
                </c:pt>
                <c:pt idx="255">
                  <c:v>227.89462111796499</c:v>
                </c:pt>
                <c:pt idx="256">
                  <c:v>229.82185414576099</c:v>
                </c:pt>
                <c:pt idx="257">
                  <c:v>231.32276854258899</c:v>
                </c:pt>
                <c:pt idx="258">
                  <c:v>234.82488408063401</c:v>
                </c:pt>
                <c:pt idx="259">
                  <c:v>238.97387911447501</c:v>
                </c:pt>
                <c:pt idx="260">
                  <c:v>241.494892425854</c:v>
                </c:pt>
                <c:pt idx="261">
                  <c:v>240.82119302333001</c:v>
                </c:pt>
                <c:pt idx="262">
                  <c:v>237.429086968512</c:v>
                </c:pt>
                <c:pt idx="263">
                  <c:v>236.40737816455001</c:v>
                </c:pt>
                <c:pt idx="264">
                  <c:v>238.80244203286901</c:v>
                </c:pt>
                <c:pt idx="265">
                  <c:v>242.10222812117701</c:v>
                </c:pt>
                <c:pt idx="266">
                  <c:v>244.844930102956</c:v>
                </c:pt>
                <c:pt idx="267">
                  <c:v>245.14624069552599</c:v>
                </c:pt>
                <c:pt idx="268">
                  <c:v>243.715258780657</c:v>
                </c:pt>
                <c:pt idx="269">
                  <c:v>241.75839293271099</c:v>
                </c:pt>
                <c:pt idx="270">
                  <c:v>241.623523342824</c:v>
                </c:pt>
                <c:pt idx="271">
                  <c:v>243.65256912935899</c:v>
                </c:pt>
                <c:pt idx="272">
                  <c:v>248.54742476576999</c:v>
                </c:pt>
                <c:pt idx="273">
                  <c:v>255.06745695566801</c:v>
                </c:pt>
                <c:pt idx="274">
                  <c:v>258.56486579890998</c:v>
                </c:pt>
                <c:pt idx="275">
                  <c:v>258.83172972312798</c:v>
                </c:pt>
                <c:pt idx="276">
                  <c:v>258.15888556806601</c:v>
                </c:pt>
                <c:pt idx="277">
                  <c:v>257.89677142483799</c:v>
                </c:pt>
                <c:pt idx="278">
                  <c:v>261.14820343628298</c:v>
                </c:pt>
                <c:pt idx="279">
                  <c:v>265.30751746829702</c:v>
                </c:pt>
                <c:pt idx="280">
                  <c:v>269.52782331262699</c:v>
                </c:pt>
                <c:pt idx="281">
                  <c:v>273.65035743713298</c:v>
                </c:pt>
                <c:pt idx="282">
                  <c:v>277.06551688061899</c:v>
                </c:pt>
                <c:pt idx="283">
                  <c:v>281.33974508886803</c:v>
                </c:pt>
                <c:pt idx="284">
                  <c:v>283.825565913177</c:v>
                </c:pt>
                <c:pt idx="285">
                  <c:v>288.40963090832798</c:v>
                </c:pt>
                <c:pt idx="286">
                  <c:v>292.397893616636</c:v>
                </c:pt>
                <c:pt idx="287">
                  <c:v>296.486654958462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8CD-4879-9F68-3387EC94FA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7400"/>
        <c:axId val="526027792"/>
      </c:scatterChart>
      <c:valAx>
        <c:axId val="526027400"/>
        <c:scaling>
          <c:orientation val="minMax"/>
          <c:max val="44561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7792"/>
        <c:crosses val="autoZero"/>
        <c:crossBetween val="midCat"/>
        <c:majorUnit val="365"/>
      </c:valAx>
      <c:valAx>
        <c:axId val="52602779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740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19184508957254"/>
          <c:y val="0.13494968209187755"/>
          <c:w val="0.82624034424539439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'National-NonDistress'!$Q$5</c:f>
              <c:strCache>
                <c:ptCount val="1"/>
                <c:pt idx="0">
                  <c:v> U.S. Composite </c:v>
                </c:pt>
              </c:strCache>
            </c:strRef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'National-NonDistress'!$P$6:$P$293</c:f>
              <c:numCache>
                <c:formatCode>[$-409]mmm\-yy;@</c:formatCode>
                <c:ptCount val="288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</c:numCache>
            </c:numRef>
          </c:xVal>
          <c:yVal>
            <c:numRef>
              <c:f>'National-NonDistress'!$Q$6:$Q$293</c:f>
              <c:numCache>
                <c:formatCode>_(* #,##0_);_(* \(#,##0\);_(* "-"??_);_(@_)</c:formatCode>
                <c:ptCount val="288"/>
                <c:pt idx="0">
                  <c:v>78.365091224111694</c:v>
                </c:pt>
                <c:pt idx="1">
                  <c:v>78.016381229210097</c:v>
                </c:pt>
                <c:pt idx="2">
                  <c:v>77.895840834144195</c:v>
                </c:pt>
                <c:pt idx="3">
                  <c:v>78.772449669100496</c:v>
                </c:pt>
                <c:pt idx="4">
                  <c:v>79.892492470611003</c:v>
                </c:pt>
                <c:pt idx="5">
                  <c:v>81.013620565066802</c:v>
                </c:pt>
                <c:pt idx="6">
                  <c:v>80.703499786558993</c:v>
                </c:pt>
                <c:pt idx="7">
                  <c:v>79.942567691479596</c:v>
                </c:pt>
                <c:pt idx="8">
                  <c:v>79.5910536222828</c:v>
                </c:pt>
                <c:pt idx="9">
                  <c:v>80.585447359554905</c:v>
                </c:pt>
                <c:pt idx="10">
                  <c:v>82.530026237739506</c:v>
                </c:pt>
                <c:pt idx="11">
                  <c:v>83.9773329165604</c:v>
                </c:pt>
                <c:pt idx="12">
                  <c:v>84.292142679763003</c:v>
                </c:pt>
                <c:pt idx="13">
                  <c:v>83.788773914672703</c:v>
                </c:pt>
                <c:pt idx="14">
                  <c:v>83.860166893613297</c:v>
                </c:pt>
                <c:pt idx="15">
                  <c:v>84.922995428008093</c:v>
                </c:pt>
                <c:pt idx="16">
                  <c:v>86.601470343489197</c:v>
                </c:pt>
                <c:pt idx="17">
                  <c:v>88.005676217893793</c:v>
                </c:pt>
                <c:pt idx="18">
                  <c:v>88.653203833937297</c:v>
                </c:pt>
                <c:pt idx="19">
                  <c:v>88.739284980950103</c:v>
                </c:pt>
                <c:pt idx="20">
                  <c:v>88.960817382010205</c:v>
                </c:pt>
                <c:pt idx="21">
                  <c:v>89.362412493316597</c:v>
                </c:pt>
                <c:pt idx="22">
                  <c:v>90.543460961097196</c:v>
                </c:pt>
                <c:pt idx="23">
                  <c:v>91.156967513973896</c:v>
                </c:pt>
                <c:pt idx="24">
                  <c:v>92.250418319939996</c:v>
                </c:pt>
                <c:pt idx="25">
                  <c:v>92.550740544553705</c:v>
                </c:pt>
                <c:pt idx="26">
                  <c:v>93.193886883006101</c:v>
                </c:pt>
                <c:pt idx="27">
                  <c:v>93.899969868165897</c:v>
                </c:pt>
                <c:pt idx="28">
                  <c:v>95.834165986095002</c:v>
                </c:pt>
                <c:pt idx="29">
                  <c:v>97.903198959158104</c:v>
                </c:pt>
                <c:pt idx="30">
                  <c:v>98.377546890751404</c:v>
                </c:pt>
                <c:pt idx="31">
                  <c:v>97.818177636151603</c:v>
                </c:pt>
                <c:pt idx="32">
                  <c:v>97.138432690860796</c:v>
                </c:pt>
                <c:pt idx="33">
                  <c:v>98.085785152323595</c:v>
                </c:pt>
                <c:pt idx="34">
                  <c:v>99.2378008792396</c:v>
                </c:pt>
                <c:pt idx="35">
                  <c:v>100</c:v>
                </c:pt>
                <c:pt idx="36">
                  <c:v>100.23614385044201</c:v>
                </c:pt>
                <c:pt idx="37">
                  <c:v>100.40099170865901</c:v>
                </c:pt>
                <c:pt idx="38">
                  <c:v>100.56382154668</c:v>
                </c:pt>
                <c:pt idx="39">
                  <c:v>100.52165326592601</c:v>
                </c:pt>
                <c:pt idx="40">
                  <c:v>100.862561620455</c:v>
                </c:pt>
                <c:pt idx="41">
                  <c:v>102.07769093744</c:v>
                </c:pt>
                <c:pt idx="42">
                  <c:v>103.736503230984</c:v>
                </c:pt>
                <c:pt idx="43">
                  <c:v>105.73734015760699</c:v>
                </c:pt>
                <c:pt idx="44">
                  <c:v>106.82471789071001</c:v>
                </c:pt>
                <c:pt idx="45">
                  <c:v>106.43734851114201</c:v>
                </c:pt>
                <c:pt idx="46">
                  <c:v>105.30444544324401</c:v>
                </c:pt>
                <c:pt idx="47">
                  <c:v>103.987417105052</c:v>
                </c:pt>
                <c:pt idx="48">
                  <c:v>104.449658596593</c:v>
                </c:pt>
                <c:pt idx="49">
                  <c:v>105.807766033861</c:v>
                </c:pt>
                <c:pt idx="50">
                  <c:v>107.737741610263</c:v>
                </c:pt>
                <c:pt idx="51">
                  <c:v>108.545288983571</c:v>
                </c:pt>
                <c:pt idx="52">
                  <c:v>109.143375853723</c:v>
                </c:pt>
                <c:pt idx="53">
                  <c:v>109.592198403846</c:v>
                </c:pt>
                <c:pt idx="54">
                  <c:v>110.643691539363</c:v>
                </c:pt>
                <c:pt idx="55">
                  <c:v>111.872023465108</c:v>
                </c:pt>
                <c:pt idx="56">
                  <c:v>113.36059699893499</c:v>
                </c:pt>
                <c:pt idx="57">
                  <c:v>115.001662018441</c:v>
                </c:pt>
                <c:pt idx="58">
                  <c:v>116.78447686832899</c:v>
                </c:pt>
                <c:pt idx="59">
                  <c:v>117.82666890582701</c:v>
                </c:pt>
                <c:pt idx="60">
                  <c:v>117.73671100320099</c:v>
                </c:pt>
                <c:pt idx="61">
                  <c:v>117.58142601061</c:v>
                </c:pt>
                <c:pt idx="62">
                  <c:v>118.437231404589</c:v>
                </c:pt>
                <c:pt idx="63">
                  <c:v>120.12251059948601</c:v>
                </c:pt>
                <c:pt idx="64">
                  <c:v>121.79932388923901</c:v>
                </c:pt>
                <c:pt idx="65">
                  <c:v>122.735461584131</c:v>
                </c:pt>
                <c:pt idx="66">
                  <c:v>123.650964731888</c:v>
                </c:pt>
                <c:pt idx="67">
                  <c:v>124.784796907368</c:v>
                </c:pt>
                <c:pt idx="68">
                  <c:v>126.27319239659499</c:v>
                </c:pt>
                <c:pt idx="69">
                  <c:v>127.208250783284</c:v>
                </c:pt>
                <c:pt idx="70">
                  <c:v>127.81401775112801</c:v>
                </c:pt>
                <c:pt idx="71">
                  <c:v>128.498786983625</c:v>
                </c:pt>
                <c:pt idx="72">
                  <c:v>129.740168932953</c:v>
                </c:pt>
                <c:pt idx="73">
                  <c:v>132.23712177686599</c:v>
                </c:pt>
                <c:pt idx="74">
                  <c:v>134.72431338952899</c:v>
                </c:pt>
                <c:pt idx="75">
                  <c:v>137.29547466194401</c:v>
                </c:pt>
                <c:pt idx="76">
                  <c:v>138.85548664801499</c:v>
                </c:pt>
                <c:pt idx="77">
                  <c:v>140.94662548479201</c:v>
                </c:pt>
                <c:pt idx="78">
                  <c:v>142.82486706925599</c:v>
                </c:pt>
                <c:pt idx="79">
                  <c:v>145.121651398008</c:v>
                </c:pt>
                <c:pt idx="80">
                  <c:v>145.99403798226001</c:v>
                </c:pt>
                <c:pt idx="81">
                  <c:v>145.56227684741901</c:v>
                </c:pt>
                <c:pt idx="82">
                  <c:v>145.19468366368599</c:v>
                </c:pt>
                <c:pt idx="83">
                  <c:v>146.31698689501999</c:v>
                </c:pt>
                <c:pt idx="84">
                  <c:v>149.36328798929901</c:v>
                </c:pt>
                <c:pt idx="85">
                  <c:v>153.279137883408</c:v>
                </c:pt>
                <c:pt idx="86">
                  <c:v>156.75722157727799</c:v>
                </c:pt>
                <c:pt idx="87">
                  <c:v>159.112632548866</c:v>
                </c:pt>
                <c:pt idx="88">
                  <c:v>160.831896176497</c:v>
                </c:pt>
                <c:pt idx="89">
                  <c:v>162.267246778425</c:v>
                </c:pt>
                <c:pt idx="90">
                  <c:v>163.79215714679799</c:v>
                </c:pt>
                <c:pt idx="91">
                  <c:v>166.11777054310201</c:v>
                </c:pt>
                <c:pt idx="92">
                  <c:v>167.88099261604901</c:v>
                </c:pt>
                <c:pt idx="93">
                  <c:v>169.142317636863</c:v>
                </c:pt>
                <c:pt idx="94">
                  <c:v>169.09875295956499</c:v>
                </c:pt>
                <c:pt idx="95">
                  <c:v>170.601798466953</c:v>
                </c:pt>
                <c:pt idx="96">
                  <c:v>172.19575887737599</c:v>
                </c:pt>
                <c:pt idx="97">
                  <c:v>174.90151471171899</c:v>
                </c:pt>
                <c:pt idx="98">
                  <c:v>175.50942812340199</c:v>
                </c:pt>
                <c:pt idx="99">
                  <c:v>176.70941351565801</c:v>
                </c:pt>
                <c:pt idx="100">
                  <c:v>177.34348822486999</c:v>
                </c:pt>
                <c:pt idx="101">
                  <c:v>179.10738906406399</c:v>
                </c:pt>
                <c:pt idx="102">
                  <c:v>178.93342233631901</c:v>
                </c:pt>
                <c:pt idx="103">
                  <c:v>178.39952442682801</c:v>
                </c:pt>
                <c:pt idx="104">
                  <c:v>176.453888226662</c:v>
                </c:pt>
                <c:pt idx="105">
                  <c:v>175.00280052166701</c:v>
                </c:pt>
                <c:pt idx="106">
                  <c:v>175.16924883826499</c:v>
                </c:pt>
                <c:pt idx="107">
                  <c:v>176.741289629184</c:v>
                </c:pt>
                <c:pt idx="108">
                  <c:v>179.645771350746</c:v>
                </c:pt>
                <c:pt idx="109">
                  <c:v>182.08037319160599</c:v>
                </c:pt>
                <c:pt idx="110">
                  <c:v>183.76814250924099</c:v>
                </c:pt>
                <c:pt idx="111">
                  <c:v>185.160171885311</c:v>
                </c:pt>
                <c:pt idx="112">
                  <c:v>185.24445432177799</c:v>
                </c:pt>
                <c:pt idx="113">
                  <c:v>186.281833912704</c:v>
                </c:pt>
                <c:pt idx="114">
                  <c:v>186.11837532749601</c:v>
                </c:pt>
                <c:pt idx="115">
                  <c:v>187.297957513032</c:v>
                </c:pt>
                <c:pt idx="116">
                  <c:v>185.50995367605</c:v>
                </c:pt>
                <c:pt idx="117">
                  <c:v>182.320472853788</c:v>
                </c:pt>
                <c:pt idx="118">
                  <c:v>178.97062197139999</c:v>
                </c:pt>
                <c:pt idx="119">
                  <c:v>178.34718099825901</c:v>
                </c:pt>
                <c:pt idx="120">
                  <c:v>179.96767728698299</c:v>
                </c:pt>
                <c:pt idx="121">
                  <c:v>180.49776890502</c:v>
                </c:pt>
                <c:pt idx="122">
                  <c:v>178.65308990416699</c:v>
                </c:pt>
                <c:pt idx="123">
                  <c:v>175.55633095738</c:v>
                </c:pt>
                <c:pt idx="124">
                  <c:v>173.62580006557499</c:v>
                </c:pt>
                <c:pt idx="125">
                  <c:v>173.159215341546</c:v>
                </c:pt>
                <c:pt idx="126">
                  <c:v>172.80861508636301</c:v>
                </c:pt>
                <c:pt idx="127">
                  <c:v>172.21625629626999</c:v>
                </c:pt>
                <c:pt idx="128">
                  <c:v>168.61780842691499</c:v>
                </c:pt>
                <c:pt idx="129">
                  <c:v>164.41922650875401</c:v>
                </c:pt>
                <c:pt idx="130">
                  <c:v>158.40720392859501</c:v>
                </c:pt>
                <c:pt idx="131">
                  <c:v>155.50148284630899</c:v>
                </c:pt>
                <c:pt idx="132">
                  <c:v>151.647539273381</c:v>
                </c:pt>
                <c:pt idx="133">
                  <c:v>149.20989910885601</c:v>
                </c:pt>
                <c:pt idx="134">
                  <c:v>144.40219603909301</c:v>
                </c:pt>
                <c:pt idx="135">
                  <c:v>141.24831149245301</c:v>
                </c:pt>
                <c:pt idx="136">
                  <c:v>139.21850893079699</c:v>
                </c:pt>
                <c:pt idx="137">
                  <c:v>139.751734464419</c:v>
                </c:pt>
                <c:pt idx="138">
                  <c:v>140.21200559778401</c:v>
                </c:pt>
                <c:pt idx="139">
                  <c:v>139.332279372545</c:v>
                </c:pt>
                <c:pt idx="140">
                  <c:v>135.34642071910599</c:v>
                </c:pt>
                <c:pt idx="141">
                  <c:v>130.78597100736999</c:v>
                </c:pt>
                <c:pt idx="142">
                  <c:v>128.94274404499501</c:v>
                </c:pt>
                <c:pt idx="143">
                  <c:v>129.50760071864499</c:v>
                </c:pt>
                <c:pt idx="144">
                  <c:v>131.61071503346699</c:v>
                </c:pt>
                <c:pt idx="145">
                  <c:v>132.68846401070601</c:v>
                </c:pt>
                <c:pt idx="146">
                  <c:v>131.976040455744</c:v>
                </c:pt>
                <c:pt idx="147">
                  <c:v>129.39340791492799</c:v>
                </c:pt>
                <c:pt idx="148">
                  <c:v>125.928990145825</c:v>
                </c:pt>
                <c:pt idx="149">
                  <c:v>124.145969710777</c:v>
                </c:pt>
                <c:pt idx="150">
                  <c:v>124.097244535417</c:v>
                </c:pt>
                <c:pt idx="151">
                  <c:v>125.16921962708599</c:v>
                </c:pt>
                <c:pt idx="152">
                  <c:v>124.620311277626</c:v>
                </c:pt>
                <c:pt idx="153">
                  <c:v>123.39309132165199</c:v>
                </c:pt>
                <c:pt idx="154">
                  <c:v>122.41337019737701</c:v>
                </c:pt>
                <c:pt idx="155">
                  <c:v>123.17227286922</c:v>
                </c:pt>
                <c:pt idx="156">
                  <c:v>122.63127129702499</c:v>
                </c:pt>
                <c:pt idx="157">
                  <c:v>121.426847028111</c:v>
                </c:pt>
                <c:pt idx="158">
                  <c:v>119.84352285590499</c:v>
                </c:pt>
                <c:pt idx="159">
                  <c:v>120.088544430806</c:v>
                </c:pt>
                <c:pt idx="160">
                  <c:v>120.68832693884499</c:v>
                </c:pt>
                <c:pt idx="161">
                  <c:v>120.76170427034</c:v>
                </c:pt>
                <c:pt idx="162">
                  <c:v>120.607233996674</c:v>
                </c:pt>
                <c:pt idx="163">
                  <c:v>121.596587012291</c:v>
                </c:pt>
                <c:pt idx="164">
                  <c:v>123.075073759981</c:v>
                </c:pt>
                <c:pt idx="165">
                  <c:v>124.262326113065</c:v>
                </c:pt>
                <c:pt idx="166">
                  <c:v>124.270299992807</c:v>
                </c:pt>
                <c:pt idx="167">
                  <c:v>123.73431138114201</c:v>
                </c:pt>
                <c:pt idx="168">
                  <c:v>122.285833628793</c:v>
                </c:pt>
                <c:pt idx="169">
                  <c:v>120.535666992356</c:v>
                </c:pt>
                <c:pt idx="170">
                  <c:v>120.557177135198</c:v>
                </c:pt>
                <c:pt idx="171">
                  <c:v>121.21297868444201</c:v>
                </c:pt>
                <c:pt idx="172">
                  <c:v>122.79099683442701</c:v>
                </c:pt>
                <c:pt idx="173">
                  <c:v>123.459075343557</c:v>
                </c:pt>
                <c:pt idx="174">
                  <c:v>124.571251280808</c:v>
                </c:pt>
                <c:pt idx="175">
                  <c:v>125.68983253633399</c:v>
                </c:pt>
                <c:pt idx="176">
                  <c:v>126.762473774524</c:v>
                </c:pt>
                <c:pt idx="177">
                  <c:v>128.43402031397099</c:v>
                </c:pt>
                <c:pt idx="178">
                  <c:v>129.66607069343601</c:v>
                </c:pt>
                <c:pt idx="179">
                  <c:v>130.672112379613</c:v>
                </c:pt>
                <c:pt idx="180">
                  <c:v>129.529554082565</c:v>
                </c:pt>
                <c:pt idx="181">
                  <c:v>128.11353886989099</c:v>
                </c:pt>
                <c:pt idx="182">
                  <c:v>127.757219010276</c:v>
                </c:pt>
                <c:pt idx="183">
                  <c:v>129.74714984253799</c:v>
                </c:pt>
                <c:pt idx="184">
                  <c:v>132.19505369536401</c:v>
                </c:pt>
                <c:pt idx="185">
                  <c:v>134.57734600216301</c:v>
                </c:pt>
                <c:pt idx="186">
                  <c:v>135.71092099365799</c:v>
                </c:pt>
                <c:pt idx="187">
                  <c:v>136.65514960721001</c:v>
                </c:pt>
                <c:pt idx="188">
                  <c:v>137.33598520787501</c:v>
                </c:pt>
                <c:pt idx="189">
                  <c:v>137.80773096802801</c:v>
                </c:pt>
                <c:pt idx="190">
                  <c:v>138.60741972951999</c:v>
                </c:pt>
                <c:pt idx="191">
                  <c:v>139.75777758284499</c:v>
                </c:pt>
                <c:pt idx="192">
                  <c:v>142.11876655411299</c:v>
                </c:pt>
                <c:pt idx="193">
                  <c:v>143.07961558838701</c:v>
                </c:pt>
                <c:pt idx="194">
                  <c:v>143.66206202142601</c:v>
                </c:pt>
                <c:pt idx="195">
                  <c:v>143.899243859557</c:v>
                </c:pt>
                <c:pt idx="196">
                  <c:v>145.990793245193</c:v>
                </c:pt>
                <c:pt idx="197">
                  <c:v>148.28026087970301</c:v>
                </c:pt>
                <c:pt idx="198">
                  <c:v>150.94211497201101</c:v>
                </c:pt>
                <c:pt idx="199">
                  <c:v>152.280824188493</c:v>
                </c:pt>
                <c:pt idx="200">
                  <c:v>153.61252420786701</c:v>
                </c:pt>
                <c:pt idx="201">
                  <c:v>154.21995344321999</c:v>
                </c:pt>
                <c:pt idx="202">
                  <c:v>155.45896446010201</c:v>
                </c:pt>
                <c:pt idx="203">
                  <c:v>156.332521729484</c:v>
                </c:pt>
                <c:pt idx="204">
                  <c:v>157.89640329732001</c:v>
                </c:pt>
                <c:pt idx="205">
                  <c:v>158.16378504039301</c:v>
                </c:pt>
                <c:pt idx="206">
                  <c:v>159.257025831748</c:v>
                </c:pt>
                <c:pt idx="207">
                  <c:v>160.00901612339501</c:v>
                </c:pt>
                <c:pt idx="208">
                  <c:v>162.53577912876599</c:v>
                </c:pt>
                <c:pt idx="209">
                  <c:v>164.77690027825901</c:v>
                </c:pt>
                <c:pt idx="210">
                  <c:v>167.22253692223299</c:v>
                </c:pt>
                <c:pt idx="211">
                  <c:v>168.27452780923099</c:v>
                </c:pt>
                <c:pt idx="212">
                  <c:v>168.01471472643999</c:v>
                </c:pt>
                <c:pt idx="213">
                  <c:v>166.848355793081</c:v>
                </c:pt>
                <c:pt idx="214">
                  <c:v>167.00944494626401</c:v>
                </c:pt>
                <c:pt idx="215">
                  <c:v>168.76064860041899</c:v>
                </c:pt>
                <c:pt idx="216">
                  <c:v>172.43081526529701</c:v>
                </c:pt>
                <c:pt idx="217">
                  <c:v>174.185450304151</c:v>
                </c:pt>
                <c:pt idx="218">
                  <c:v>174.16427135737499</c:v>
                </c:pt>
                <c:pt idx="219">
                  <c:v>172.67889468524999</c:v>
                </c:pt>
                <c:pt idx="220">
                  <c:v>173.70833083725799</c:v>
                </c:pt>
                <c:pt idx="221">
                  <c:v>176.11173672542199</c:v>
                </c:pt>
                <c:pt idx="222">
                  <c:v>180.14993652935101</c:v>
                </c:pt>
                <c:pt idx="223">
                  <c:v>182.703783280392</c:v>
                </c:pt>
                <c:pt idx="224">
                  <c:v>184.16835633450401</c:v>
                </c:pt>
                <c:pt idx="225">
                  <c:v>183.64594183977999</c:v>
                </c:pt>
                <c:pt idx="226">
                  <c:v>183.61624479903699</c:v>
                </c:pt>
                <c:pt idx="227">
                  <c:v>184.95271678493</c:v>
                </c:pt>
                <c:pt idx="228">
                  <c:v>188.57041835094299</c:v>
                </c:pt>
                <c:pt idx="229">
                  <c:v>192.739861322965</c:v>
                </c:pt>
                <c:pt idx="230">
                  <c:v>195.039915509163</c:v>
                </c:pt>
                <c:pt idx="231">
                  <c:v>196.71857728206501</c:v>
                </c:pt>
                <c:pt idx="232">
                  <c:v>199.26735420958801</c:v>
                </c:pt>
                <c:pt idx="233">
                  <c:v>204.03165772755901</c:v>
                </c:pt>
                <c:pt idx="234">
                  <c:v>207.680384595259</c:v>
                </c:pt>
                <c:pt idx="235">
                  <c:v>207.95542164571401</c:v>
                </c:pt>
                <c:pt idx="236">
                  <c:v>205.74589957323201</c:v>
                </c:pt>
                <c:pt idx="237">
                  <c:v>204.194920044318</c:v>
                </c:pt>
                <c:pt idx="238">
                  <c:v>205.64633725961099</c:v>
                </c:pt>
                <c:pt idx="239">
                  <c:v>208.933111681035</c:v>
                </c:pt>
                <c:pt idx="240">
                  <c:v>213.291573680032</c:v>
                </c:pt>
                <c:pt idx="241">
                  <c:v>212.67622278327599</c:v>
                </c:pt>
                <c:pt idx="242">
                  <c:v>210.21786675449701</c:v>
                </c:pt>
                <c:pt idx="243">
                  <c:v>208.91359492802599</c:v>
                </c:pt>
                <c:pt idx="244">
                  <c:v>211.443316462105</c:v>
                </c:pt>
                <c:pt idx="245">
                  <c:v>216.34760271741999</c:v>
                </c:pt>
                <c:pt idx="246">
                  <c:v>219.18958958536999</c:v>
                </c:pt>
                <c:pt idx="247">
                  <c:v>220.03200674269601</c:v>
                </c:pt>
                <c:pt idx="248">
                  <c:v>218.64558341308901</c:v>
                </c:pt>
                <c:pt idx="249">
                  <c:v>219.791727361146</c:v>
                </c:pt>
                <c:pt idx="250">
                  <c:v>221.24639247430201</c:v>
                </c:pt>
                <c:pt idx="251">
                  <c:v>223.337280195788</c:v>
                </c:pt>
                <c:pt idx="252">
                  <c:v>224.94642652009901</c:v>
                </c:pt>
                <c:pt idx="253">
                  <c:v>224.74073484239</c:v>
                </c:pt>
                <c:pt idx="254">
                  <c:v>225.06888833797899</c:v>
                </c:pt>
                <c:pt idx="255">
                  <c:v>225.362058488206</c:v>
                </c:pt>
                <c:pt idx="256">
                  <c:v>227.17284293893999</c:v>
                </c:pt>
                <c:pt idx="257">
                  <c:v>228.57073019357301</c:v>
                </c:pt>
                <c:pt idx="258">
                  <c:v>231.89991109450801</c:v>
                </c:pt>
                <c:pt idx="259">
                  <c:v>234.77931745049401</c:v>
                </c:pt>
                <c:pt idx="260">
                  <c:v>236.34364964641699</c:v>
                </c:pt>
                <c:pt idx="261">
                  <c:v>235.64440293707301</c:v>
                </c:pt>
                <c:pt idx="262">
                  <c:v>233.543740038663</c:v>
                </c:pt>
                <c:pt idx="263">
                  <c:v>233.944050228235</c:v>
                </c:pt>
                <c:pt idx="264">
                  <c:v>237.787785181994</c:v>
                </c:pt>
                <c:pt idx="265">
                  <c:v>241.77054377447001</c:v>
                </c:pt>
                <c:pt idx="266">
                  <c:v>243.73523430694101</c:v>
                </c:pt>
                <c:pt idx="267">
                  <c:v>241.87647574461201</c:v>
                </c:pt>
                <c:pt idx="268">
                  <c:v>238.595312613148</c:v>
                </c:pt>
                <c:pt idx="269">
                  <c:v>237.131791771439</c:v>
                </c:pt>
                <c:pt idx="270">
                  <c:v>238.31666014222401</c:v>
                </c:pt>
                <c:pt idx="271">
                  <c:v>241.78081834089099</c:v>
                </c:pt>
                <c:pt idx="272">
                  <c:v>246.73902685283599</c:v>
                </c:pt>
                <c:pt idx="273">
                  <c:v>253.00827079444099</c:v>
                </c:pt>
                <c:pt idx="274">
                  <c:v>256.46477040277199</c:v>
                </c:pt>
                <c:pt idx="275">
                  <c:v>256.81222665210902</c:v>
                </c:pt>
                <c:pt idx="276">
                  <c:v>256.02185289676697</c:v>
                </c:pt>
                <c:pt idx="277">
                  <c:v>255.44912181243399</c:v>
                </c:pt>
                <c:pt idx="278">
                  <c:v>258.69826405177702</c:v>
                </c:pt>
                <c:pt idx="279">
                  <c:v>262.89694461365002</c:v>
                </c:pt>
                <c:pt idx="280">
                  <c:v>267.10562652551101</c:v>
                </c:pt>
                <c:pt idx="281">
                  <c:v>270.49270755810699</c:v>
                </c:pt>
                <c:pt idx="282">
                  <c:v>274.12277798500202</c:v>
                </c:pt>
                <c:pt idx="283">
                  <c:v>278.34134570584399</c:v>
                </c:pt>
                <c:pt idx="284">
                  <c:v>282.15562801344402</c:v>
                </c:pt>
                <c:pt idx="285">
                  <c:v>287.32700324844899</c:v>
                </c:pt>
                <c:pt idx="286">
                  <c:v>291.38789037770698</c:v>
                </c:pt>
                <c:pt idx="287">
                  <c:v>295.49840509519697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56A-4DF1-AF54-CD282EB4BC6A}"/>
            </c:ext>
          </c:extLst>
        </c:ser>
        <c:ser>
          <c:idx val="2"/>
          <c:order val="1"/>
          <c:tx>
            <c:strRef>
              <c:f>'National-NonDistress'!$U$5</c:f>
              <c:strCache>
                <c:ptCount val="1"/>
                <c:pt idx="0">
                  <c:v>U.S. Composite Non-Distress</c:v>
                </c:pt>
              </c:strCache>
            </c:strRef>
          </c:tx>
          <c:spPr>
            <a:ln w="28575">
              <a:solidFill>
                <a:srgbClr val="D56509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'National-NonDistress'!$T$6:$T$109</c:f>
              <c:numCache>
                <c:formatCode>[$-409]mmm\-yy;@</c:formatCode>
                <c:ptCount val="10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</c:numCache>
            </c:numRef>
          </c:xVal>
          <c:yVal>
            <c:numRef>
              <c:f>'National-NonDistress'!$U$6:$U$109</c:f>
              <c:numCache>
                <c:formatCode>#,##0_);[Red]\(#,##0\)</c:formatCode>
                <c:ptCount val="104"/>
                <c:pt idx="0">
                  <c:v>63.747430374743701</c:v>
                </c:pt>
                <c:pt idx="1">
                  <c:v>64.065373585315498</c:v>
                </c:pt>
                <c:pt idx="2">
                  <c:v>66.2256465698635</c:v>
                </c:pt>
                <c:pt idx="3">
                  <c:v>68.709938655481395</c:v>
                </c:pt>
                <c:pt idx="4">
                  <c:v>69.121480524232695</c:v>
                </c:pt>
                <c:pt idx="5">
                  <c:v>71.549478656494998</c:v>
                </c:pt>
                <c:pt idx="6">
                  <c:v>73.397321278309505</c:v>
                </c:pt>
                <c:pt idx="7">
                  <c:v>78.245266007153603</c:v>
                </c:pt>
                <c:pt idx="8">
                  <c:v>77.342830535721006</c:v>
                </c:pt>
                <c:pt idx="9">
                  <c:v>80.627301989304399</c:v>
                </c:pt>
                <c:pt idx="10">
                  <c:v>79.461296671817095</c:v>
                </c:pt>
                <c:pt idx="11">
                  <c:v>84.1897053809612</c:v>
                </c:pt>
                <c:pt idx="12">
                  <c:v>83.276281260576397</c:v>
                </c:pt>
                <c:pt idx="13">
                  <c:v>87.475776659664305</c:v>
                </c:pt>
                <c:pt idx="14">
                  <c:v>88.788233626318501</c:v>
                </c:pt>
                <c:pt idx="15">
                  <c:v>90.538096379045299</c:v>
                </c:pt>
                <c:pt idx="16">
                  <c:v>92.682139082810806</c:v>
                </c:pt>
                <c:pt idx="17">
                  <c:v>97.175298395918006</c:v>
                </c:pt>
                <c:pt idx="18">
                  <c:v>96.689530657422694</c:v>
                </c:pt>
                <c:pt idx="19">
                  <c:v>100</c:v>
                </c:pt>
                <c:pt idx="20">
                  <c:v>100.051802693572</c:v>
                </c:pt>
                <c:pt idx="21">
                  <c:v>101.458509128166</c:v>
                </c:pt>
                <c:pt idx="22">
                  <c:v>106.343613211758</c:v>
                </c:pt>
                <c:pt idx="23">
                  <c:v>103.108799555663</c:v>
                </c:pt>
                <c:pt idx="24">
                  <c:v>107.26228949825</c:v>
                </c:pt>
                <c:pt idx="25">
                  <c:v>109.08774633076099</c:v>
                </c:pt>
                <c:pt idx="26">
                  <c:v>112.96939504063999</c:v>
                </c:pt>
                <c:pt idx="27">
                  <c:v>116.90375365277001</c:v>
                </c:pt>
                <c:pt idx="28">
                  <c:v>118.152602591391</c:v>
                </c:pt>
                <c:pt idx="29">
                  <c:v>122.170959835852</c:v>
                </c:pt>
                <c:pt idx="30">
                  <c:v>125.616290023237</c:v>
                </c:pt>
                <c:pt idx="31">
                  <c:v>128.418438693014</c:v>
                </c:pt>
                <c:pt idx="32">
                  <c:v>133.66358091837199</c:v>
                </c:pt>
                <c:pt idx="33">
                  <c:v>140.490465598133</c:v>
                </c:pt>
                <c:pt idx="34">
                  <c:v>144.64982224140499</c:v>
                </c:pt>
                <c:pt idx="35">
                  <c:v>144.91560100628399</c:v>
                </c:pt>
                <c:pt idx="36">
                  <c:v>155.18717035598499</c:v>
                </c:pt>
                <c:pt idx="37">
                  <c:v>160.539629560344</c:v>
                </c:pt>
                <c:pt idx="38">
                  <c:v>164.81554402780699</c:v>
                </c:pt>
                <c:pt idx="39">
                  <c:v>167.34554736567401</c:v>
                </c:pt>
                <c:pt idx="40">
                  <c:v>171.589272599791</c:v>
                </c:pt>
                <c:pt idx="41">
                  <c:v>175.98914923533101</c:v>
                </c:pt>
                <c:pt idx="42">
                  <c:v>175.73675462050701</c:v>
                </c:pt>
                <c:pt idx="43">
                  <c:v>174.97333856178801</c:v>
                </c:pt>
                <c:pt idx="44">
                  <c:v>181.557610148045</c:v>
                </c:pt>
                <c:pt idx="45">
                  <c:v>184.38557087414401</c:v>
                </c:pt>
                <c:pt idx="46">
                  <c:v>185.49193453380701</c:v>
                </c:pt>
                <c:pt idx="47">
                  <c:v>177.92538159250699</c:v>
                </c:pt>
                <c:pt idx="48">
                  <c:v>180.38784456257301</c:v>
                </c:pt>
                <c:pt idx="49">
                  <c:v>175.423389152044</c:v>
                </c:pt>
                <c:pt idx="50">
                  <c:v>173.154844322862</c:v>
                </c:pt>
                <c:pt idx="51">
                  <c:v>160.33031470813799</c:v>
                </c:pt>
                <c:pt idx="52">
                  <c:v>147.746161051711</c:v>
                </c:pt>
                <c:pt idx="53">
                  <c:v>146.29491889005999</c:v>
                </c:pt>
                <c:pt idx="54">
                  <c:v>139.79792972457801</c:v>
                </c:pt>
                <c:pt idx="55">
                  <c:v>136.09240524356699</c:v>
                </c:pt>
                <c:pt idx="56">
                  <c:v>137.71442076211</c:v>
                </c:pt>
                <c:pt idx="57">
                  <c:v>130.59182712690301</c:v>
                </c:pt>
                <c:pt idx="58">
                  <c:v>131.76568854674301</c:v>
                </c:pt>
                <c:pt idx="59">
                  <c:v>131.500562418752</c:v>
                </c:pt>
                <c:pt idx="60">
                  <c:v>127.37377571693401</c:v>
                </c:pt>
                <c:pt idx="61">
                  <c:v>129.42272821954401</c:v>
                </c:pt>
                <c:pt idx="62">
                  <c:v>131.963911870663</c:v>
                </c:pt>
                <c:pt idx="63">
                  <c:v>132.743839470068</c:v>
                </c:pt>
                <c:pt idx="64">
                  <c:v>129.70001420666401</c:v>
                </c:pt>
                <c:pt idx="65">
                  <c:v>133.794690798826</c:v>
                </c:pt>
                <c:pt idx="66">
                  <c:v>136.01040895464399</c:v>
                </c:pt>
                <c:pt idx="67">
                  <c:v>141.61191741635699</c:v>
                </c:pt>
                <c:pt idx="68">
                  <c:v>136.29092155670301</c:v>
                </c:pt>
                <c:pt idx="69">
                  <c:v>146.103354815828</c:v>
                </c:pt>
                <c:pt idx="70">
                  <c:v>147.69815877406799</c:v>
                </c:pt>
                <c:pt idx="71">
                  <c:v>152.19748175470099</c:v>
                </c:pt>
                <c:pt idx="72">
                  <c:v>155.57883990942599</c:v>
                </c:pt>
                <c:pt idx="73">
                  <c:v>159.94532609497</c:v>
                </c:pt>
                <c:pt idx="74">
                  <c:v>164.69134269557401</c:v>
                </c:pt>
                <c:pt idx="75">
                  <c:v>168.098718353631</c:v>
                </c:pt>
                <c:pt idx="76">
                  <c:v>171.69507752878999</c:v>
                </c:pt>
                <c:pt idx="77">
                  <c:v>176.26345327216799</c:v>
                </c:pt>
                <c:pt idx="78">
                  <c:v>180.12454807110299</c:v>
                </c:pt>
                <c:pt idx="79">
                  <c:v>181.02390855553301</c:v>
                </c:pt>
                <c:pt idx="80">
                  <c:v>186.313086182565</c:v>
                </c:pt>
                <c:pt idx="81">
                  <c:v>188.97339548057201</c:v>
                </c:pt>
                <c:pt idx="82">
                  <c:v>195.81997184715601</c:v>
                </c:pt>
                <c:pt idx="83">
                  <c:v>197.99107941203999</c:v>
                </c:pt>
                <c:pt idx="84">
                  <c:v>206.63321080338801</c:v>
                </c:pt>
                <c:pt idx="85">
                  <c:v>216.74805485436599</c:v>
                </c:pt>
                <c:pt idx="86">
                  <c:v>218.22108679223001</c:v>
                </c:pt>
                <c:pt idx="87">
                  <c:v>222.66814703713999</c:v>
                </c:pt>
                <c:pt idx="88">
                  <c:v>223.41953111644099</c:v>
                </c:pt>
                <c:pt idx="89">
                  <c:v>229.98808315154201</c:v>
                </c:pt>
                <c:pt idx="90">
                  <c:v>231.95329081809601</c:v>
                </c:pt>
                <c:pt idx="91">
                  <c:v>236.55321959474799</c:v>
                </c:pt>
                <c:pt idx="92">
                  <c:v>239.196968510651</c:v>
                </c:pt>
                <c:pt idx="93">
                  <c:v>243.029513302102</c:v>
                </c:pt>
                <c:pt idx="94">
                  <c:v>251.150567491652</c:v>
                </c:pt>
                <c:pt idx="95">
                  <c:v>248.236981542493</c:v>
                </c:pt>
                <c:pt idx="96">
                  <c:v>258.98455004705198</c:v>
                </c:pt>
                <c:pt idx="97">
                  <c:v>252.48893342841399</c:v>
                </c:pt>
                <c:pt idx="98">
                  <c:v>261.71245786855002</c:v>
                </c:pt>
                <c:pt idx="99">
                  <c:v>273.55266498374903</c:v>
                </c:pt>
                <c:pt idx="100">
                  <c:v>274.55645660852798</c:v>
                </c:pt>
                <c:pt idx="101">
                  <c:v>286.98423758697197</c:v>
                </c:pt>
                <c:pt idx="102">
                  <c:v>298.75867162281202</c:v>
                </c:pt>
                <c:pt idx="103">
                  <c:v>318.48424870886601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56A-4DF1-AF54-CD282EB4BC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19976"/>
        <c:axId val="532820368"/>
      </c:scatterChart>
      <c:valAx>
        <c:axId val="532819976"/>
        <c:scaling>
          <c:orientation val="minMax"/>
          <c:max val="44561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0368"/>
        <c:crosses val="autoZero"/>
        <c:crossBetween val="midCat"/>
        <c:majorUnit val="365"/>
      </c:valAx>
      <c:valAx>
        <c:axId val="5328203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1997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1971032522671"/>
          <c:y val="0.13494968209187755"/>
          <c:w val="0.83842256712130636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'National-NonDistress'!$R$5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'National-NonDistress'!$P$6:$P$293</c:f>
              <c:numCache>
                <c:formatCode>[$-409]mmm\-yy;@</c:formatCode>
                <c:ptCount val="288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</c:numCache>
            </c:numRef>
          </c:xVal>
          <c:yVal>
            <c:numRef>
              <c:f>'National-NonDistress'!$R$6:$R$293</c:f>
              <c:numCache>
                <c:formatCode>#,##0_);[Red]\(#,##0\)</c:formatCode>
                <c:ptCount val="288"/>
                <c:pt idx="0">
                  <c:v>84.175931823625405</c:v>
                </c:pt>
                <c:pt idx="1">
                  <c:v>83.165540401816799</c:v>
                </c:pt>
                <c:pt idx="2">
                  <c:v>82.786862873444306</c:v>
                </c:pt>
                <c:pt idx="3">
                  <c:v>83.597533544322999</c:v>
                </c:pt>
                <c:pt idx="4">
                  <c:v>84.792123227087899</c:v>
                </c:pt>
                <c:pt idx="5">
                  <c:v>84.878233962073494</c:v>
                </c:pt>
                <c:pt idx="6">
                  <c:v>84.650877634272504</c:v>
                </c:pt>
                <c:pt idx="7">
                  <c:v>83.412832617324398</c:v>
                </c:pt>
                <c:pt idx="8">
                  <c:v>84.5915304819639</c:v>
                </c:pt>
                <c:pt idx="9">
                  <c:v>85.381102293797099</c:v>
                </c:pt>
                <c:pt idx="10">
                  <c:v>89.2195114536582</c:v>
                </c:pt>
                <c:pt idx="11">
                  <c:v>91.114602178837899</c:v>
                </c:pt>
                <c:pt idx="12">
                  <c:v>91.638455590877598</c:v>
                </c:pt>
                <c:pt idx="13">
                  <c:v>88.025456720955205</c:v>
                </c:pt>
                <c:pt idx="14">
                  <c:v>86.124032264708106</c:v>
                </c:pt>
                <c:pt idx="15">
                  <c:v>85.877779374494096</c:v>
                </c:pt>
                <c:pt idx="16">
                  <c:v>90.266658237883604</c:v>
                </c:pt>
                <c:pt idx="17">
                  <c:v>92.787611336187794</c:v>
                </c:pt>
                <c:pt idx="18">
                  <c:v>95.631585925060804</c:v>
                </c:pt>
                <c:pt idx="19">
                  <c:v>94.420649457327102</c:v>
                </c:pt>
                <c:pt idx="20">
                  <c:v>94.850954671948202</c:v>
                </c:pt>
                <c:pt idx="21">
                  <c:v>93.688196999596499</c:v>
                </c:pt>
                <c:pt idx="22">
                  <c:v>95.778215555853805</c:v>
                </c:pt>
                <c:pt idx="23">
                  <c:v>95.553488432977801</c:v>
                </c:pt>
                <c:pt idx="24">
                  <c:v>97.051680754111004</c:v>
                </c:pt>
                <c:pt idx="25">
                  <c:v>96.042448809552994</c:v>
                </c:pt>
                <c:pt idx="26">
                  <c:v>96.511850938096998</c:v>
                </c:pt>
                <c:pt idx="27">
                  <c:v>95.952109238360507</c:v>
                </c:pt>
                <c:pt idx="28">
                  <c:v>98.117862315859398</c:v>
                </c:pt>
                <c:pt idx="29">
                  <c:v>101.500938281774</c:v>
                </c:pt>
                <c:pt idx="30">
                  <c:v>104.992199803532</c:v>
                </c:pt>
                <c:pt idx="31">
                  <c:v>105.43699435318899</c:v>
                </c:pt>
                <c:pt idx="32">
                  <c:v>103.379745497399</c:v>
                </c:pt>
                <c:pt idx="33">
                  <c:v>101.222623242975</c:v>
                </c:pt>
                <c:pt idx="34">
                  <c:v>100.07877428821401</c:v>
                </c:pt>
                <c:pt idx="35">
                  <c:v>100</c:v>
                </c:pt>
                <c:pt idx="36">
                  <c:v>101.301016034886</c:v>
                </c:pt>
                <c:pt idx="37">
                  <c:v>103.352012128605</c:v>
                </c:pt>
                <c:pt idx="38">
                  <c:v>104.785499526271</c:v>
                </c:pt>
                <c:pt idx="39">
                  <c:v>103.82302581454999</c:v>
                </c:pt>
                <c:pt idx="40">
                  <c:v>102.76587181366099</c:v>
                </c:pt>
                <c:pt idx="41">
                  <c:v>102.611482724542</c:v>
                </c:pt>
                <c:pt idx="42">
                  <c:v>104.805365831914</c:v>
                </c:pt>
                <c:pt idx="43">
                  <c:v>107.434555501342</c:v>
                </c:pt>
                <c:pt idx="44">
                  <c:v>107.514326327688</c:v>
                </c:pt>
                <c:pt idx="45">
                  <c:v>103.82621350932</c:v>
                </c:pt>
                <c:pt idx="46">
                  <c:v>101.963139010215</c:v>
                </c:pt>
                <c:pt idx="47">
                  <c:v>101.45155218553199</c:v>
                </c:pt>
                <c:pt idx="48">
                  <c:v>103.189752764368</c:v>
                </c:pt>
                <c:pt idx="49">
                  <c:v>102.49877184011</c:v>
                </c:pt>
                <c:pt idx="50">
                  <c:v>101.025159956772</c:v>
                </c:pt>
                <c:pt idx="51">
                  <c:v>99.578800960391405</c:v>
                </c:pt>
                <c:pt idx="52">
                  <c:v>99.052529263727806</c:v>
                </c:pt>
                <c:pt idx="53">
                  <c:v>99.857764554325897</c:v>
                </c:pt>
                <c:pt idx="54">
                  <c:v>101.321461432896</c:v>
                </c:pt>
                <c:pt idx="55">
                  <c:v>104.48780235704599</c:v>
                </c:pt>
                <c:pt idx="56">
                  <c:v>106.98457897986999</c:v>
                </c:pt>
                <c:pt idx="57">
                  <c:v>108.939813065244</c:v>
                </c:pt>
                <c:pt idx="58">
                  <c:v>108.54751225175799</c:v>
                </c:pt>
                <c:pt idx="59">
                  <c:v>107.461233252376</c:v>
                </c:pt>
                <c:pt idx="60">
                  <c:v>106.177443712203</c:v>
                </c:pt>
                <c:pt idx="61">
                  <c:v>106.974631948278</c:v>
                </c:pt>
                <c:pt idx="62">
                  <c:v>109.71282013865699</c:v>
                </c:pt>
                <c:pt idx="63">
                  <c:v>112.216623201136</c:v>
                </c:pt>
                <c:pt idx="64">
                  <c:v>113.561911921782</c:v>
                </c:pt>
                <c:pt idx="65">
                  <c:v>112.963006825053</c:v>
                </c:pt>
                <c:pt idx="66">
                  <c:v>112.302468600506</c:v>
                </c:pt>
                <c:pt idx="67">
                  <c:v>111.83298114029699</c:v>
                </c:pt>
                <c:pt idx="68">
                  <c:v>112.81862216003201</c:v>
                </c:pt>
                <c:pt idx="69">
                  <c:v>113.977942841092</c:v>
                </c:pt>
                <c:pt idx="70">
                  <c:v>115.28876893834401</c:v>
                </c:pt>
                <c:pt idx="71">
                  <c:v>115.77282302192801</c:v>
                </c:pt>
                <c:pt idx="72">
                  <c:v>116.47771729909699</c:v>
                </c:pt>
                <c:pt idx="73">
                  <c:v>118.760657741221</c:v>
                </c:pt>
                <c:pt idx="74">
                  <c:v>121.515855630896</c:v>
                </c:pt>
                <c:pt idx="75">
                  <c:v>123.436280965313</c:v>
                </c:pt>
                <c:pt idx="76">
                  <c:v>123.871648816492</c:v>
                </c:pt>
                <c:pt idx="77">
                  <c:v>124.50509472106501</c:v>
                </c:pt>
                <c:pt idx="78">
                  <c:v>125.306550127794</c:v>
                </c:pt>
                <c:pt idx="79">
                  <c:v>127.45591236174801</c:v>
                </c:pt>
                <c:pt idx="80">
                  <c:v>129.07918428271699</c:v>
                </c:pt>
                <c:pt idx="81">
                  <c:v>130.32074336955799</c:v>
                </c:pt>
                <c:pt idx="82">
                  <c:v>129.53070045945199</c:v>
                </c:pt>
                <c:pt idx="83">
                  <c:v>129.66562914853901</c:v>
                </c:pt>
                <c:pt idx="84">
                  <c:v>129.12965543087699</c:v>
                </c:pt>
                <c:pt idx="85">
                  <c:v>132.209975360675</c:v>
                </c:pt>
                <c:pt idx="86">
                  <c:v>134.608115318334</c:v>
                </c:pt>
                <c:pt idx="87">
                  <c:v>137.685625631448</c:v>
                </c:pt>
                <c:pt idx="88">
                  <c:v>139.32125676131901</c:v>
                </c:pt>
                <c:pt idx="89">
                  <c:v>140.18303508670999</c:v>
                </c:pt>
                <c:pt idx="90">
                  <c:v>142.30047469446001</c:v>
                </c:pt>
                <c:pt idx="91">
                  <c:v>145.68367236614401</c:v>
                </c:pt>
                <c:pt idx="92">
                  <c:v>149.88069583222099</c:v>
                </c:pt>
                <c:pt idx="93">
                  <c:v>151.45568786388901</c:v>
                </c:pt>
                <c:pt idx="94">
                  <c:v>150.86558971285501</c:v>
                </c:pt>
                <c:pt idx="95">
                  <c:v>150.30913075227701</c:v>
                </c:pt>
                <c:pt idx="96">
                  <c:v>150.222829180704</c:v>
                </c:pt>
                <c:pt idx="97">
                  <c:v>152.012444491406</c:v>
                </c:pt>
                <c:pt idx="98">
                  <c:v>152.29693780001901</c:v>
                </c:pt>
                <c:pt idx="99">
                  <c:v>153.97637940874301</c:v>
                </c:pt>
                <c:pt idx="100">
                  <c:v>154.24946573391301</c:v>
                </c:pt>
                <c:pt idx="101">
                  <c:v>155.70078466253599</c:v>
                </c:pt>
                <c:pt idx="102">
                  <c:v>154.97231248638701</c:v>
                </c:pt>
                <c:pt idx="103">
                  <c:v>155.576289673888</c:v>
                </c:pt>
                <c:pt idx="104">
                  <c:v>154.69499461395401</c:v>
                </c:pt>
                <c:pt idx="105">
                  <c:v>155.90805829154601</c:v>
                </c:pt>
                <c:pt idx="106">
                  <c:v>157.142078777385</c:v>
                </c:pt>
                <c:pt idx="107">
                  <c:v>161.156980521306</c:v>
                </c:pt>
                <c:pt idx="108">
                  <c:v>164.088769818342</c:v>
                </c:pt>
                <c:pt idx="109">
                  <c:v>167.45249771173201</c:v>
                </c:pt>
                <c:pt idx="110">
                  <c:v>167.24880436967999</c:v>
                </c:pt>
                <c:pt idx="111">
                  <c:v>167.94106482282999</c:v>
                </c:pt>
                <c:pt idx="112">
                  <c:v>167.019332901122</c:v>
                </c:pt>
                <c:pt idx="113">
                  <c:v>168.64942585076301</c:v>
                </c:pt>
                <c:pt idx="114">
                  <c:v>168.52790405543001</c:v>
                </c:pt>
                <c:pt idx="115">
                  <c:v>169.33615182821501</c:v>
                </c:pt>
                <c:pt idx="116">
                  <c:v>165.750225930298</c:v>
                </c:pt>
                <c:pt idx="117">
                  <c:v>161.097643372774</c:v>
                </c:pt>
                <c:pt idx="118">
                  <c:v>154.79126814373501</c:v>
                </c:pt>
                <c:pt idx="119">
                  <c:v>152.71689219388199</c:v>
                </c:pt>
                <c:pt idx="120">
                  <c:v>152.87539497212899</c:v>
                </c:pt>
                <c:pt idx="121">
                  <c:v>157.993011690099</c:v>
                </c:pt>
                <c:pt idx="122">
                  <c:v>160.65413246658801</c:v>
                </c:pt>
                <c:pt idx="123">
                  <c:v>160.636638900826</c:v>
                </c:pt>
                <c:pt idx="124">
                  <c:v>155.868587610715</c:v>
                </c:pt>
                <c:pt idx="125">
                  <c:v>152.806548930974</c:v>
                </c:pt>
                <c:pt idx="126">
                  <c:v>151.96276979152401</c:v>
                </c:pt>
                <c:pt idx="127">
                  <c:v>153.82548024725801</c:v>
                </c:pt>
                <c:pt idx="128">
                  <c:v>151.287287146784</c:v>
                </c:pt>
                <c:pt idx="129">
                  <c:v>144.03800614584301</c:v>
                </c:pt>
                <c:pt idx="130">
                  <c:v>135.090964981388</c:v>
                </c:pt>
                <c:pt idx="131">
                  <c:v>132.04360689495701</c:v>
                </c:pt>
                <c:pt idx="132">
                  <c:v>130.316441098279</c:v>
                </c:pt>
                <c:pt idx="133">
                  <c:v>127.084582452357</c:v>
                </c:pt>
                <c:pt idx="134">
                  <c:v>117.737906432629</c:v>
                </c:pt>
                <c:pt idx="135">
                  <c:v>112.482456847553</c:v>
                </c:pt>
                <c:pt idx="136">
                  <c:v>109.06926778681</c:v>
                </c:pt>
                <c:pt idx="137">
                  <c:v>110.696981383097</c:v>
                </c:pt>
                <c:pt idx="138">
                  <c:v>110.11558393460901</c:v>
                </c:pt>
                <c:pt idx="139">
                  <c:v>108.29439105631</c:v>
                </c:pt>
                <c:pt idx="140">
                  <c:v>103.98041927704099</c:v>
                </c:pt>
                <c:pt idx="141">
                  <c:v>100.814745421445</c:v>
                </c:pt>
                <c:pt idx="142">
                  <c:v>100.968636721297</c:v>
                </c:pt>
                <c:pt idx="143">
                  <c:v>101.967537751539</c:v>
                </c:pt>
                <c:pt idx="144">
                  <c:v>102.49371661678001</c:v>
                </c:pt>
                <c:pt idx="145">
                  <c:v>100.880278200953</c:v>
                </c:pt>
                <c:pt idx="146">
                  <c:v>101.209526891593</c:v>
                </c:pt>
                <c:pt idx="147">
                  <c:v>104.08422223916099</c:v>
                </c:pt>
                <c:pt idx="148">
                  <c:v>106.54757680475601</c:v>
                </c:pt>
                <c:pt idx="149">
                  <c:v>106.651546875912</c:v>
                </c:pt>
                <c:pt idx="150">
                  <c:v>103.81057677071701</c:v>
                </c:pt>
                <c:pt idx="151">
                  <c:v>102.36696785784299</c:v>
                </c:pt>
                <c:pt idx="152">
                  <c:v>102.521248270738</c:v>
                </c:pt>
                <c:pt idx="153">
                  <c:v>105.357292659349</c:v>
                </c:pt>
                <c:pt idx="154">
                  <c:v>108.51990506783</c:v>
                </c:pt>
                <c:pt idx="155">
                  <c:v>111.478561004166</c:v>
                </c:pt>
                <c:pt idx="156">
                  <c:v>110.735045220413</c:v>
                </c:pt>
                <c:pt idx="157">
                  <c:v>106.277809681319</c:v>
                </c:pt>
                <c:pt idx="158">
                  <c:v>102.180960926835</c:v>
                </c:pt>
                <c:pt idx="159">
                  <c:v>101.102148317679</c:v>
                </c:pt>
                <c:pt idx="160">
                  <c:v>103.59359097772401</c:v>
                </c:pt>
                <c:pt idx="161">
                  <c:v>105.383401384032</c:v>
                </c:pt>
                <c:pt idx="162">
                  <c:v>107.840541251232</c:v>
                </c:pt>
                <c:pt idx="163">
                  <c:v>109.480877678249</c:v>
                </c:pt>
                <c:pt idx="164">
                  <c:v>111.170954507045</c:v>
                </c:pt>
                <c:pt idx="165">
                  <c:v>113.178594676266</c:v>
                </c:pt>
                <c:pt idx="166">
                  <c:v>113.581401242363</c:v>
                </c:pt>
                <c:pt idx="167">
                  <c:v>113.877062205662</c:v>
                </c:pt>
                <c:pt idx="168">
                  <c:v>110.937925348907</c:v>
                </c:pt>
                <c:pt idx="169">
                  <c:v>108.51649717354</c:v>
                </c:pt>
                <c:pt idx="170">
                  <c:v>107.38868430855401</c:v>
                </c:pt>
                <c:pt idx="171">
                  <c:v>109.03044136647</c:v>
                </c:pt>
                <c:pt idx="172">
                  <c:v>110.739094906825</c:v>
                </c:pt>
                <c:pt idx="173">
                  <c:v>112.281851136432</c:v>
                </c:pt>
                <c:pt idx="174">
                  <c:v>114.390529472816</c:v>
                </c:pt>
                <c:pt idx="175">
                  <c:v>116.42047200845801</c:v>
                </c:pt>
                <c:pt idx="176">
                  <c:v>116.604136859753</c:v>
                </c:pt>
                <c:pt idx="177">
                  <c:v>116.137718134631</c:v>
                </c:pt>
                <c:pt idx="178">
                  <c:v>115.40445200068901</c:v>
                </c:pt>
                <c:pt idx="179">
                  <c:v>115.97846859756299</c:v>
                </c:pt>
                <c:pt idx="180">
                  <c:v>115.438067918223</c:v>
                </c:pt>
                <c:pt idx="181">
                  <c:v>117.229600298511</c:v>
                </c:pt>
                <c:pt idx="182">
                  <c:v>118.934975435726</c:v>
                </c:pt>
                <c:pt idx="183">
                  <c:v>122.405882674745</c:v>
                </c:pt>
                <c:pt idx="184">
                  <c:v>122.92896225691899</c:v>
                </c:pt>
                <c:pt idx="185">
                  <c:v>123.254839970809</c:v>
                </c:pt>
                <c:pt idx="186">
                  <c:v>122.318198221744</c:v>
                </c:pt>
                <c:pt idx="187">
                  <c:v>123.23750448041299</c:v>
                </c:pt>
                <c:pt idx="188">
                  <c:v>124.21094342751501</c:v>
                </c:pt>
                <c:pt idx="189">
                  <c:v>125.29591264889901</c:v>
                </c:pt>
                <c:pt idx="190">
                  <c:v>126.653226923258</c:v>
                </c:pt>
                <c:pt idx="191">
                  <c:v>127.71347709401</c:v>
                </c:pt>
                <c:pt idx="192">
                  <c:v>130.06143832050299</c:v>
                </c:pt>
                <c:pt idx="193">
                  <c:v>131.60138874208801</c:v>
                </c:pt>
                <c:pt idx="194">
                  <c:v>133.36188012017701</c:v>
                </c:pt>
                <c:pt idx="195">
                  <c:v>134.40790066717599</c:v>
                </c:pt>
                <c:pt idx="196">
                  <c:v>135.86492513595499</c:v>
                </c:pt>
                <c:pt idx="197">
                  <c:v>136.69646015210699</c:v>
                </c:pt>
                <c:pt idx="198">
                  <c:v>137.69676988872101</c:v>
                </c:pt>
                <c:pt idx="199">
                  <c:v>138.69889987198101</c:v>
                </c:pt>
                <c:pt idx="200">
                  <c:v>140.11321384834201</c:v>
                </c:pt>
                <c:pt idx="201">
                  <c:v>141.513966564236</c:v>
                </c:pt>
                <c:pt idx="202">
                  <c:v>143.69643983106201</c:v>
                </c:pt>
                <c:pt idx="203">
                  <c:v>145.81117714332001</c:v>
                </c:pt>
                <c:pt idx="204">
                  <c:v>148.69162671215099</c:v>
                </c:pt>
                <c:pt idx="205">
                  <c:v>147.87133037240699</c:v>
                </c:pt>
                <c:pt idx="206">
                  <c:v>148.26443588938801</c:v>
                </c:pt>
                <c:pt idx="207">
                  <c:v>147.99877384471401</c:v>
                </c:pt>
                <c:pt idx="208">
                  <c:v>150.68778788320799</c:v>
                </c:pt>
                <c:pt idx="209">
                  <c:v>151.503729773467</c:v>
                </c:pt>
                <c:pt idx="210">
                  <c:v>153.89169467826301</c:v>
                </c:pt>
                <c:pt idx="211">
                  <c:v>155.47609632511899</c:v>
                </c:pt>
                <c:pt idx="212">
                  <c:v>156.00493907158199</c:v>
                </c:pt>
                <c:pt idx="213">
                  <c:v>153.97655643039801</c:v>
                </c:pt>
                <c:pt idx="214">
                  <c:v>152.956444556581</c:v>
                </c:pt>
                <c:pt idx="215">
                  <c:v>154.76210111519799</c:v>
                </c:pt>
                <c:pt idx="216">
                  <c:v>159.30471697016199</c:v>
                </c:pt>
                <c:pt idx="217">
                  <c:v>162.47499148744799</c:v>
                </c:pt>
                <c:pt idx="218">
                  <c:v>162.315804886911</c:v>
                </c:pt>
                <c:pt idx="219">
                  <c:v>160.36103126484801</c:v>
                </c:pt>
                <c:pt idx="220">
                  <c:v>160.22664062385201</c:v>
                </c:pt>
                <c:pt idx="221">
                  <c:v>162.444943789988</c:v>
                </c:pt>
                <c:pt idx="222">
                  <c:v>165.163968182183</c:v>
                </c:pt>
                <c:pt idx="223">
                  <c:v>168.14236926020601</c:v>
                </c:pt>
                <c:pt idx="224">
                  <c:v>169.57355863714699</c:v>
                </c:pt>
                <c:pt idx="225">
                  <c:v>169.931752000708</c:v>
                </c:pt>
                <c:pt idx="226">
                  <c:v>169.24249092283699</c:v>
                </c:pt>
                <c:pt idx="227">
                  <c:v>168.935026133626</c:v>
                </c:pt>
                <c:pt idx="228">
                  <c:v>169.14624920683801</c:v>
                </c:pt>
                <c:pt idx="229">
                  <c:v>171.786092504089</c:v>
                </c:pt>
                <c:pt idx="230">
                  <c:v>174.89522868696901</c:v>
                </c:pt>
                <c:pt idx="231">
                  <c:v>177.57526383029099</c:v>
                </c:pt>
                <c:pt idx="232">
                  <c:v>178.31822278811299</c:v>
                </c:pt>
                <c:pt idx="233">
                  <c:v>178.3544484805</c:v>
                </c:pt>
                <c:pt idx="234">
                  <c:v>178.62584436511199</c:v>
                </c:pt>
                <c:pt idx="235">
                  <c:v>180.305280486268</c:v>
                </c:pt>
                <c:pt idx="236">
                  <c:v>181.88025284441301</c:v>
                </c:pt>
                <c:pt idx="237">
                  <c:v>183.37082879622699</c:v>
                </c:pt>
                <c:pt idx="238">
                  <c:v>182.15384779737201</c:v>
                </c:pt>
                <c:pt idx="239">
                  <c:v>182.421093946893</c:v>
                </c:pt>
                <c:pt idx="240">
                  <c:v>185.37737650883301</c:v>
                </c:pt>
                <c:pt idx="241">
                  <c:v>191.31792367731299</c:v>
                </c:pt>
                <c:pt idx="242">
                  <c:v>194.54991470564201</c:v>
                </c:pt>
                <c:pt idx="243">
                  <c:v>194.80952285444101</c:v>
                </c:pt>
                <c:pt idx="244">
                  <c:v>192.569908265203</c:v>
                </c:pt>
                <c:pt idx="245">
                  <c:v>192.08584196436999</c:v>
                </c:pt>
                <c:pt idx="246">
                  <c:v>194.64208795206801</c:v>
                </c:pt>
                <c:pt idx="247">
                  <c:v>199.219816137225</c:v>
                </c:pt>
                <c:pt idx="248">
                  <c:v>202.65503117767301</c:v>
                </c:pt>
                <c:pt idx="249">
                  <c:v>203.66542703244599</c:v>
                </c:pt>
                <c:pt idx="250">
                  <c:v>201.34589946696701</c:v>
                </c:pt>
                <c:pt idx="251">
                  <c:v>199.67680992852399</c:v>
                </c:pt>
                <c:pt idx="252">
                  <c:v>201.84798916300201</c:v>
                </c:pt>
                <c:pt idx="253">
                  <c:v>205.69365987275299</c:v>
                </c:pt>
                <c:pt idx="254">
                  <c:v>209.66520554953999</c:v>
                </c:pt>
                <c:pt idx="255">
                  <c:v>209.49956435814599</c:v>
                </c:pt>
                <c:pt idx="256">
                  <c:v>210.522155177153</c:v>
                </c:pt>
                <c:pt idx="257">
                  <c:v>211.62523197252</c:v>
                </c:pt>
                <c:pt idx="258">
                  <c:v>213.79179314900901</c:v>
                </c:pt>
                <c:pt idx="259">
                  <c:v>212.55307414947401</c:v>
                </c:pt>
                <c:pt idx="260">
                  <c:v>210.702628494165</c:v>
                </c:pt>
                <c:pt idx="261">
                  <c:v>209.838859596378</c:v>
                </c:pt>
                <c:pt idx="262">
                  <c:v>212.03528394432999</c:v>
                </c:pt>
                <c:pt idx="263">
                  <c:v>217.841953770956</c:v>
                </c:pt>
                <c:pt idx="264">
                  <c:v>227.71198876200199</c:v>
                </c:pt>
                <c:pt idx="265">
                  <c:v>235.08772903582201</c:v>
                </c:pt>
                <c:pt idx="266">
                  <c:v>234.31261177135201</c:v>
                </c:pt>
                <c:pt idx="267">
                  <c:v>223.028161599382</c:v>
                </c:pt>
                <c:pt idx="268">
                  <c:v>211.06047640014799</c:v>
                </c:pt>
                <c:pt idx="269">
                  <c:v>211.73504408943401</c:v>
                </c:pt>
                <c:pt idx="270">
                  <c:v>218.93591194770099</c:v>
                </c:pt>
                <c:pt idx="271">
                  <c:v>228.82139173009301</c:v>
                </c:pt>
                <c:pt idx="272">
                  <c:v>233.10858008430699</c:v>
                </c:pt>
                <c:pt idx="273">
                  <c:v>237.64833598175599</c:v>
                </c:pt>
                <c:pt idx="274">
                  <c:v>240.32331761397299</c:v>
                </c:pt>
                <c:pt idx="275">
                  <c:v>241.55288075143099</c:v>
                </c:pt>
                <c:pt idx="276">
                  <c:v>241.07786003555799</c:v>
                </c:pt>
                <c:pt idx="277">
                  <c:v>240.17078317472999</c:v>
                </c:pt>
                <c:pt idx="278">
                  <c:v>243.39636411952</c:v>
                </c:pt>
                <c:pt idx="279">
                  <c:v>247.584848282135</c:v>
                </c:pt>
                <c:pt idx="280">
                  <c:v>251.109109278315</c:v>
                </c:pt>
                <c:pt idx="281">
                  <c:v>250.980557557162</c:v>
                </c:pt>
                <c:pt idx="282">
                  <c:v>255.47982798220599</c:v>
                </c:pt>
                <c:pt idx="283">
                  <c:v>258.71005008979103</c:v>
                </c:pt>
                <c:pt idx="284">
                  <c:v>267.52265974112998</c:v>
                </c:pt>
                <c:pt idx="285">
                  <c:v>274.198379962481</c:v>
                </c:pt>
                <c:pt idx="286">
                  <c:v>278.99456321198898</c:v>
                </c:pt>
                <c:pt idx="287">
                  <c:v>282.90742745882602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8B1-4A15-A7A4-13712623A2BD}"/>
            </c:ext>
          </c:extLst>
        </c:ser>
        <c:ser>
          <c:idx val="2"/>
          <c:order val="1"/>
          <c:tx>
            <c:strRef>
              <c:f>'National-NonDistress'!$V$5</c:f>
              <c:strCache>
                <c:ptCount val="1"/>
                <c:pt idx="0">
                  <c:v>U.S. Investment Grade Non-Distress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'National-NonDistress'!$T$6:$T$109</c:f>
              <c:numCache>
                <c:formatCode>[$-409]mmm\-yy;@</c:formatCode>
                <c:ptCount val="10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</c:numCache>
            </c:numRef>
          </c:xVal>
          <c:yVal>
            <c:numRef>
              <c:f>'National-NonDistress'!$V$6:$V$109</c:f>
              <c:numCache>
                <c:formatCode>#,##0_);[Red]\(#,##0\)</c:formatCode>
                <c:ptCount val="104"/>
                <c:pt idx="0">
                  <c:v>64.049235393759702</c:v>
                </c:pt>
                <c:pt idx="1">
                  <c:v>62.644129392537302</c:v>
                </c:pt>
                <c:pt idx="2">
                  <c:v>69.007060771533702</c:v>
                </c:pt>
                <c:pt idx="3">
                  <c:v>71.784486927946205</c:v>
                </c:pt>
                <c:pt idx="4">
                  <c:v>71.162358504510493</c:v>
                </c:pt>
                <c:pt idx="5">
                  <c:v>74.199144515600494</c:v>
                </c:pt>
                <c:pt idx="6">
                  <c:v>78.768830666350894</c:v>
                </c:pt>
                <c:pt idx="7">
                  <c:v>83.618817381243403</c:v>
                </c:pt>
                <c:pt idx="8">
                  <c:v>82.403833059423505</c:v>
                </c:pt>
                <c:pt idx="9">
                  <c:v>84.541971533455197</c:v>
                </c:pt>
                <c:pt idx="10">
                  <c:v>84.103565645538296</c:v>
                </c:pt>
                <c:pt idx="11">
                  <c:v>91.554438320837704</c:v>
                </c:pt>
                <c:pt idx="12">
                  <c:v>85.755176901571701</c:v>
                </c:pt>
                <c:pt idx="13">
                  <c:v>91.896652099945598</c:v>
                </c:pt>
                <c:pt idx="14">
                  <c:v>94.901065314458805</c:v>
                </c:pt>
                <c:pt idx="15">
                  <c:v>94.517178520853903</c:v>
                </c:pt>
                <c:pt idx="16">
                  <c:v>95.346298346813597</c:v>
                </c:pt>
                <c:pt idx="17">
                  <c:v>101.255885647404</c:v>
                </c:pt>
                <c:pt idx="18">
                  <c:v>101.977733979383</c:v>
                </c:pt>
                <c:pt idx="19">
                  <c:v>100</c:v>
                </c:pt>
                <c:pt idx="20">
                  <c:v>104.200935720711</c:v>
                </c:pt>
                <c:pt idx="21">
                  <c:v>101.38473497957</c:v>
                </c:pt>
                <c:pt idx="22">
                  <c:v>107.05106370719</c:v>
                </c:pt>
                <c:pt idx="23">
                  <c:v>100.63128258190601</c:v>
                </c:pt>
                <c:pt idx="24">
                  <c:v>100.73822678165401</c:v>
                </c:pt>
                <c:pt idx="25">
                  <c:v>99.187535158254704</c:v>
                </c:pt>
                <c:pt idx="26">
                  <c:v>106.810778078854</c:v>
                </c:pt>
                <c:pt idx="27">
                  <c:v>106.728469138693</c:v>
                </c:pt>
                <c:pt idx="28">
                  <c:v>110.254125462685</c:v>
                </c:pt>
                <c:pt idx="29">
                  <c:v>112.611185670791</c:v>
                </c:pt>
                <c:pt idx="30">
                  <c:v>112.869109162013</c:v>
                </c:pt>
                <c:pt idx="31">
                  <c:v>115.38500332075201</c:v>
                </c:pt>
                <c:pt idx="32">
                  <c:v>120.944285927696</c:v>
                </c:pt>
                <c:pt idx="33">
                  <c:v>124.300972324149</c:v>
                </c:pt>
                <c:pt idx="34">
                  <c:v>128.80046586799401</c:v>
                </c:pt>
                <c:pt idx="35">
                  <c:v>128.49288248485601</c:v>
                </c:pt>
                <c:pt idx="36">
                  <c:v>134.07018608412201</c:v>
                </c:pt>
                <c:pt idx="37">
                  <c:v>138.76543618756801</c:v>
                </c:pt>
                <c:pt idx="38">
                  <c:v>148.11889320820899</c:v>
                </c:pt>
                <c:pt idx="39">
                  <c:v>148.79693158279301</c:v>
                </c:pt>
                <c:pt idx="40">
                  <c:v>149.90554027508901</c:v>
                </c:pt>
                <c:pt idx="41">
                  <c:v>153.38316170434601</c:v>
                </c:pt>
                <c:pt idx="42">
                  <c:v>155.76764138909701</c:v>
                </c:pt>
                <c:pt idx="43">
                  <c:v>160.44106594805299</c:v>
                </c:pt>
                <c:pt idx="44">
                  <c:v>166.58799043390599</c:v>
                </c:pt>
                <c:pt idx="45">
                  <c:v>169.58330500346</c:v>
                </c:pt>
                <c:pt idx="46">
                  <c:v>167.97947265338499</c:v>
                </c:pt>
                <c:pt idx="47">
                  <c:v>156.81076672488101</c:v>
                </c:pt>
                <c:pt idx="48">
                  <c:v>162.37093427834199</c:v>
                </c:pt>
                <c:pt idx="49">
                  <c:v>157.97358094122899</c:v>
                </c:pt>
                <c:pt idx="50">
                  <c:v>161.2249464455</c:v>
                </c:pt>
                <c:pt idx="51">
                  <c:v>137.528672270475</c:v>
                </c:pt>
                <c:pt idx="52">
                  <c:v>119.057165049651</c:v>
                </c:pt>
                <c:pt idx="53">
                  <c:v>116.039514612475</c:v>
                </c:pt>
                <c:pt idx="54">
                  <c:v>103.67777690996201</c:v>
                </c:pt>
                <c:pt idx="55">
                  <c:v>109.93944740110101</c:v>
                </c:pt>
                <c:pt idx="56">
                  <c:v>105.485795479638</c:v>
                </c:pt>
                <c:pt idx="57">
                  <c:v>115.636795657932</c:v>
                </c:pt>
                <c:pt idx="58">
                  <c:v>110.329686840148</c:v>
                </c:pt>
                <c:pt idx="59">
                  <c:v>123.47626571369</c:v>
                </c:pt>
                <c:pt idx="60">
                  <c:v>111.544843764028</c:v>
                </c:pt>
                <c:pt idx="61">
                  <c:v>116.13936116161</c:v>
                </c:pt>
                <c:pt idx="62">
                  <c:v>120.98676525190101</c:v>
                </c:pt>
                <c:pt idx="63">
                  <c:v>123.282189451408</c:v>
                </c:pt>
                <c:pt idx="64">
                  <c:v>116.53815493636699</c:v>
                </c:pt>
                <c:pt idx="65">
                  <c:v>124.46132025524599</c:v>
                </c:pt>
                <c:pt idx="66">
                  <c:v>127.10242370326</c:v>
                </c:pt>
                <c:pt idx="67">
                  <c:v>129.66448986387601</c:v>
                </c:pt>
                <c:pt idx="68">
                  <c:v>130.39584577744799</c:v>
                </c:pt>
                <c:pt idx="69">
                  <c:v>136.08661135573701</c:v>
                </c:pt>
                <c:pt idx="70">
                  <c:v>136.13284269239099</c:v>
                </c:pt>
                <c:pt idx="71">
                  <c:v>143.28614752357601</c:v>
                </c:pt>
                <c:pt idx="72">
                  <c:v>146.647355051484</c:v>
                </c:pt>
                <c:pt idx="73">
                  <c:v>151.74377787904899</c:v>
                </c:pt>
                <c:pt idx="74">
                  <c:v>153.27247913196501</c:v>
                </c:pt>
                <c:pt idx="75">
                  <c:v>159.779230696723</c:v>
                </c:pt>
                <c:pt idx="76">
                  <c:v>162.441105066087</c:v>
                </c:pt>
                <c:pt idx="77">
                  <c:v>166.45697028279599</c:v>
                </c:pt>
                <c:pt idx="78">
                  <c:v>170.31560617680501</c:v>
                </c:pt>
                <c:pt idx="79">
                  <c:v>171.06252264280201</c:v>
                </c:pt>
                <c:pt idx="80">
                  <c:v>178.132993357527</c:v>
                </c:pt>
                <c:pt idx="81">
                  <c:v>179.583058977756</c:v>
                </c:pt>
                <c:pt idx="82">
                  <c:v>186.369536207447</c:v>
                </c:pt>
                <c:pt idx="83">
                  <c:v>186.137158530199</c:v>
                </c:pt>
                <c:pt idx="84">
                  <c:v>191.226738911788</c:v>
                </c:pt>
                <c:pt idx="85">
                  <c:v>195.886683305898</c:v>
                </c:pt>
                <c:pt idx="86">
                  <c:v>201.49183052321001</c:v>
                </c:pt>
                <c:pt idx="87">
                  <c:v>200.02516803254301</c:v>
                </c:pt>
                <c:pt idx="88">
                  <c:v>213.477117294767</c:v>
                </c:pt>
                <c:pt idx="89">
                  <c:v>212.35900601491699</c:v>
                </c:pt>
                <c:pt idx="90">
                  <c:v>223.63578954834301</c:v>
                </c:pt>
                <c:pt idx="91">
                  <c:v>220.083130926601</c:v>
                </c:pt>
                <c:pt idx="92">
                  <c:v>232.443268462795</c:v>
                </c:pt>
                <c:pt idx="93">
                  <c:v>232.86107071001001</c:v>
                </c:pt>
                <c:pt idx="94">
                  <c:v>232.61833432013</c:v>
                </c:pt>
                <c:pt idx="95">
                  <c:v>238.805466321501</c:v>
                </c:pt>
                <c:pt idx="96">
                  <c:v>258.94001352666902</c:v>
                </c:pt>
                <c:pt idx="97">
                  <c:v>233.533313951363</c:v>
                </c:pt>
                <c:pt idx="98">
                  <c:v>258.65584719408997</c:v>
                </c:pt>
                <c:pt idx="99">
                  <c:v>269.60541166519602</c:v>
                </c:pt>
                <c:pt idx="100">
                  <c:v>268.29762340059301</c:v>
                </c:pt>
                <c:pt idx="101">
                  <c:v>275.325675448879</c:v>
                </c:pt>
                <c:pt idx="102">
                  <c:v>295.83162740641598</c:v>
                </c:pt>
                <c:pt idx="103">
                  <c:v>318.70843124485299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8B1-4A15-A7A4-13712623A2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20760"/>
        <c:axId val="532821152"/>
      </c:scatterChart>
      <c:valAx>
        <c:axId val="532820760"/>
        <c:scaling>
          <c:orientation val="minMax"/>
          <c:max val="44561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1152"/>
        <c:crosses val="autoZero"/>
        <c:crossBetween val="midCat"/>
        <c:majorUnit val="365"/>
      </c:valAx>
      <c:valAx>
        <c:axId val="5328211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076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87896193826839E-2"/>
          <c:y val="9.9211516543137146E-2"/>
          <c:w val="0.8831543929349257"/>
          <c:h val="0.83484135813972371"/>
        </c:manualLayout>
      </c:layout>
      <c:scatterChart>
        <c:scatterStyle val="lineMarker"/>
        <c:varyColors val="0"/>
        <c:ser>
          <c:idx val="1"/>
          <c:order val="0"/>
          <c:tx>
            <c:strRef>
              <c:f>'U.S. VW - By Segment'!$L$5</c:f>
              <c:strCache>
                <c:ptCount val="1"/>
                <c:pt idx="0">
                  <c:v>U.S. Composite Excluding MultiFamily -  Value Weighted </c:v>
                </c:pt>
              </c:strCache>
            </c:strRef>
          </c:tx>
          <c:spPr>
            <a:ln w="38100">
              <a:solidFill>
                <a:srgbClr val="FF9933"/>
              </a:solidFill>
            </a:ln>
          </c:spPr>
          <c:marker>
            <c:symbol val="none"/>
          </c:marker>
          <c:xVal>
            <c:numRef>
              <c:f>'U.S. VW - By Segment'!$K$6:$K$317</c:f>
              <c:numCache>
                <c:formatCode>[$-409]mmm\-yy;@</c:formatCode>
                <c:ptCount val="312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  <c:pt idx="302">
                  <c:v>44270</c:v>
                </c:pt>
                <c:pt idx="303">
                  <c:v>44301</c:v>
                </c:pt>
                <c:pt idx="304">
                  <c:v>44331</c:v>
                </c:pt>
                <c:pt idx="305">
                  <c:v>44362</c:v>
                </c:pt>
                <c:pt idx="306">
                  <c:v>44392</c:v>
                </c:pt>
                <c:pt idx="307">
                  <c:v>44423</c:v>
                </c:pt>
                <c:pt idx="308">
                  <c:v>44454</c:v>
                </c:pt>
                <c:pt idx="309">
                  <c:v>44484</c:v>
                </c:pt>
                <c:pt idx="310">
                  <c:v>44515</c:v>
                </c:pt>
                <c:pt idx="311">
                  <c:v>44545</c:v>
                </c:pt>
              </c:numCache>
            </c:numRef>
          </c:xVal>
          <c:yVal>
            <c:numRef>
              <c:f>'U.S. VW - By Segment'!$L$6:$L$317</c:f>
              <c:numCache>
                <c:formatCode>0</c:formatCode>
                <c:ptCount val="312"/>
                <c:pt idx="0">
                  <c:v>64.713435482896102</c:v>
                </c:pt>
                <c:pt idx="1">
                  <c:v>63.813944903940097</c:v>
                </c:pt>
                <c:pt idx="2">
                  <c:v>63.550264643246202</c:v>
                </c:pt>
                <c:pt idx="3">
                  <c:v>63.674874982656902</c:v>
                </c:pt>
                <c:pt idx="4">
                  <c:v>63.539818467714802</c:v>
                </c:pt>
                <c:pt idx="5">
                  <c:v>63.702559535576</c:v>
                </c:pt>
                <c:pt idx="6">
                  <c:v>63.788615876954097</c:v>
                </c:pt>
                <c:pt idx="7">
                  <c:v>63.459428580244797</c:v>
                </c:pt>
                <c:pt idx="8">
                  <c:v>63.185907124684199</c:v>
                </c:pt>
                <c:pt idx="9">
                  <c:v>62.648831326238302</c:v>
                </c:pt>
                <c:pt idx="10">
                  <c:v>64.322846380066494</c:v>
                </c:pt>
                <c:pt idx="11">
                  <c:v>67.037154667721595</c:v>
                </c:pt>
                <c:pt idx="12">
                  <c:v>70.717348005683405</c:v>
                </c:pt>
                <c:pt idx="13">
                  <c:v>72.205234997163899</c:v>
                </c:pt>
                <c:pt idx="14">
                  <c:v>72.335836098020195</c:v>
                </c:pt>
                <c:pt idx="15">
                  <c:v>71.465705130666805</c:v>
                </c:pt>
                <c:pt idx="16">
                  <c:v>71.622248292995295</c:v>
                </c:pt>
                <c:pt idx="17">
                  <c:v>72.538003048153897</c:v>
                </c:pt>
                <c:pt idx="18">
                  <c:v>73.802336989446403</c:v>
                </c:pt>
                <c:pt idx="19">
                  <c:v>74.087097342028798</c:v>
                </c:pt>
                <c:pt idx="20">
                  <c:v>75.091361331960798</c:v>
                </c:pt>
                <c:pt idx="21">
                  <c:v>75.682404520890799</c:v>
                </c:pt>
                <c:pt idx="22">
                  <c:v>79.042525365335507</c:v>
                </c:pt>
                <c:pt idx="23">
                  <c:v>81.291044437896502</c:v>
                </c:pt>
                <c:pt idx="24">
                  <c:v>85.598130746683495</c:v>
                </c:pt>
                <c:pt idx="25">
                  <c:v>84.409267365601707</c:v>
                </c:pt>
                <c:pt idx="26">
                  <c:v>83.0609982451966</c:v>
                </c:pt>
                <c:pt idx="27">
                  <c:v>81.165308875259896</c:v>
                </c:pt>
                <c:pt idx="28">
                  <c:v>83.283034840216104</c:v>
                </c:pt>
                <c:pt idx="29">
                  <c:v>86.157999141573001</c:v>
                </c:pt>
                <c:pt idx="30">
                  <c:v>86.721586880412801</c:v>
                </c:pt>
                <c:pt idx="31">
                  <c:v>86.946180981900397</c:v>
                </c:pt>
                <c:pt idx="32">
                  <c:v>86.731689451868107</c:v>
                </c:pt>
                <c:pt idx="33">
                  <c:v>88.055930544340995</c:v>
                </c:pt>
                <c:pt idx="34">
                  <c:v>88.2475196173162</c:v>
                </c:pt>
                <c:pt idx="35">
                  <c:v>88.078689757096399</c:v>
                </c:pt>
                <c:pt idx="36">
                  <c:v>87.635891720282103</c:v>
                </c:pt>
                <c:pt idx="37">
                  <c:v>86.705774541865694</c:v>
                </c:pt>
                <c:pt idx="38">
                  <c:v>85.242962931382195</c:v>
                </c:pt>
                <c:pt idx="39">
                  <c:v>83.981592301948297</c:v>
                </c:pt>
                <c:pt idx="40">
                  <c:v>83.842292920536707</c:v>
                </c:pt>
                <c:pt idx="41">
                  <c:v>85.261234357910396</c:v>
                </c:pt>
                <c:pt idx="42">
                  <c:v>86.779774399457494</c:v>
                </c:pt>
                <c:pt idx="43">
                  <c:v>88.486186193164301</c:v>
                </c:pt>
                <c:pt idx="44">
                  <c:v>89.173979945330004</c:v>
                </c:pt>
                <c:pt idx="45">
                  <c:v>90.001085913196903</c:v>
                </c:pt>
                <c:pt idx="46">
                  <c:v>90.280343149783207</c:v>
                </c:pt>
                <c:pt idx="47">
                  <c:v>90.531925448181298</c:v>
                </c:pt>
                <c:pt idx="48">
                  <c:v>91.132431944824305</c:v>
                </c:pt>
                <c:pt idx="49">
                  <c:v>88.295764730453598</c:v>
                </c:pt>
                <c:pt idx="50">
                  <c:v>85.973237459779398</c:v>
                </c:pt>
                <c:pt idx="51">
                  <c:v>83.961210450500204</c:v>
                </c:pt>
                <c:pt idx="52">
                  <c:v>87.303246824495005</c:v>
                </c:pt>
                <c:pt idx="53">
                  <c:v>91.526634891545498</c:v>
                </c:pt>
                <c:pt idx="54">
                  <c:v>95.031751673444703</c:v>
                </c:pt>
                <c:pt idx="55">
                  <c:v>96.897450534685703</c:v>
                </c:pt>
                <c:pt idx="56">
                  <c:v>98.344810885515002</c:v>
                </c:pt>
                <c:pt idx="57">
                  <c:v>99.540426495593707</c:v>
                </c:pt>
                <c:pt idx="58">
                  <c:v>100.295020676267</c:v>
                </c:pt>
                <c:pt idx="59">
                  <c:v>100</c:v>
                </c:pt>
                <c:pt idx="60">
                  <c:v>99.964874679023595</c:v>
                </c:pt>
                <c:pt idx="61">
                  <c:v>99.315315646531701</c:v>
                </c:pt>
                <c:pt idx="62">
                  <c:v>99.202876903045194</c:v>
                </c:pt>
                <c:pt idx="63">
                  <c:v>98.829438467928099</c:v>
                </c:pt>
                <c:pt idx="64">
                  <c:v>98.955778544711194</c:v>
                </c:pt>
                <c:pt idx="65">
                  <c:v>99.251290377580602</c:v>
                </c:pt>
                <c:pt idx="66">
                  <c:v>100.31266884298201</c:v>
                </c:pt>
                <c:pt idx="67">
                  <c:v>100.509888467452</c:v>
                </c:pt>
                <c:pt idx="68">
                  <c:v>100.31529035691101</c:v>
                </c:pt>
                <c:pt idx="69">
                  <c:v>98.355589734870904</c:v>
                </c:pt>
                <c:pt idx="70">
                  <c:v>96.794724280926104</c:v>
                </c:pt>
                <c:pt idx="71">
                  <c:v>95.203079270335095</c:v>
                </c:pt>
                <c:pt idx="72">
                  <c:v>95.804051694916296</c:v>
                </c:pt>
                <c:pt idx="73">
                  <c:v>96.866467727660094</c:v>
                </c:pt>
                <c:pt idx="74">
                  <c:v>98.013282604110501</c:v>
                </c:pt>
                <c:pt idx="75">
                  <c:v>97.539529005968504</c:v>
                </c:pt>
                <c:pt idx="76">
                  <c:v>97.288032689744099</c:v>
                </c:pt>
                <c:pt idx="77">
                  <c:v>97.324164711656906</c:v>
                </c:pt>
                <c:pt idx="78">
                  <c:v>98.021600785083393</c:v>
                </c:pt>
                <c:pt idx="79">
                  <c:v>98.369767759179396</c:v>
                </c:pt>
                <c:pt idx="80">
                  <c:v>98.734999140653301</c:v>
                </c:pt>
                <c:pt idx="81">
                  <c:v>99.203225423973294</c:v>
                </c:pt>
                <c:pt idx="82">
                  <c:v>100.815731846278</c:v>
                </c:pt>
                <c:pt idx="83">
                  <c:v>102.73976052614501</c:v>
                </c:pt>
                <c:pt idx="84">
                  <c:v>105.397402015712</c:v>
                </c:pt>
                <c:pt idx="85">
                  <c:v>106.28862897833299</c:v>
                </c:pt>
                <c:pt idx="86">
                  <c:v>106.55894615985299</c:v>
                </c:pt>
                <c:pt idx="87">
                  <c:v>105.093772425952</c:v>
                </c:pt>
                <c:pt idx="88">
                  <c:v>105.59146040592999</c:v>
                </c:pt>
                <c:pt idx="89">
                  <c:v>105.52878552219499</c:v>
                </c:pt>
                <c:pt idx="90">
                  <c:v>106.050195726084</c:v>
                </c:pt>
                <c:pt idx="91">
                  <c:v>103.836949178922</c:v>
                </c:pt>
                <c:pt idx="92">
                  <c:v>102.618505730392</c:v>
                </c:pt>
                <c:pt idx="93">
                  <c:v>102.02182164674601</c:v>
                </c:pt>
                <c:pt idx="94">
                  <c:v>102.58732620363701</c:v>
                </c:pt>
                <c:pt idx="95">
                  <c:v>103.448306952073</c:v>
                </c:pt>
                <c:pt idx="96">
                  <c:v>104.21921262007901</c:v>
                </c:pt>
                <c:pt idx="97">
                  <c:v>107.606195314209</c:v>
                </c:pt>
                <c:pt idx="98">
                  <c:v>109.77666419957499</c:v>
                </c:pt>
                <c:pt idx="99">
                  <c:v>112.254109944657</c:v>
                </c:pt>
                <c:pt idx="100">
                  <c:v>112.856302166175</c:v>
                </c:pt>
                <c:pt idx="101">
                  <c:v>115.581529736229</c:v>
                </c:pt>
                <c:pt idx="102">
                  <c:v>118.600127933526</c:v>
                </c:pt>
                <c:pt idx="103">
                  <c:v>121.540572782531</c:v>
                </c:pt>
                <c:pt idx="104">
                  <c:v>123.618748367623</c:v>
                </c:pt>
                <c:pt idx="105">
                  <c:v>124.97693016095199</c:v>
                </c:pt>
                <c:pt idx="106">
                  <c:v>124.492912488101</c:v>
                </c:pt>
                <c:pt idx="107">
                  <c:v>123.60718455368099</c:v>
                </c:pt>
                <c:pt idx="108">
                  <c:v>122.588579905966</c:v>
                </c:pt>
                <c:pt idx="109">
                  <c:v>125.229948029829</c:v>
                </c:pt>
                <c:pt idx="110">
                  <c:v>126.87937059169801</c:v>
                </c:pt>
                <c:pt idx="111">
                  <c:v>128.58595851158501</c:v>
                </c:pt>
                <c:pt idx="112">
                  <c:v>128.41586154686101</c:v>
                </c:pt>
                <c:pt idx="113">
                  <c:v>129.623652058586</c:v>
                </c:pt>
                <c:pt idx="114">
                  <c:v>131.631896132051</c:v>
                </c:pt>
                <c:pt idx="115">
                  <c:v>133.44023327962799</c:v>
                </c:pt>
                <c:pt idx="116">
                  <c:v>135.29634021826001</c:v>
                </c:pt>
                <c:pt idx="117">
                  <c:v>136.975583582186</c:v>
                </c:pt>
                <c:pt idx="118">
                  <c:v>138.59816718165899</c:v>
                </c:pt>
                <c:pt idx="119">
                  <c:v>139.64978580314499</c:v>
                </c:pt>
                <c:pt idx="120">
                  <c:v>140.65468639308699</c:v>
                </c:pt>
                <c:pt idx="121">
                  <c:v>142.20561674002801</c:v>
                </c:pt>
                <c:pt idx="122">
                  <c:v>144.442098194274</c:v>
                </c:pt>
                <c:pt idx="123">
                  <c:v>146.36126517502601</c:v>
                </c:pt>
                <c:pt idx="124">
                  <c:v>147.89108916070299</c:v>
                </c:pt>
                <c:pt idx="125">
                  <c:v>149.89321886898199</c:v>
                </c:pt>
                <c:pt idx="126">
                  <c:v>152.45160785385099</c:v>
                </c:pt>
                <c:pt idx="127">
                  <c:v>154.52130719882501</c:v>
                </c:pt>
                <c:pt idx="128">
                  <c:v>154.613651506602</c:v>
                </c:pt>
                <c:pt idx="129">
                  <c:v>154.464412381134</c:v>
                </c:pt>
                <c:pt idx="130">
                  <c:v>154.82443834568201</c:v>
                </c:pt>
                <c:pt idx="131">
                  <c:v>157.28356572624401</c:v>
                </c:pt>
                <c:pt idx="132">
                  <c:v>158.84338579719099</c:v>
                </c:pt>
                <c:pt idx="133">
                  <c:v>161.34383951230001</c:v>
                </c:pt>
                <c:pt idx="134">
                  <c:v>162.278538234276</c:v>
                </c:pt>
                <c:pt idx="135">
                  <c:v>164.97746976945001</c:v>
                </c:pt>
                <c:pt idx="136">
                  <c:v>166.66023755679501</c:v>
                </c:pt>
                <c:pt idx="137">
                  <c:v>169.47312809253199</c:v>
                </c:pt>
                <c:pt idx="138">
                  <c:v>171.17999253189399</c:v>
                </c:pt>
                <c:pt idx="139">
                  <c:v>172.63132295236801</c:v>
                </c:pt>
                <c:pt idx="140">
                  <c:v>172.776768755577</c:v>
                </c:pt>
                <c:pt idx="141">
                  <c:v>172.63603204246999</c:v>
                </c:pt>
                <c:pt idx="142">
                  <c:v>172.62141880907799</c:v>
                </c:pt>
                <c:pt idx="143">
                  <c:v>171.754778736855</c:v>
                </c:pt>
                <c:pt idx="144">
                  <c:v>169.84626823945101</c:v>
                </c:pt>
                <c:pt idx="145">
                  <c:v>163.56480748444301</c:v>
                </c:pt>
                <c:pt idx="146">
                  <c:v>157.700820022459</c:v>
                </c:pt>
                <c:pt idx="147">
                  <c:v>152.605903561319</c:v>
                </c:pt>
                <c:pt idx="148">
                  <c:v>155.67040234861801</c:v>
                </c:pt>
                <c:pt idx="149">
                  <c:v>160.17975999608799</c:v>
                </c:pt>
                <c:pt idx="150">
                  <c:v>164.10158202557699</c:v>
                </c:pt>
                <c:pt idx="151">
                  <c:v>160.20900096144101</c:v>
                </c:pt>
                <c:pt idx="152">
                  <c:v>156.379195933782</c:v>
                </c:pt>
                <c:pt idx="153">
                  <c:v>153.42353005852399</c:v>
                </c:pt>
                <c:pt idx="154">
                  <c:v>152.933626637701</c:v>
                </c:pt>
                <c:pt idx="155">
                  <c:v>151.64966460110099</c:v>
                </c:pt>
                <c:pt idx="156">
                  <c:v>151.18608779818999</c:v>
                </c:pt>
                <c:pt idx="157">
                  <c:v>148.253844801459</c:v>
                </c:pt>
                <c:pt idx="158">
                  <c:v>143.035074609297</c:v>
                </c:pt>
                <c:pt idx="159">
                  <c:v>135.315861011907</c:v>
                </c:pt>
                <c:pt idx="160">
                  <c:v>125.009219403036</c:v>
                </c:pt>
                <c:pt idx="161">
                  <c:v>117.120624144034</c:v>
                </c:pt>
                <c:pt idx="162">
                  <c:v>111.111336451516</c:v>
                </c:pt>
                <c:pt idx="163">
                  <c:v>112.521287132259</c:v>
                </c:pt>
                <c:pt idx="164">
                  <c:v>114.003615734273</c:v>
                </c:pt>
                <c:pt idx="165">
                  <c:v>113.929276676284</c:v>
                </c:pt>
                <c:pt idx="166">
                  <c:v>110.220532536435</c:v>
                </c:pt>
                <c:pt idx="167">
                  <c:v>106.671671444265</c:v>
                </c:pt>
                <c:pt idx="168">
                  <c:v>105.571290849345</c:v>
                </c:pt>
                <c:pt idx="169">
                  <c:v>106.999950480146</c:v>
                </c:pt>
                <c:pt idx="170">
                  <c:v>109.938580059942</c:v>
                </c:pt>
                <c:pt idx="171">
                  <c:v>114.212820897603</c:v>
                </c:pt>
                <c:pt idx="172">
                  <c:v>117.207110007301</c:v>
                </c:pt>
                <c:pt idx="173">
                  <c:v>118.02353177322</c:v>
                </c:pt>
                <c:pt idx="174">
                  <c:v>116.84611424499499</c:v>
                </c:pt>
                <c:pt idx="175">
                  <c:v>116.55200212287799</c:v>
                </c:pt>
                <c:pt idx="176">
                  <c:v>117.25621612013001</c:v>
                </c:pt>
                <c:pt idx="177">
                  <c:v>118.21280278803999</c:v>
                </c:pt>
                <c:pt idx="178">
                  <c:v>116.991203582271</c:v>
                </c:pt>
                <c:pt idx="179">
                  <c:v>117.30056732391699</c:v>
                </c:pt>
                <c:pt idx="180">
                  <c:v>118.275914326456</c:v>
                </c:pt>
                <c:pt idx="181">
                  <c:v>121.48278409996399</c:v>
                </c:pt>
                <c:pt idx="182">
                  <c:v>122.08368634492599</c:v>
                </c:pt>
                <c:pt idx="183">
                  <c:v>121.89939510402399</c:v>
                </c:pt>
                <c:pt idx="184">
                  <c:v>120.998744166055</c:v>
                </c:pt>
                <c:pt idx="185">
                  <c:v>120.768788561138</c:v>
                </c:pt>
                <c:pt idx="186">
                  <c:v>119.05806527980501</c:v>
                </c:pt>
                <c:pt idx="187">
                  <c:v>118.151517550805</c:v>
                </c:pt>
                <c:pt idx="188">
                  <c:v>118.589439127389</c:v>
                </c:pt>
                <c:pt idx="189">
                  <c:v>121.219347904831</c:v>
                </c:pt>
                <c:pt idx="190">
                  <c:v>123.42685063700399</c:v>
                </c:pt>
                <c:pt idx="191">
                  <c:v>125.503403739627</c:v>
                </c:pt>
                <c:pt idx="192">
                  <c:v>126.577104788433</c:v>
                </c:pt>
                <c:pt idx="193">
                  <c:v>127.213215299754</c:v>
                </c:pt>
                <c:pt idx="194">
                  <c:v>125.518220179884</c:v>
                </c:pt>
                <c:pt idx="195">
                  <c:v>124.76939491771201</c:v>
                </c:pt>
                <c:pt idx="196">
                  <c:v>123.95937515958499</c:v>
                </c:pt>
                <c:pt idx="197">
                  <c:v>125.60786513189601</c:v>
                </c:pt>
                <c:pt idx="198">
                  <c:v>126.46129266324</c:v>
                </c:pt>
                <c:pt idx="199">
                  <c:v>127.54957402113401</c:v>
                </c:pt>
                <c:pt idx="200">
                  <c:v>127.215778680166</c:v>
                </c:pt>
                <c:pt idx="201">
                  <c:v>127.570139393644</c:v>
                </c:pt>
                <c:pt idx="202">
                  <c:v>127.929687103345</c:v>
                </c:pt>
                <c:pt idx="203">
                  <c:v>129.10568326938201</c:v>
                </c:pt>
                <c:pt idx="204">
                  <c:v>129.35233929706601</c:v>
                </c:pt>
                <c:pt idx="205">
                  <c:v>130.02784686005199</c:v>
                </c:pt>
                <c:pt idx="206">
                  <c:v>131.578844858558</c:v>
                </c:pt>
                <c:pt idx="207">
                  <c:v>133.68012742387401</c:v>
                </c:pt>
                <c:pt idx="208">
                  <c:v>136.797519898757</c:v>
                </c:pt>
                <c:pt idx="209">
                  <c:v>138.91631728512499</c:v>
                </c:pt>
                <c:pt idx="210">
                  <c:v>142.466456237426</c:v>
                </c:pt>
                <c:pt idx="211">
                  <c:v>143.791064435896</c:v>
                </c:pt>
                <c:pt idx="212">
                  <c:v>146.48968665432099</c:v>
                </c:pt>
                <c:pt idx="213">
                  <c:v>146.82781876520201</c:v>
                </c:pt>
                <c:pt idx="214">
                  <c:v>147.63037145309099</c:v>
                </c:pt>
                <c:pt idx="215">
                  <c:v>145.84515397384899</c:v>
                </c:pt>
                <c:pt idx="216">
                  <c:v>145.04538274861</c:v>
                </c:pt>
                <c:pt idx="217">
                  <c:v>143.979443667738</c:v>
                </c:pt>
                <c:pt idx="218">
                  <c:v>144.91995925313</c:v>
                </c:pt>
                <c:pt idx="219">
                  <c:v>146.30742687449799</c:v>
                </c:pt>
                <c:pt idx="220">
                  <c:v>148.57243493796599</c:v>
                </c:pt>
                <c:pt idx="221">
                  <c:v>150.240935982108</c:v>
                </c:pt>
                <c:pt idx="222">
                  <c:v>151.42559555052199</c:v>
                </c:pt>
                <c:pt idx="223">
                  <c:v>152.694745817681</c:v>
                </c:pt>
                <c:pt idx="224">
                  <c:v>153.604085679288</c:v>
                </c:pt>
                <c:pt idx="225">
                  <c:v>155.261561691666</c:v>
                </c:pt>
                <c:pt idx="226">
                  <c:v>156.126911161962</c:v>
                </c:pt>
                <c:pt idx="227">
                  <c:v>159.666525361845</c:v>
                </c:pt>
                <c:pt idx="228">
                  <c:v>162.676399774076</c:v>
                </c:pt>
                <c:pt idx="229">
                  <c:v>167.609146120524</c:v>
                </c:pt>
                <c:pt idx="230">
                  <c:v>166.77129229862999</c:v>
                </c:pt>
                <c:pt idx="231">
                  <c:v>167.78887514578801</c:v>
                </c:pt>
                <c:pt idx="232">
                  <c:v>167.290982816059</c:v>
                </c:pt>
                <c:pt idx="233">
                  <c:v>169.79780224943599</c:v>
                </c:pt>
                <c:pt idx="234">
                  <c:v>169.539485115026</c:v>
                </c:pt>
                <c:pt idx="235">
                  <c:v>169.07002886856901</c:v>
                </c:pt>
                <c:pt idx="236">
                  <c:v>169.881942098465</c:v>
                </c:pt>
                <c:pt idx="237">
                  <c:v>169.87301157674301</c:v>
                </c:pt>
                <c:pt idx="238">
                  <c:v>170.58683089296699</c:v>
                </c:pt>
                <c:pt idx="239">
                  <c:v>169.14952287757299</c:v>
                </c:pt>
                <c:pt idx="240">
                  <c:v>167.923206310452</c:v>
                </c:pt>
                <c:pt idx="241">
                  <c:v>165.123359164687</c:v>
                </c:pt>
                <c:pt idx="242">
                  <c:v>163.14405380427101</c:v>
                </c:pt>
                <c:pt idx="243">
                  <c:v>163.42994651846701</c:v>
                </c:pt>
                <c:pt idx="244">
                  <c:v>167.00466868298901</c:v>
                </c:pt>
                <c:pt idx="245">
                  <c:v>171.70480067959599</c:v>
                </c:pt>
                <c:pt idx="246">
                  <c:v>175.56787146372901</c:v>
                </c:pt>
                <c:pt idx="247">
                  <c:v>177.051421211014</c:v>
                </c:pt>
                <c:pt idx="248">
                  <c:v>176.88643106999501</c:v>
                </c:pt>
                <c:pt idx="249">
                  <c:v>177.94575718087501</c:v>
                </c:pt>
                <c:pt idx="250">
                  <c:v>178.07401454239101</c:v>
                </c:pt>
                <c:pt idx="251">
                  <c:v>178.11932405274101</c:v>
                </c:pt>
                <c:pt idx="252">
                  <c:v>175.605488947053</c:v>
                </c:pt>
                <c:pt idx="253">
                  <c:v>174.19204422467399</c:v>
                </c:pt>
                <c:pt idx="254">
                  <c:v>175.730715740108</c:v>
                </c:pt>
                <c:pt idx="255">
                  <c:v>178.29843133090901</c:v>
                </c:pt>
                <c:pt idx="256">
                  <c:v>181.179840953542</c:v>
                </c:pt>
                <c:pt idx="257">
                  <c:v>182.180633180933</c:v>
                </c:pt>
                <c:pt idx="258">
                  <c:v>182.62557325899499</c:v>
                </c:pt>
                <c:pt idx="259">
                  <c:v>184.17163098786699</c:v>
                </c:pt>
                <c:pt idx="260">
                  <c:v>186.47752187216801</c:v>
                </c:pt>
                <c:pt idx="261">
                  <c:v>190.451681883915</c:v>
                </c:pt>
                <c:pt idx="262">
                  <c:v>190.86923447337199</c:v>
                </c:pt>
                <c:pt idx="263">
                  <c:v>188.28597893832</c:v>
                </c:pt>
                <c:pt idx="264">
                  <c:v>184.23095442149801</c:v>
                </c:pt>
                <c:pt idx="265">
                  <c:v>185.798897880667</c:v>
                </c:pt>
                <c:pt idx="266">
                  <c:v>191.331158248809</c:v>
                </c:pt>
                <c:pt idx="267">
                  <c:v>197.80666005842099</c:v>
                </c:pt>
                <c:pt idx="268">
                  <c:v>196.510154161038</c:v>
                </c:pt>
                <c:pt idx="269">
                  <c:v>192.36632520674999</c:v>
                </c:pt>
                <c:pt idx="270">
                  <c:v>189.191901412427</c:v>
                </c:pt>
                <c:pt idx="271">
                  <c:v>190.65925092600801</c:v>
                </c:pt>
                <c:pt idx="272">
                  <c:v>192.45447858985401</c:v>
                </c:pt>
                <c:pt idx="273">
                  <c:v>191.88931492473699</c:v>
                </c:pt>
                <c:pt idx="274">
                  <c:v>190.83845606279499</c:v>
                </c:pt>
                <c:pt idx="275">
                  <c:v>190.623874178102</c:v>
                </c:pt>
                <c:pt idx="276">
                  <c:v>192.929969683092</c:v>
                </c:pt>
                <c:pt idx="277">
                  <c:v>195.71756558902399</c:v>
                </c:pt>
                <c:pt idx="278">
                  <c:v>197.533173877585</c:v>
                </c:pt>
                <c:pt idx="279">
                  <c:v>200.389277239488</c:v>
                </c:pt>
                <c:pt idx="280">
                  <c:v>204.03565144189201</c:v>
                </c:pt>
                <c:pt idx="281">
                  <c:v>209.61611898720599</c:v>
                </c:pt>
                <c:pt idx="282">
                  <c:v>211.633376235849</c:v>
                </c:pt>
                <c:pt idx="283">
                  <c:v>210.67358519622701</c:v>
                </c:pt>
                <c:pt idx="284">
                  <c:v>207.980276955336</c:v>
                </c:pt>
                <c:pt idx="285">
                  <c:v>206.31592839339399</c:v>
                </c:pt>
                <c:pt idx="286">
                  <c:v>205.65671117010001</c:v>
                </c:pt>
                <c:pt idx="287">
                  <c:v>205.66536140149901</c:v>
                </c:pt>
                <c:pt idx="288">
                  <c:v>205.56884381115901</c:v>
                </c:pt>
                <c:pt idx="289">
                  <c:v>207.254942768533</c:v>
                </c:pt>
                <c:pt idx="290">
                  <c:v>209.645314263366</c:v>
                </c:pt>
                <c:pt idx="291">
                  <c:v>210.99089715651701</c:v>
                </c:pt>
                <c:pt idx="292">
                  <c:v>208.76938021042</c:v>
                </c:pt>
                <c:pt idx="293">
                  <c:v>205.39493291446701</c:v>
                </c:pt>
                <c:pt idx="294">
                  <c:v>204.98226827935201</c:v>
                </c:pt>
                <c:pt idx="295">
                  <c:v>206.863643544198</c:v>
                </c:pt>
                <c:pt idx="296">
                  <c:v>210.518704701339</c:v>
                </c:pt>
                <c:pt idx="297">
                  <c:v>213.109980219455</c:v>
                </c:pt>
                <c:pt idx="298">
                  <c:v>217.98882485837601</c:v>
                </c:pt>
                <c:pt idx="299">
                  <c:v>217.83525015300199</c:v>
                </c:pt>
                <c:pt idx="300">
                  <c:v>217.37914551384901</c:v>
                </c:pt>
                <c:pt idx="301">
                  <c:v>214.30087561497501</c:v>
                </c:pt>
                <c:pt idx="302">
                  <c:v>218.857963016437</c:v>
                </c:pt>
                <c:pt idx="303">
                  <c:v>222.00346438501899</c:v>
                </c:pt>
                <c:pt idx="304">
                  <c:v>224.32239526847499</c:v>
                </c:pt>
                <c:pt idx="305">
                  <c:v>224.267609260732</c:v>
                </c:pt>
                <c:pt idx="306">
                  <c:v>228.52328788463601</c:v>
                </c:pt>
                <c:pt idx="307">
                  <c:v>234.947318877264</c:v>
                </c:pt>
                <c:pt idx="308">
                  <c:v>239.34921506827601</c:v>
                </c:pt>
                <c:pt idx="309">
                  <c:v>240.16116564482499</c:v>
                </c:pt>
                <c:pt idx="310">
                  <c:v>240.54551295318299</c:v>
                </c:pt>
                <c:pt idx="311">
                  <c:v>243.83094092618001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336-40D6-83B9-A57725A24AFF}"/>
            </c:ext>
          </c:extLst>
        </c:ser>
        <c:ser>
          <c:idx val="2"/>
          <c:order val="1"/>
          <c:tx>
            <c:strRef>
              <c:f>'U.S. VW - By Segment'!$M$5</c:f>
              <c:strCache>
                <c:ptCount val="1"/>
                <c:pt idx="0">
                  <c:v>U.S. MultiFamily -  Value Weighted 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VW - By Segment'!$K$6:$K$317</c:f>
              <c:numCache>
                <c:formatCode>[$-409]mmm\-yy;@</c:formatCode>
                <c:ptCount val="312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  <c:pt idx="302">
                  <c:v>44270</c:v>
                </c:pt>
                <c:pt idx="303">
                  <c:v>44301</c:v>
                </c:pt>
                <c:pt idx="304">
                  <c:v>44331</c:v>
                </c:pt>
                <c:pt idx="305">
                  <c:v>44362</c:v>
                </c:pt>
                <c:pt idx="306">
                  <c:v>44392</c:v>
                </c:pt>
                <c:pt idx="307">
                  <c:v>44423</c:v>
                </c:pt>
                <c:pt idx="308">
                  <c:v>44454</c:v>
                </c:pt>
                <c:pt idx="309">
                  <c:v>44484</c:v>
                </c:pt>
                <c:pt idx="310">
                  <c:v>44515</c:v>
                </c:pt>
                <c:pt idx="311">
                  <c:v>44545</c:v>
                </c:pt>
              </c:numCache>
            </c:numRef>
          </c:xVal>
          <c:yVal>
            <c:numRef>
              <c:f>'U.S. VW - By Segment'!$M$6:$M$317</c:f>
              <c:numCache>
                <c:formatCode>0</c:formatCode>
                <c:ptCount val="312"/>
                <c:pt idx="0">
                  <c:v>70.529902887293701</c:v>
                </c:pt>
                <c:pt idx="1">
                  <c:v>68.160551981221204</c:v>
                </c:pt>
                <c:pt idx="2">
                  <c:v>66.6086744033842</c:v>
                </c:pt>
                <c:pt idx="3">
                  <c:v>66.120230645625597</c:v>
                </c:pt>
                <c:pt idx="4">
                  <c:v>64.7991351515128</c:v>
                </c:pt>
                <c:pt idx="5">
                  <c:v>65.609266570589696</c:v>
                </c:pt>
                <c:pt idx="6">
                  <c:v>66.834629476760597</c:v>
                </c:pt>
                <c:pt idx="7">
                  <c:v>68.551156865391405</c:v>
                </c:pt>
                <c:pt idx="8">
                  <c:v>68.740322356252506</c:v>
                </c:pt>
                <c:pt idx="9">
                  <c:v>68.494009337384895</c:v>
                </c:pt>
                <c:pt idx="10">
                  <c:v>67.7714533379541</c:v>
                </c:pt>
                <c:pt idx="11">
                  <c:v>68.241054206106597</c:v>
                </c:pt>
                <c:pt idx="12">
                  <c:v>68.247214364802602</c:v>
                </c:pt>
                <c:pt idx="13">
                  <c:v>69.270180540721796</c:v>
                </c:pt>
                <c:pt idx="14">
                  <c:v>68.981079422588294</c:v>
                </c:pt>
                <c:pt idx="15">
                  <c:v>69.545420900602807</c:v>
                </c:pt>
                <c:pt idx="16">
                  <c:v>70.2526318803979</c:v>
                </c:pt>
                <c:pt idx="17">
                  <c:v>70.885113295461906</c:v>
                </c:pt>
                <c:pt idx="18">
                  <c:v>71.6877680075022</c:v>
                </c:pt>
                <c:pt idx="19">
                  <c:v>72.136918194598195</c:v>
                </c:pt>
                <c:pt idx="20">
                  <c:v>74.375691808428101</c:v>
                </c:pt>
                <c:pt idx="21">
                  <c:v>75.985585513053906</c:v>
                </c:pt>
                <c:pt idx="22">
                  <c:v>76.816432661367401</c:v>
                </c:pt>
                <c:pt idx="23">
                  <c:v>77.583611220961799</c:v>
                </c:pt>
                <c:pt idx="24">
                  <c:v>78.415704909099802</c:v>
                </c:pt>
                <c:pt idx="25">
                  <c:v>80.188568425499994</c:v>
                </c:pt>
                <c:pt idx="26">
                  <c:v>80.345717735862607</c:v>
                </c:pt>
                <c:pt idx="27">
                  <c:v>80.4645343220309</c:v>
                </c:pt>
                <c:pt idx="28">
                  <c:v>79.770781359485696</c:v>
                </c:pt>
                <c:pt idx="29">
                  <c:v>80.220541024886202</c:v>
                </c:pt>
                <c:pt idx="30">
                  <c:v>81.143282231885493</c:v>
                </c:pt>
                <c:pt idx="31">
                  <c:v>82.349787757109993</c:v>
                </c:pt>
                <c:pt idx="32">
                  <c:v>82.090055844488901</c:v>
                </c:pt>
                <c:pt idx="33">
                  <c:v>80.2175231406151</c:v>
                </c:pt>
                <c:pt idx="34">
                  <c:v>80.197477825504194</c:v>
                </c:pt>
                <c:pt idx="35">
                  <c:v>80.497821672760196</c:v>
                </c:pt>
                <c:pt idx="36">
                  <c:v>82.443171269758807</c:v>
                </c:pt>
                <c:pt idx="37">
                  <c:v>81.160558977873706</c:v>
                </c:pt>
                <c:pt idx="38">
                  <c:v>81.192078884301907</c:v>
                </c:pt>
                <c:pt idx="39">
                  <c:v>81.203884950305607</c:v>
                </c:pt>
                <c:pt idx="40">
                  <c:v>82.594681702419805</c:v>
                </c:pt>
                <c:pt idx="41">
                  <c:v>83.710631556345405</c:v>
                </c:pt>
                <c:pt idx="42">
                  <c:v>85.248193250575994</c:v>
                </c:pt>
                <c:pt idx="43">
                  <c:v>88.932625787740193</c:v>
                </c:pt>
                <c:pt idx="44">
                  <c:v>92.749415908105803</c:v>
                </c:pt>
                <c:pt idx="45">
                  <c:v>95.216343980683405</c:v>
                </c:pt>
                <c:pt idx="46">
                  <c:v>94.9653429830243</c:v>
                </c:pt>
                <c:pt idx="47">
                  <c:v>93.844360234958401</c:v>
                </c:pt>
                <c:pt idx="48">
                  <c:v>93.670921738485504</c:v>
                </c:pt>
                <c:pt idx="49">
                  <c:v>93.922641058506599</c:v>
                </c:pt>
                <c:pt idx="50">
                  <c:v>95.126415279144695</c:v>
                </c:pt>
                <c:pt idx="51">
                  <c:v>94.937493671896704</c:v>
                </c:pt>
                <c:pt idx="52">
                  <c:v>94.740241710670304</c:v>
                </c:pt>
                <c:pt idx="53">
                  <c:v>93.898608302663206</c:v>
                </c:pt>
                <c:pt idx="54">
                  <c:v>94.786156359643201</c:v>
                </c:pt>
                <c:pt idx="55">
                  <c:v>95.821497771309495</c:v>
                </c:pt>
                <c:pt idx="56">
                  <c:v>96.968765611750698</c:v>
                </c:pt>
                <c:pt idx="57">
                  <c:v>97.890281135085601</c:v>
                </c:pt>
                <c:pt idx="58">
                  <c:v>98.768195361724807</c:v>
                </c:pt>
                <c:pt idx="59">
                  <c:v>100</c:v>
                </c:pt>
                <c:pt idx="60">
                  <c:v>100.609022210605</c:v>
                </c:pt>
                <c:pt idx="61">
                  <c:v>101.44100141035</c:v>
                </c:pt>
                <c:pt idx="62">
                  <c:v>101.352293331947</c:v>
                </c:pt>
                <c:pt idx="63">
                  <c:v>101.27476594599599</c:v>
                </c:pt>
                <c:pt idx="64">
                  <c:v>101.750739768608</c:v>
                </c:pt>
                <c:pt idx="65">
                  <c:v>102.995830456733</c:v>
                </c:pt>
                <c:pt idx="66">
                  <c:v>104.08735388900099</c:v>
                </c:pt>
                <c:pt idx="67">
                  <c:v>104.3917704528</c:v>
                </c:pt>
                <c:pt idx="68">
                  <c:v>104.47175147672</c:v>
                </c:pt>
                <c:pt idx="69">
                  <c:v>104.521306222438</c:v>
                </c:pt>
                <c:pt idx="70">
                  <c:v>104.515686187222</c:v>
                </c:pt>
                <c:pt idx="71">
                  <c:v>104.951480479926</c:v>
                </c:pt>
                <c:pt idx="72">
                  <c:v>106.335297713221</c:v>
                </c:pt>
                <c:pt idx="73">
                  <c:v>108.493124873406</c:v>
                </c:pt>
                <c:pt idx="74">
                  <c:v>109.650590638075</c:v>
                </c:pt>
                <c:pt idx="75">
                  <c:v>111.191307377803</c:v>
                </c:pt>
                <c:pt idx="76">
                  <c:v>111.15000040084</c:v>
                </c:pt>
                <c:pt idx="77">
                  <c:v>112.062948866233</c:v>
                </c:pt>
                <c:pt idx="78">
                  <c:v>110.79537744618899</c:v>
                </c:pt>
                <c:pt idx="79">
                  <c:v>110.45599153695299</c:v>
                </c:pt>
                <c:pt idx="80">
                  <c:v>109.52539837656199</c:v>
                </c:pt>
                <c:pt idx="81">
                  <c:v>110.640937743664</c:v>
                </c:pt>
                <c:pt idx="82">
                  <c:v>112.455425310511</c:v>
                </c:pt>
                <c:pt idx="83">
                  <c:v>115.07675733175</c:v>
                </c:pt>
                <c:pt idx="84">
                  <c:v>116.73135215453</c:v>
                </c:pt>
                <c:pt idx="85">
                  <c:v>117.7106203749</c:v>
                </c:pt>
                <c:pt idx="86">
                  <c:v>118.014577461155</c:v>
                </c:pt>
                <c:pt idx="87">
                  <c:v>118.951105552746</c:v>
                </c:pt>
                <c:pt idx="88">
                  <c:v>119.85831097680401</c:v>
                </c:pt>
                <c:pt idx="89">
                  <c:v>121.22574667422499</c:v>
                </c:pt>
                <c:pt idx="90">
                  <c:v>121.896404868139</c:v>
                </c:pt>
                <c:pt idx="91">
                  <c:v>122.29698868617901</c:v>
                </c:pt>
                <c:pt idx="92">
                  <c:v>121.530220124301</c:v>
                </c:pt>
                <c:pt idx="93">
                  <c:v>120.927130775785</c:v>
                </c:pt>
                <c:pt idx="94">
                  <c:v>121.272369650268</c:v>
                </c:pt>
                <c:pt idx="95">
                  <c:v>122.947056625467</c:v>
                </c:pt>
                <c:pt idx="96">
                  <c:v>124.045641639058</c:v>
                </c:pt>
                <c:pt idx="97">
                  <c:v>124.17372737891699</c:v>
                </c:pt>
                <c:pt idx="98">
                  <c:v>124.31868128782</c:v>
                </c:pt>
                <c:pt idx="99">
                  <c:v>125.63272724732499</c:v>
                </c:pt>
                <c:pt idx="100">
                  <c:v>127.71414745139499</c:v>
                </c:pt>
                <c:pt idx="101">
                  <c:v>129.45007242017701</c:v>
                </c:pt>
                <c:pt idx="102">
                  <c:v>131.74462395877001</c:v>
                </c:pt>
                <c:pt idx="103">
                  <c:v>134.16440044864001</c:v>
                </c:pt>
                <c:pt idx="104">
                  <c:v>136.66226582531701</c:v>
                </c:pt>
                <c:pt idx="105">
                  <c:v>137.12972556260399</c:v>
                </c:pt>
                <c:pt idx="106">
                  <c:v>137.94856603803501</c:v>
                </c:pt>
                <c:pt idx="107">
                  <c:v>138.207997269125</c:v>
                </c:pt>
                <c:pt idx="108">
                  <c:v>140.41346145409901</c:v>
                </c:pt>
                <c:pt idx="109">
                  <c:v>141.69604869912101</c:v>
                </c:pt>
                <c:pt idx="110">
                  <c:v>144.090134247951</c:v>
                </c:pt>
                <c:pt idx="111">
                  <c:v>145.39945554643199</c:v>
                </c:pt>
                <c:pt idx="112">
                  <c:v>146.922832379006</c:v>
                </c:pt>
                <c:pt idx="113">
                  <c:v>148.94862407151399</c:v>
                </c:pt>
                <c:pt idx="114">
                  <c:v>151.74597733415601</c:v>
                </c:pt>
                <c:pt idx="115">
                  <c:v>155.58448523221799</c:v>
                </c:pt>
                <c:pt idx="116">
                  <c:v>159.269042380684</c:v>
                </c:pt>
                <c:pt idx="117">
                  <c:v>164.23249099060001</c:v>
                </c:pt>
                <c:pt idx="118">
                  <c:v>167.28317336673399</c:v>
                </c:pt>
                <c:pt idx="119">
                  <c:v>168.60586066379599</c:v>
                </c:pt>
                <c:pt idx="120">
                  <c:v>166.15689566494001</c:v>
                </c:pt>
                <c:pt idx="121">
                  <c:v>164.97952089163701</c:v>
                </c:pt>
                <c:pt idx="122">
                  <c:v>164.31147477808901</c:v>
                </c:pt>
                <c:pt idx="123">
                  <c:v>164.638168984071</c:v>
                </c:pt>
                <c:pt idx="124">
                  <c:v>163.99900033708599</c:v>
                </c:pt>
                <c:pt idx="125">
                  <c:v>162.67763823539801</c:v>
                </c:pt>
                <c:pt idx="126">
                  <c:v>161.971382654824</c:v>
                </c:pt>
                <c:pt idx="127">
                  <c:v>161.17654570478899</c:v>
                </c:pt>
                <c:pt idx="128">
                  <c:v>160.88441426737799</c:v>
                </c:pt>
                <c:pt idx="129">
                  <c:v>167.474754931799</c:v>
                </c:pt>
                <c:pt idx="130">
                  <c:v>174.34133920402101</c:v>
                </c:pt>
                <c:pt idx="131">
                  <c:v>182.19918607552401</c:v>
                </c:pt>
                <c:pt idx="132">
                  <c:v>178.145311480179</c:v>
                </c:pt>
                <c:pt idx="133">
                  <c:v>175.309851880389</c:v>
                </c:pt>
                <c:pt idx="134">
                  <c:v>171.733993287158</c:v>
                </c:pt>
                <c:pt idx="135">
                  <c:v>171.004942242743</c:v>
                </c:pt>
                <c:pt idx="136">
                  <c:v>171.059675919608</c:v>
                </c:pt>
                <c:pt idx="137">
                  <c:v>170.359200241282</c:v>
                </c:pt>
                <c:pt idx="138">
                  <c:v>172.48632446226</c:v>
                </c:pt>
                <c:pt idx="139">
                  <c:v>170.793331985582</c:v>
                </c:pt>
                <c:pt idx="140">
                  <c:v>171.33792422600101</c:v>
                </c:pt>
                <c:pt idx="141">
                  <c:v>168.591345892341</c:v>
                </c:pt>
                <c:pt idx="142">
                  <c:v>167.937755022647</c:v>
                </c:pt>
                <c:pt idx="143">
                  <c:v>165.256113448283</c:v>
                </c:pt>
                <c:pt idx="144">
                  <c:v>163.998086838749</c:v>
                </c:pt>
                <c:pt idx="145">
                  <c:v>162.73630701635301</c:v>
                </c:pt>
                <c:pt idx="146">
                  <c:v>162.10022403342299</c:v>
                </c:pt>
                <c:pt idx="147">
                  <c:v>160.30211635982599</c:v>
                </c:pt>
                <c:pt idx="148">
                  <c:v>158.33530653522999</c:v>
                </c:pt>
                <c:pt idx="149">
                  <c:v>156.54868310565601</c:v>
                </c:pt>
                <c:pt idx="150">
                  <c:v>157.23574075988</c:v>
                </c:pt>
                <c:pt idx="151">
                  <c:v>157.83442853327699</c:v>
                </c:pt>
                <c:pt idx="152">
                  <c:v>157.424497190973</c:v>
                </c:pt>
                <c:pt idx="153">
                  <c:v>154.67006000187399</c:v>
                </c:pt>
                <c:pt idx="154">
                  <c:v>148.62006346036799</c:v>
                </c:pt>
                <c:pt idx="155">
                  <c:v>142.318701818996</c:v>
                </c:pt>
                <c:pt idx="156">
                  <c:v>136.902004062598</c:v>
                </c:pt>
                <c:pt idx="157">
                  <c:v>136.60556081576999</c:v>
                </c:pt>
                <c:pt idx="158">
                  <c:v>134.74387425000299</c:v>
                </c:pt>
                <c:pt idx="159">
                  <c:v>132.077525151272</c:v>
                </c:pt>
                <c:pt idx="160">
                  <c:v>126.70272219047401</c:v>
                </c:pt>
                <c:pt idx="161">
                  <c:v>123.90622179490001</c:v>
                </c:pt>
                <c:pt idx="162">
                  <c:v>121.403806103769</c:v>
                </c:pt>
                <c:pt idx="163">
                  <c:v>121.295120986269</c:v>
                </c:pt>
                <c:pt idx="164">
                  <c:v>120.291562442478</c:v>
                </c:pt>
                <c:pt idx="165">
                  <c:v>120.124906103882</c:v>
                </c:pt>
                <c:pt idx="166">
                  <c:v>118.278871057486</c:v>
                </c:pt>
                <c:pt idx="167">
                  <c:v>117.57523128439701</c:v>
                </c:pt>
                <c:pt idx="168">
                  <c:v>117.410283936713</c:v>
                </c:pt>
                <c:pt idx="169">
                  <c:v>118.24458452488901</c:v>
                </c:pt>
                <c:pt idx="170">
                  <c:v>119.16266661841</c:v>
                </c:pt>
                <c:pt idx="171">
                  <c:v>120.151644550909</c:v>
                </c:pt>
                <c:pt idx="172">
                  <c:v>120.767353925824</c:v>
                </c:pt>
                <c:pt idx="173">
                  <c:v>122.098904173482</c:v>
                </c:pt>
                <c:pt idx="174">
                  <c:v>123.715724976315</c:v>
                </c:pt>
                <c:pt idx="175">
                  <c:v>128.28717915767601</c:v>
                </c:pt>
                <c:pt idx="176">
                  <c:v>133.16000496762899</c:v>
                </c:pt>
                <c:pt idx="177">
                  <c:v>137.516724191272</c:v>
                </c:pt>
                <c:pt idx="178">
                  <c:v>139.15353038020399</c:v>
                </c:pt>
                <c:pt idx="179">
                  <c:v>140.537947019212</c:v>
                </c:pt>
                <c:pt idx="180">
                  <c:v>142.07262505417501</c:v>
                </c:pt>
                <c:pt idx="181">
                  <c:v>141.35681807284899</c:v>
                </c:pt>
                <c:pt idx="182">
                  <c:v>139.42590044889701</c:v>
                </c:pt>
                <c:pt idx="183">
                  <c:v>137.92209794412599</c:v>
                </c:pt>
                <c:pt idx="184">
                  <c:v>139.503124699957</c:v>
                </c:pt>
                <c:pt idx="185">
                  <c:v>141.509725146931</c:v>
                </c:pt>
                <c:pt idx="186">
                  <c:v>143.86052304598601</c:v>
                </c:pt>
                <c:pt idx="187">
                  <c:v>145.447765215939</c:v>
                </c:pt>
                <c:pt idx="188">
                  <c:v>148.84092313268999</c:v>
                </c:pt>
                <c:pt idx="189">
                  <c:v>151.166003118904</c:v>
                </c:pt>
                <c:pt idx="190">
                  <c:v>153.539481850019</c:v>
                </c:pt>
                <c:pt idx="191">
                  <c:v>152.64075289943901</c:v>
                </c:pt>
                <c:pt idx="192">
                  <c:v>151.52310663031301</c:v>
                </c:pt>
                <c:pt idx="193">
                  <c:v>148.024957284246</c:v>
                </c:pt>
                <c:pt idx="194">
                  <c:v>146.77915344130599</c:v>
                </c:pt>
                <c:pt idx="195">
                  <c:v>146.32706828807201</c:v>
                </c:pt>
                <c:pt idx="196">
                  <c:v>148.28332234170199</c:v>
                </c:pt>
                <c:pt idx="197">
                  <c:v>149.286743600135</c:v>
                </c:pt>
                <c:pt idx="198">
                  <c:v>152.36380364853699</c:v>
                </c:pt>
                <c:pt idx="199">
                  <c:v>155.36992099438501</c:v>
                </c:pt>
                <c:pt idx="200">
                  <c:v>160.19257323900399</c:v>
                </c:pt>
                <c:pt idx="201">
                  <c:v>162.48316612542999</c:v>
                </c:pt>
                <c:pt idx="202">
                  <c:v>163.99976757663899</c:v>
                </c:pt>
                <c:pt idx="203">
                  <c:v>163.94346447570001</c:v>
                </c:pt>
                <c:pt idx="204">
                  <c:v>163.26747530874999</c:v>
                </c:pt>
                <c:pt idx="205">
                  <c:v>163.70099112811999</c:v>
                </c:pt>
                <c:pt idx="206">
                  <c:v>163.82357518095799</c:v>
                </c:pt>
                <c:pt idx="207">
                  <c:v>165.70567825245101</c:v>
                </c:pt>
                <c:pt idx="208">
                  <c:v>167.08417295980399</c:v>
                </c:pt>
                <c:pt idx="209">
                  <c:v>169.50364770702501</c:v>
                </c:pt>
                <c:pt idx="210">
                  <c:v>170.268127866681</c:v>
                </c:pt>
                <c:pt idx="211">
                  <c:v>170.66212417129799</c:v>
                </c:pt>
                <c:pt idx="212">
                  <c:v>171.814835331898</c:v>
                </c:pt>
                <c:pt idx="213">
                  <c:v>174.36355701992699</c:v>
                </c:pt>
                <c:pt idx="214">
                  <c:v>177.12906762205699</c:v>
                </c:pt>
                <c:pt idx="215">
                  <c:v>177.84332642500499</c:v>
                </c:pt>
                <c:pt idx="216">
                  <c:v>178.66855204019899</c:v>
                </c:pt>
                <c:pt idx="217">
                  <c:v>179.30197784760799</c:v>
                </c:pt>
                <c:pt idx="218">
                  <c:v>180.585940458024</c:v>
                </c:pt>
                <c:pt idx="219">
                  <c:v>180.12857507303599</c:v>
                </c:pt>
                <c:pt idx="220">
                  <c:v>176.87771637601</c:v>
                </c:pt>
                <c:pt idx="221">
                  <c:v>174.422759585894</c:v>
                </c:pt>
                <c:pt idx="222">
                  <c:v>173.53187399854701</c:v>
                </c:pt>
                <c:pt idx="223">
                  <c:v>179.37599407959601</c:v>
                </c:pt>
                <c:pt idx="224">
                  <c:v>184.63971693792499</c:v>
                </c:pt>
                <c:pt idx="225">
                  <c:v>189.70664036504201</c:v>
                </c:pt>
                <c:pt idx="226">
                  <c:v>191.97205042445901</c:v>
                </c:pt>
                <c:pt idx="227">
                  <c:v>194.909451294858</c:v>
                </c:pt>
                <c:pt idx="228">
                  <c:v>197.810675176291</c:v>
                </c:pt>
                <c:pt idx="229">
                  <c:v>198.59396605132599</c:v>
                </c:pt>
                <c:pt idx="230">
                  <c:v>199.76387280053601</c:v>
                </c:pt>
                <c:pt idx="231">
                  <c:v>200.95538730209</c:v>
                </c:pt>
                <c:pt idx="232">
                  <c:v>203.47469531019399</c:v>
                </c:pt>
                <c:pt idx="233">
                  <c:v>204.16944736311001</c:v>
                </c:pt>
                <c:pt idx="234">
                  <c:v>205.042160241125</c:v>
                </c:pt>
                <c:pt idx="235">
                  <c:v>205.33020462620399</c:v>
                </c:pt>
                <c:pt idx="236">
                  <c:v>206.757392791504</c:v>
                </c:pt>
                <c:pt idx="237">
                  <c:v>206.48946245423701</c:v>
                </c:pt>
                <c:pt idx="238">
                  <c:v>207.79589087058599</c:v>
                </c:pt>
                <c:pt idx="239">
                  <c:v>209.33853910331001</c:v>
                </c:pt>
                <c:pt idx="240">
                  <c:v>213.062987488923</c:v>
                </c:pt>
                <c:pt idx="241">
                  <c:v>214.803904671087</c:v>
                </c:pt>
                <c:pt idx="242">
                  <c:v>217.081398662189</c:v>
                </c:pt>
                <c:pt idx="243">
                  <c:v>218.814978457634</c:v>
                </c:pt>
                <c:pt idx="244">
                  <c:v>221.396744852643</c:v>
                </c:pt>
                <c:pt idx="245">
                  <c:v>222.89513150381299</c:v>
                </c:pt>
                <c:pt idx="246">
                  <c:v>224.18352676132801</c:v>
                </c:pt>
                <c:pt idx="247">
                  <c:v>225.11335814273701</c:v>
                </c:pt>
                <c:pt idx="248">
                  <c:v>225.6165364725</c:v>
                </c:pt>
                <c:pt idx="249">
                  <c:v>226.20960057317399</c:v>
                </c:pt>
                <c:pt idx="250">
                  <c:v>226.98384576037</c:v>
                </c:pt>
                <c:pt idx="251">
                  <c:v>227.818866555336</c:v>
                </c:pt>
                <c:pt idx="252">
                  <c:v>226.992046789911</c:v>
                </c:pt>
                <c:pt idx="253">
                  <c:v>226.27960951800799</c:v>
                </c:pt>
                <c:pt idx="254">
                  <c:v>225.62321765402399</c:v>
                </c:pt>
                <c:pt idx="255">
                  <c:v>226.98615130032201</c:v>
                </c:pt>
                <c:pt idx="256">
                  <c:v>229.87320076498199</c:v>
                </c:pt>
                <c:pt idx="257">
                  <c:v>233.969379149242</c:v>
                </c:pt>
                <c:pt idx="258">
                  <c:v>237.289082602918</c:v>
                </c:pt>
                <c:pt idx="259">
                  <c:v>238.619754336836</c:v>
                </c:pt>
                <c:pt idx="260">
                  <c:v>239.52504832144501</c:v>
                </c:pt>
                <c:pt idx="261">
                  <c:v>241.092790691548</c:v>
                </c:pt>
                <c:pt idx="262">
                  <c:v>243.57085598222301</c:v>
                </c:pt>
                <c:pt idx="263">
                  <c:v>245.63408510039599</c:v>
                </c:pt>
                <c:pt idx="264">
                  <c:v>247.74065915543301</c:v>
                </c:pt>
                <c:pt idx="265">
                  <c:v>250.25355328279301</c:v>
                </c:pt>
                <c:pt idx="266">
                  <c:v>254.069283011582</c:v>
                </c:pt>
                <c:pt idx="267">
                  <c:v>256.18044309689299</c:v>
                </c:pt>
                <c:pt idx="268">
                  <c:v>255.79417365994499</c:v>
                </c:pt>
                <c:pt idx="269">
                  <c:v>253.596218685807</c:v>
                </c:pt>
                <c:pt idx="270">
                  <c:v>254.84644512468</c:v>
                </c:pt>
                <c:pt idx="271">
                  <c:v>257.83109375257698</c:v>
                </c:pt>
                <c:pt idx="272">
                  <c:v>261.59417982771703</c:v>
                </c:pt>
                <c:pt idx="273">
                  <c:v>262.37079930508401</c:v>
                </c:pt>
                <c:pt idx="274">
                  <c:v>262.351614052787</c:v>
                </c:pt>
                <c:pt idx="275">
                  <c:v>262.53401544393802</c:v>
                </c:pt>
                <c:pt idx="276">
                  <c:v>262.88677846209498</c:v>
                </c:pt>
                <c:pt idx="277">
                  <c:v>265.60917169728498</c:v>
                </c:pt>
                <c:pt idx="278">
                  <c:v>267.92820868458602</c:v>
                </c:pt>
                <c:pt idx="279">
                  <c:v>271.84687139753999</c:v>
                </c:pt>
                <c:pt idx="280">
                  <c:v>273.37014443983497</c:v>
                </c:pt>
                <c:pt idx="281">
                  <c:v>275.43476878120299</c:v>
                </c:pt>
                <c:pt idx="282">
                  <c:v>276.36977239650503</c:v>
                </c:pt>
                <c:pt idx="283">
                  <c:v>278.10110337720698</c:v>
                </c:pt>
                <c:pt idx="284">
                  <c:v>280.10304530712199</c:v>
                </c:pt>
                <c:pt idx="285">
                  <c:v>282.487239749607</c:v>
                </c:pt>
                <c:pt idx="286">
                  <c:v>285.70914642922901</c:v>
                </c:pt>
                <c:pt idx="287">
                  <c:v>287.99964316802198</c:v>
                </c:pt>
                <c:pt idx="288">
                  <c:v>289.02940539536399</c:v>
                </c:pt>
                <c:pt idx="289">
                  <c:v>290.13638924233697</c:v>
                </c:pt>
                <c:pt idx="290">
                  <c:v>291.26408512708599</c:v>
                </c:pt>
                <c:pt idx="291">
                  <c:v>296.27683027617701</c:v>
                </c:pt>
                <c:pt idx="292">
                  <c:v>294.73111066353101</c:v>
                </c:pt>
                <c:pt idx="293">
                  <c:v>294.665245005511</c:v>
                </c:pt>
                <c:pt idx="294">
                  <c:v>295.249268303863</c:v>
                </c:pt>
                <c:pt idx="295">
                  <c:v>303.58656178120401</c:v>
                </c:pt>
                <c:pt idx="296">
                  <c:v>310.65027841726999</c:v>
                </c:pt>
                <c:pt idx="297">
                  <c:v>313.35788738453198</c:v>
                </c:pt>
                <c:pt idx="298">
                  <c:v>312.850349449828</c:v>
                </c:pt>
                <c:pt idx="299">
                  <c:v>312.59378678185197</c:v>
                </c:pt>
                <c:pt idx="300">
                  <c:v>312.24167560285599</c:v>
                </c:pt>
                <c:pt idx="301">
                  <c:v>314.38607109169698</c:v>
                </c:pt>
                <c:pt idx="302">
                  <c:v>317.37795566234797</c:v>
                </c:pt>
                <c:pt idx="303">
                  <c:v>322.76076418787198</c:v>
                </c:pt>
                <c:pt idx="304">
                  <c:v>329.844964192455</c:v>
                </c:pt>
                <c:pt idx="305">
                  <c:v>340.23123998712703</c:v>
                </c:pt>
                <c:pt idx="306">
                  <c:v>350.92325969058402</c:v>
                </c:pt>
                <c:pt idx="307">
                  <c:v>359.21426188628499</c:v>
                </c:pt>
                <c:pt idx="308">
                  <c:v>364.184309952013</c:v>
                </c:pt>
                <c:pt idx="309">
                  <c:v>369.15977048770202</c:v>
                </c:pt>
                <c:pt idx="310">
                  <c:v>376.37600562846501</c:v>
                </c:pt>
                <c:pt idx="311">
                  <c:v>381.78171067483999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336-40D6-83B9-A57725A24A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8576"/>
        <c:axId val="526028968"/>
      </c:scatterChart>
      <c:valAx>
        <c:axId val="526028576"/>
        <c:scaling>
          <c:orientation val="minMax"/>
          <c:max val="44561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8968"/>
        <c:crosses val="autoZero"/>
        <c:crossBetween val="midCat"/>
        <c:majorUnit val="365"/>
      </c:valAx>
      <c:valAx>
        <c:axId val="5260289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857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627085955211444E-2"/>
          <c:w val="1"/>
          <c:h val="6.1777273772817401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PropertyType!$Q$6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PropertyType!$P$7:$P$110</c:f>
              <c:numCache>
                <c:formatCode>[$-409]mmm\-yy;@</c:formatCode>
                <c:ptCount val="10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</c:numCache>
            </c:numRef>
          </c:xVal>
          <c:yVal>
            <c:numRef>
              <c:f>PropertyType!$Q$7:$Q$110</c:f>
              <c:numCache>
                <c:formatCode>0</c:formatCode>
                <c:ptCount val="104"/>
                <c:pt idx="0">
                  <c:v>58.236085747546802</c:v>
                </c:pt>
                <c:pt idx="1">
                  <c:v>61.727110288124202</c:v>
                </c:pt>
                <c:pt idx="2">
                  <c:v>65.355287638863103</c:v>
                </c:pt>
                <c:pt idx="3">
                  <c:v>65.361360346341797</c:v>
                </c:pt>
                <c:pt idx="4">
                  <c:v>65.844691264781204</c:v>
                </c:pt>
                <c:pt idx="5">
                  <c:v>69.481380228787003</c:v>
                </c:pt>
                <c:pt idx="6">
                  <c:v>74.551822773932003</c:v>
                </c:pt>
                <c:pt idx="7">
                  <c:v>77.430931665878802</c:v>
                </c:pt>
                <c:pt idx="8">
                  <c:v>78.021793605588897</c:v>
                </c:pt>
                <c:pt idx="9">
                  <c:v>78.410724187046995</c:v>
                </c:pt>
                <c:pt idx="10">
                  <c:v>79.868402071561803</c:v>
                </c:pt>
                <c:pt idx="11">
                  <c:v>82.323904306605897</c:v>
                </c:pt>
                <c:pt idx="12">
                  <c:v>85.395449263511793</c:v>
                </c:pt>
                <c:pt idx="13">
                  <c:v>89.315510055876402</c:v>
                </c:pt>
                <c:pt idx="14">
                  <c:v>90.565386824727696</c:v>
                </c:pt>
                <c:pt idx="15">
                  <c:v>90.242889393706406</c:v>
                </c:pt>
                <c:pt idx="16">
                  <c:v>92.889113057060996</c:v>
                </c:pt>
                <c:pt idx="17">
                  <c:v>98.123968625927006</c:v>
                </c:pt>
                <c:pt idx="18">
                  <c:v>100.81989440116899</c:v>
                </c:pt>
                <c:pt idx="19">
                  <c:v>100</c:v>
                </c:pt>
                <c:pt idx="20">
                  <c:v>100.11490298593</c:v>
                </c:pt>
                <c:pt idx="21">
                  <c:v>101.747664423546</c:v>
                </c:pt>
                <c:pt idx="22">
                  <c:v>102.61716586681</c:v>
                </c:pt>
                <c:pt idx="23">
                  <c:v>102.36048268469099</c:v>
                </c:pt>
                <c:pt idx="24">
                  <c:v>103.14499631257399</c:v>
                </c:pt>
                <c:pt idx="25">
                  <c:v>105.660048666634</c:v>
                </c:pt>
                <c:pt idx="26">
                  <c:v>108.289304031162</c:v>
                </c:pt>
                <c:pt idx="27">
                  <c:v>110.001192704117</c:v>
                </c:pt>
                <c:pt idx="28">
                  <c:v>112.65315706184199</c:v>
                </c:pt>
                <c:pt idx="29">
                  <c:v>115.88446877001699</c:v>
                </c:pt>
                <c:pt idx="30">
                  <c:v>117.952357956228</c:v>
                </c:pt>
                <c:pt idx="31">
                  <c:v>120.356991921941</c:v>
                </c:pt>
                <c:pt idx="32">
                  <c:v>124.731981719486</c:v>
                </c:pt>
                <c:pt idx="33">
                  <c:v>129.33473247174501</c:v>
                </c:pt>
                <c:pt idx="34">
                  <c:v>133.657549384493</c:v>
                </c:pt>
                <c:pt idx="35">
                  <c:v>138.35900774764099</c:v>
                </c:pt>
                <c:pt idx="36">
                  <c:v>144.19217808024101</c:v>
                </c:pt>
                <c:pt idx="37">
                  <c:v>151.04075218236099</c:v>
                </c:pt>
                <c:pt idx="38">
                  <c:v>155.7788877779</c:v>
                </c:pt>
                <c:pt idx="39">
                  <c:v>158.45279477790501</c:v>
                </c:pt>
                <c:pt idx="40">
                  <c:v>161.548761682791</c:v>
                </c:pt>
                <c:pt idx="41">
                  <c:v>164.802616514416</c:v>
                </c:pt>
                <c:pt idx="42">
                  <c:v>165.013731215706</c:v>
                </c:pt>
                <c:pt idx="43">
                  <c:v>164.28205134683901</c:v>
                </c:pt>
                <c:pt idx="44">
                  <c:v>168.19754512845901</c:v>
                </c:pt>
                <c:pt idx="45">
                  <c:v>174.50518675006199</c:v>
                </c:pt>
                <c:pt idx="46">
                  <c:v>171.78703971840599</c:v>
                </c:pt>
                <c:pt idx="47">
                  <c:v>164.96282574690599</c:v>
                </c:pt>
                <c:pt idx="48">
                  <c:v>163.803251848581</c:v>
                </c:pt>
                <c:pt idx="49">
                  <c:v>163.529531481677</c:v>
                </c:pt>
                <c:pt idx="50">
                  <c:v>154.37674693126701</c:v>
                </c:pt>
                <c:pt idx="51">
                  <c:v>142.14683699007</c:v>
                </c:pt>
                <c:pt idx="52">
                  <c:v>131.706707141697</c:v>
                </c:pt>
                <c:pt idx="53">
                  <c:v>122.096928145126</c:v>
                </c:pt>
                <c:pt idx="54">
                  <c:v>120.636845971309</c:v>
                </c:pt>
                <c:pt idx="55">
                  <c:v>122.069952319237</c:v>
                </c:pt>
                <c:pt idx="56">
                  <c:v>117.95113620021</c:v>
                </c:pt>
                <c:pt idx="57">
                  <c:v>112.50074373488199</c:v>
                </c:pt>
                <c:pt idx="58">
                  <c:v>110.282680266037</c:v>
                </c:pt>
                <c:pt idx="59">
                  <c:v>108.62091667761899</c:v>
                </c:pt>
                <c:pt idx="60">
                  <c:v>106.62219941366899</c:v>
                </c:pt>
                <c:pt idx="61">
                  <c:v>107.75604539675101</c:v>
                </c:pt>
                <c:pt idx="62">
                  <c:v>109.30926984959601</c:v>
                </c:pt>
                <c:pt idx="63">
                  <c:v>108.223496899102</c:v>
                </c:pt>
                <c:pt idx="64">
                  <c:v>107.180833235934</c:v>
                </c:pt>
                <c:pt idx="65">
                  <c:v>107.835514047751</c:v>
                </c:pt>
                <c:pt idx="66">
                  <c:v>110.31667662272601</c:v>
                </c:pt>
                <c:pt idx="67">
                  <c:v>112.683716383233</c:v>
                </c:pt>
                <c:pt idx="68">
                  <c:v>114.51118217249601</c:v>
                </c:pt>
                <c:pt idx="69">
                  <c:v>116.77830672529799</c:v>
                </c:pt>
                <c:pt idx="70">
                  <c:v>119.422013325986</c:v>
                </c:pt>
                <c:pt idx="71">
                  <c:v>121.823083307304</c:v>
                </c:pt>
                <c:pt idx="72">
                  <c:v>125.475743675809</c:v>
                </c:pt>
                <c:pt idx="73">
                  <c:v>131.01967848235901</c:v>
                </c:pt>
                <c:pt idx="74">
                  <c:v>132.83321237190901</c:v>
                </c:pt>
                <c:pt idx="75">
                  <c:v>132.93085561729299</c:v>
                </c:pt>
                <c:pt idx="76">
                  <c:v>137.83060201033399</c:v>
                </c:pt>
                <c:pt idx="77">
                  <c:v>144.171698953365</c:v>
                </c:pt>
                <c:pt idx="78">
                  <c:v>144.00071613375101</c:v>
                </c:pt>
                <c:pt idx="79">
                  <c:v>141.87836931061301</c:v>
                </c:pt>
                <c:pt idx="80">
                  <c:v>144.82536238658199</c:v>
                </c:pt>
                <c:pt idx="81">
                  <c:v>149.681314685199</c:v>
                </c:pt>
                <c:pt idx="82">
                  <c:v>153.803649410248</c:v>
                </c:pt>
                <c:pt idx="83">
                  <c:v>157.178572477231</c:v>
                </c:pt>
                <c:pt idx="84">
                  <c:v>163.76327562354101</c:v>
                </c:pt>
                <c:pt idx="85">
                  <c:v>171.39726815159199</c:v>
                </c:pt>
                <c:pt idx="86">
                  <c:v>170.17761929215001</c:v>
                </c:pt>
                <c:pt idx="87">
                  <c:v>167.666193605491</c:v>
                </c:pt>
                <c:pt idx="88">
                  <c:v>173.420273502941</c:v>
                </c:pt>
                <c:pt idx="89">
                  <c:v>181.50306860613401</c:v>
                </c:pt>
                <c:pt idx="90">
                  <c:v>183.904565129996</c:v>
                </c:pt>
                <c:pt idx="91">
                  <c:v>182.868737320854</c:v>
                </c:pt>
                <c:pt idx="92">
                  <c:v>184.05929592146299</c:v>
                </c:pt>
                <c:pt idx="93">
                  <c:v>187.515090948531</c:v>
                </c:pt>
                <c:pt idx="94">
                  <c:v>191.13974386562899</c:v>
                </c:pt>
                <c:pt idx="95">
                  <c:v>193.017667112672</c:v>
                </c:pt>
                <c:pt idx="96">
                  <c:v>194.28349443826701</c:v>
                </c:pt>
                <c:pt idx="97">
                  <c:v>195.336529940303</c:v>
                </c:pt>
                <c:pt idx="98">
                  <c:v>200.21886872392301</c:v>
                </c:pt>
                <c:pt idx="99">
                  <c:v>204.857902247971</c:v>
                </c:pt>
                <c:pt idx="100">
                  <c:v>204.99351761091501</c:v>
                </c:pt>
                <c:pt idx="101">
                  <c:v>208.664187306944</c:v>
                </c:pt>
                <c:pt idx="102">
                  <c:v>216.02878158740199</c:v>
                </c:pt>
                <c:pt idx="103">
                  <c:v>220.51369306569299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678-483C-B5D8-9B1516D3330B}"/>
            </c:ext>
          </c:extLst>
        </c:ser>
        <c:ser>
          <c:idx val="1"/>
          <c:order val="1"/>
          <c:tx>
            <c:strRef>
              <c:f>PropertyType!$R$6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PropertyType!$P$7:$P$110</c:f>
              <c:numCache>
                <c:formatCode>[$-409]mmm\-yy;@</c:formatCode>
                <c:ptCount val="10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</c:numCache>
            </c:numRef>
          </c:xVal>
          <c:yVal>
            <c:numRef>
              <c:f>PropertyType!$R$7:$R$110</c:f>
              <c:numCache>
                <c:formatCode>0</c:formatCode>
                <c:ptCount val="104"/>
                <c:pt idx="0">
                  <c:v>68.033246014846995</c:v>
                </c:pt>
                <c:pt idx="1">
                  <c:v>70.178366045539804</c:v>
                </c:pt>
                <c:pt idx="2">
                  <c:v>71.545655098842005</c:v>
                </c:pt>
                <c:pt idx="3">
                  <c:v>70.354456262558102</c:v>
                </c:pt>
                <c:pt idx="4">
                  <c:v>70.484256930398601</c:v>
                </c:pt>
                <c:pt idx="5">
                  <c:v>73.621442647709699</c:v>
                </c:pt>
                <c:pt idx="6">
                  <c:v>77.789277884028294</c:v>
                </c:pt>
                <c:pt idx="7">
                  <c:v>79.530455692900503</c:v>
                </c:pt>
                <c:pt idx="8">
                  <c:v>79.221843685086</c:v>
                </c:pt>
                <c:pt idx="9">
                  <c:v>79.244757986088501</c:v>
                </c:pt>
                <c:pt idx="10">
                  <c:v>81.349511061247</c:v>
                </c:pt>
                <c:pt idx="11">
                  <c:v>84.520956042403895</c:v>
                </c:pt>
                <c:pt idx="12">
                  <c:v>87.034245023383093</c:v>
                </c:pt>
                <c:pt idx="13">
                  <c:v>87.411045382854695</c:v>
                </c:pt>
                <c:pt idx="14">
                  <c:v>87.564458617</c:v>
                </c:pt>
                <c:pt idx="15">
                  <c:v>90.481197372136506</c:v>
                </c:pt>
                <c:pt idx="16">
                  <c:v>94.593880779208803</c:v>
                </c:pt>
                <c:pt idx="17">
                  <c:v>98.207438808724604</c:v>
                </c:pt>
                <c:pt idx="18">
                  <c:v>99.664789266412996</c:v>
                </c:pt>
                <c:pt idx="19">
                  <c:v>100</c:v>
                </c:pt>
                <c:pt idx="20">
                  <c:v>101.390337840125</c:v>
                </c:pt>
                <c:pt idx="21">
                  <c:v>102.554138222234</c:v>
                </c:pt>
                <c:pt idx="22">
                  <c:v>102.454943941056</c:v>
                </c:pt>
                <c:pt idx="23">
                  <c:v>102.60029033040701</c:v>
                </c:pt>
                <c:pt idx="24">
                  <c:v>103.74984053881001</c:v>
                </c:pt>
                <c:pt idx="25">
                  <c:v>106.74401943178999</c:v>
                </c:pt>
                <c:pt idx="26">
                  <c:v>110.627005210779</c:v>
                </c:pt>
                <c:pt idx="27">
                  <c:v>112.092209936066</c:v>
                </c:pt>
                <c:pt idx="28">
                  <c:v>112.138906152678</c:v>
                </c:pt>
                <c:pt idx="29">
                  <c:v>113.30669167386399</c:v>
                </c:pt>
                <c:pt idx="30">
                  <c:v>116.49748489230799</c:v>
                </c:pt>
                <c:pt idx="31">
                  <c:v>120.77807869918099</c:v>
                </c:pt>
                <c:pt idx="32">
                  <c:v>126.981763715179</c:v>
                </c:pt>
                <c:pt idx="33">
                  <c:v>133.66529522375299</c:v>
                </c:pt>
                <c:pt idx="34">
                  <c:v>134.824449110242</c:v>
                </c:pt>
                <c:pt idx="35">
                  <c:v>135.85013207683801</c:v>
                </c:pt>
                <c:pt idx="36">
                  <c:v>143.72625942358599</c:v>
                </c:pt>
                <c:pt idx="37">
                  <c:v>152.88235726211801</c:v>
                </c:pt>
                <c:pt idx="38">
                  <c:v>156.04351742130001</c:v>
                </c:pt>
                <c:pt idx="39">
                  <c:v>157.92044932034301</c:v>
                </c:pt>
                <c:pt idx="40">
                  <c:v>163.33738693820601</c:v>
                </c:pt>
                <c:pt idx="41">
                  <c:v>168.81487462362301</c:v>
                </c:pt>
                <c:pt idx="42">
                  <c:v>171.58108795359601</c:v>
                </c:pt>
                <c:pt idx="43">
                  <c:v>172.90841971516599</c:v>
                </c:pt>
                <c:pt idx="44">
                  <c:v>175.15119900843899</c:v>
                </c:pt>
                <c:pt idx="45">
                  <c:v>178.427384828459</c:v>
                </c:pt>
                <c:pt idx="46">
                  <c:v>179.45580837556599</c:v>
                </c:pt>
                <c:pt idx="47">
                  <c:v>176.74054364960301</c:v>
                </c:pt>
                <c:pt idx="48">
                  <c:v>173.378669865532</c:v>
                </c:pt>
                <c:pt idx="49">
                  <c:v>171.81129960384601</c:v>
                </c:pt>
                <c:pt idx="50">
                  <c:v>165.510289716903</c:v>
                </c:pt>
                <c:pt idx="51">
                  <c:v>154.24609916334799</c:v>
                </c:pt>
                <c:pt idx="52">
                  <c:v>142.48066432772799</c:v>
                </c:pt>
                <c:pt idx="53">
                  <c:v>135.324175347352</c:v>
                </c:pt>
                <c:pt idx="54">
                  <c:v>133.666678325032</c:v>
                </c:pt>
                <c:pt idx="55">
                  <c:v>130.79433703918701</c:v>
                </c:pt>
                <c:pt idx="56">
                  <c:v>128.16811417545</c:v>
                </c:pt>
                <c:pt idx="57">
                  <c:v>129.15437771457201</c:v>
                </c:pt>
                <c:pt idx="58">
                  <c:v>125.896236770992</c:v>
                </c:pt>
                <c:pt idx="59">
                  <c:v>119.081637105581</c:v>
                </c:pt>
                <c:pt idx="60">
                  <c:v>118.389195148567</c:v>
                </c:pt>
                <c:pt idx="61">
                  <c:v>123.23716753816601</c:v>
                </c:pt>
                <c:pt idx="62">
                  <c:v>123.54669809317301</c:v>
                </c:pt>
                <c:pt idx="63">
                  <c:v>119.352234206411</c:v>
                </c:pt>
                <c:pt idx="64">
                  <c:v>118.414949894625</c:v>
                </c:pt>
                <c:pt idx="65">
                  <c:v>120.499398293393</c:v>
                </c:pt>
                <c:pt idx="66">
                  <c:v>124.31620496709</c:v>
                </c:pt>
                <c:pt idx="67">
                  <c:v>125.589912106974</c:v>
                </c:pt>
                <c:pt idx="68">
                  <c:v>125.32944443759401</c:v>
                </c:pt>
                <c:pt idx="69">
                  <c:v>128.22659934619099</c:v>
                </c:pt>
                <c:pt idx="70">
                  <c:v>133.07875454757399</c:v>
                </c:pt>
                <c:pt idx="71">
                  <c:v>136.243253556837</c:v>
                </c:pt>
                <c:pt idx="72">
                  <c:v>140.634743872526</c:v>
                </c:pt>
                <c:pt idx="73">
                  <c:v>147.53604108288999</c:v>
                </c:pt>
                <c:pt idx="74">
                  <c:v>151.04409738069501</c:v>
                </c:pt>
                <c:pt idx="75">
                  <c:v>151.86667063886901</c:v>
                </c:pt>
                <c:pt idx="76">
                  <c:v>155.56244771319999</c:v>
                </c:pt>
                <c:pt idx="77">
                  <c:v>162.33025984702601</c:v>
                </c:pt>
                <c:pt idx="78">
                  <c:v>165.09062430845199</c:v>
                </c:pt>
                <c:pt idx="79">
                  <c:v>164.638444239714</c:v>
                </c:pt>
                <c:pt idx="80">
                  <c:v>170.472415560435</c:v>
                </c:pt>
                <c:pt idx="81">
                  <c:v>180.846666492373</c:v>
                </c:pt>
                <c:pt idx="82">
                  <c:v>183.04065118307901</c:v>
                </c:pt>
                <c:pt idx="83">
                  <c:v>181.32738755179</c:v>
                </c:pt>
                <c:pt idx="84">
                  <c:v>191.934318764018</c:v>
                </c:pt>
                <c:pt idx="85">
                  <c:v>210.40156967677399</c:v>
                </c:pt>
                <c:pt idx="86">
                  <c:v>214.18600093322701</c:v>
                </c:pt>
                <c:pt idx="87">
                  <c:v>209.13267506232</c:v>
                </c:pt>
                <c:pt idx="88">
                  <c:v>213.35643721244</c:v>
                </c:pt>
                <c:pt idx="89">
                  <c:v>220.59768877488401</c:v>
                </c:pt>
                <c:pt idx="90">
                  <c:v>224.963765703966</c:v>
                </c:pt>
                <c:pt idx="91">
                  <c:v>228.741072679034</c:v>
                </c:pt>
                <c:pt idx="92">
                  <c:v>234.675931810565</c:v>
                </c:pt>
                <c:pt idx="93">
                  <c:v>239.93219162920499</c:v>
                </c:pt>
                <c:pt idx="94">
                  <c:v>243.152312816967</c:v>
                </c:pt>
                <c:pt idx="95">
                  <c:v>246.38681183170499</c:v>
                </c:pt>
                <c:pt idx="96">
                  <c:v>251.33852035140899</c:v>
                </c:pt>
                <c:pt idx="97">
                  <c:v>257.32817626450998</c:v>
                </c:pt>
                <c:pt idx="98">
                  <c:v>264.26064536933598</c:v>
                </c:pt>
                <c:pt idx="99">
                  <c:v>272.03202017641098</c:v>
                </c:pt>
                <c:pt idx="100">
                  <c:v>284.47299589680699</c:v>
                </c:pt>
                <c:pt idx="101">
                  <c:v>302.96798774530703</c:v>
                </c:pt>
                <c:pt idx="102">
                  <c:v>314.01300375547299</c:v>
                </c:pt>
                <c:pt idx="103">
                  <c:v>317.623661180277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678-483C-B5D8-9B1516D3330B}"/>
            </c:ext>
          </c:extLst>
        </c:ser>
        <c:ser>
          <c:idx val="2"/>
          <c:order val="2"/>
          <c:tx>
            <c:strRef>
              <c:f>PropertyType!$S$6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PropertyType!$P$7:$P$110</c:f>
              <c:numCache>
                <c:formatCode>[$-409]mmm\-yy;@</c:formatCode>
                <c:ptCount val="10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</c:numCache>
            </c:numRef>
          </c:xVal>
          <c:yVal>
            <c:numRef>
              <c:f>PropertyType!$S$7:$S$110</c:f>
              <c:numCache>
                <c:formatCode>0</c:formatCode>
                <c:ptCount val="104"/>
                <c:pt idx="0">
                  <c:v>68.826890778398806</c:v>
                </c:pt>
                <c:pt idx="1">
                  <c:v>67.239270242841997</c:v>
                </c:pt>
                <c:pt idx="2">
                  <c:v>69.254592349179404</c:v>
                </c:pt>
                <c:pt idx="3">
                  <c:v>74.1980337489329</c:v>
                </c:pt>
                <c:pt idx="4">
                  <c:v>76.213243656148805</c:v>
                </c:pt>
                <c:pt idx="5">
                  <c:v>76.626351877185499</c:v>
                </c:pt>
                <c:pt idx="6">
                  <c:v>79.002344453728995</c:v>
                </c:pt>
                <c:pt idx="7">
                  <c:v>82.083270164047903</c:v>
                </c:pt>
                <c:pt idx="8">
                  <c:v>83.606330210538303</c:v>
                </c:pt>
                <c:pt idx="9">
                  <c:v>84.907148832080296</c:v>
                </c:pt>
                <c:pt idx="10">
                  <c:v>85.225200276726099</c:v>
                </c:pt>
                <c:pt idx="11">
                  <c:v>85.496219951873897</c:v>
                </c:pt>
                <c:pt idx="12">
                  <c:v>87.6890038262856</c:v>
                </c:pt>
                <c:pt idx="13">
                  <c:v>91.448731458861204</c:v>
                </c:pt>
                <c:pt idx="14">
                  <c:v>94.172651134186907</c:v>
                </c:pt>
                <c:pt idx="15">
                  <c:v>94.813255335436196</c:v>
                </c:pt>
                <c:pt idx="16">
                  <c:v>95.886815116761795</c:v>
                </c:pt>
                <c:pt idx="17">
                  <c:v>98.130863709728501</c:v>
                </c:pt>
                <c:pt idx="18">
                  <c:v>99.376972318913801</c:v>
                </c:pt>
                <c:pt idx="19">
                  <c:v>100</c:v>
                </c:pt>
                <c:pt idx="20">
                  <c:v>102.167656816364</c:v>
                </c:pt>
                <c:pt idx="21">
                  <c:v>105.43388906084</c:v>
                </c:pt>
                <c:pt idx="22">
                  <c:v>107.56369937898199</c:v>
                </c:pt>
                <c:pt idx="23">
                  <c:v>108.480191399614</c:v>
                </c:pt>
                <c:pt idx="24">
                  <c:v>110.045339179113</c:v>
                </c:pt>
                <c:pt idx="25">
                  <c:v>112.82517026665001</c:v>
                </c:pt>
                <c:pt idx="26">
                  <c:v>116.850862508004</c:v>
                </c:pt>
                <c:pt idx="27">
                  <c:v>120.73699732771399</c:v>
                </c:pt>
                <c:pt idx="28">
                  <c:v>124.824908320044</c:v>
                </c:pt>
                <c:pt idx="29">
                  <c:v>128.97861349531101</c:v>
                </c:pt>
                <c:pt idx="30">
                  <c:v>132.752029473551</c:v>
                </c:pt>
                <c:pt idx="31">
                  <c:v>137.84507563395599</c:v>
                </c:pt>
                <c:pt idx="32">
                  <c:v>145.12654795083401</c:v>
                </c:pt>
                <c:pt idx="33">
                  <c:v>152.18277206006701</c:v>
                </c:pt>
                <c:pt idx="34">
                  <c:v>155.538343336986</c:v>
                </c:pt>
                <c:pt idx="35">
                  <c:v>159.297789400467</c:v>
                </c:pt>
                <c:pt idx="36">
                  <c:v>169.771749042133</c:v>
                </c:pt>
                <c:pt idx="37">
                  <c:v>181.96180971151699</c:v>
                </c:pt>
                <c:pt idx="38">
                  <c:v>182.82597918286501</c:v>
                </c:pt>
                <c:pt idx="39">
                  <c:v>181.01805446745701</c:v>
                </c:pt>
                <c:pt idx="40">
                  <c:v>187.92796109949401</c:v>
                </c:pt>
                <c:pt idx="41">
                  <c:v>194.17693206599</c:v>
                </c:pt>
                <c:pt idx="42">
                  <c:v>190.44280733666901</c:v>
                </c:pt>
                <c:pt idx="43">
                  <c:v>187.826856084979</c:v>
                </c:pt>
                <c:pt idx="44">
                  <c:v>194.40193636014999</c:v>
                </c:pt>
                <c:pt idx="45">
                  <c:v>199.57149179428299</c:v>
                </c:pt>
                <c:pt idx="46">
                  <c:v>194.48777198085199</c:v>
                </c:pt>
                <c:pt idx="47">
                  <c:v>187.254044547006</c:v>
                </c:pt>
                <c:pt idx="48">
                  <c:v>184.455839522395</c:v>
                </c:pt>
                <c:pt idx="49">
                  <c:v>181.555431468215</c:v>
                </c:pt>
                <c:pt idx="50">
                  <c:v>170.11555987622299</c:v>
                </c:pt>
                <c:pt idx="51">
                  <c:v>157.88886551843601</c:v>
                </c:pt>
                <c:pt idx="52">
                  <c:v>152.53939532497</c:v>
                </c:pt>
                <c:pt idx="53">
                  <c:v>149.81056211114799</c:v>
                </c:pt>
                <c:pt idx="54">
                  <c:v>146.602787029605</c:v>
                </c:pt>
                <c:pt idx="55">
                  <c:v>142.262566938829</c:v>
                </c:pt>
                <c:pt idx="56">
                  <c:v>137.558075051457</c:v>
                </c:pt>
                <c:pt idx="57">
                  <c:v>132.29574118927499</c:v>
                </c:pt>
                <c:pt idx="58">
                  <c:v>132.223992612546</c:v>
                </c:pt>
                <c:pt idx="59">
                  <c:v>134.07190198768299</c:v>
                </c:pt>
                <c:pt idx="60">
                  <c:v>132.17369140389701</c:v>
                </c:pt>
                <c:pt idx="61">
                  <c:v>130.120934828553</c:v>
                </c:pt>
                <c:pt idx="62">
                  <c:v>130.54029349337301</c:v>
                </c:pt>
                <c:pt idx="63">
                  <c:v>131.38241912770599</c:v>
                </c:pt>
                <c:pt idx="64">
                  <c:v>131.60463477996799</c:v>
                </c:pt>
                <c:pt idx="65">
                  <c:v>133.278340761663</c:v>
                </c:pt>
                <c:pt idx="66">
                  <c:v>136.30811301043801</c:v>
                </c:pt>
                <c:pt idx="67">
                  <c:v>138.29456384234399</c:v>
                </c:pt>
                <c:pt idx="68">
                  <c:v>141.46032089674699</c:v>
                </c:pt>
                <c:pt idx="69">
                  <c:v>148.62547846108501</c:v>
                </c:pt>
                <c:pt idx="70">
                  <c:v>151.614655413566</c:v>
                </c:pt>
                <c:pt idx="71">
                  <c:v>150.08186424380099</c:v>
                </c:pt>
                <c:pt idx="72">
                  <c:v>152.865652802954</c:v>
                </c:pt>
                <c:pt idx="73">
                  <c:v>159.80994946035099</c:v>
                </c:pt>
                <c:pt idx="74">
                  <c:v>164.70632804046701</c:v>
                </c:pt>
                <c:pt idx="75">
                  <c:v>166.28038390761901</c:v>
                </c:pt>
                <c:pt idx="76">
                  <c:v>169.267833418386</c:v>
                </c:pt>
                <c:pt idx="77">
                  <c:v>172.98180382700301</c:v>
                </c:pt>
                <c:pt idx="78">
                  <c:v>174.43102072214899</c:v>
                </c:pt>
                <c:pt idx="79">
                  <c:v>175.442585767568</c:v>
                </c:pt>
                <c:pt idx="80">
                  <c:v>178.87054089513299</c:v>
                </c:pt>
                <c:pt idx="81">
                  <c:v>184.05647854905999</c:v>
                </c:pt>
                <c:pt idx="82">
                  <c:v>189.710469901804</c:v>
                </c:pt>
                <c:pt idx="83">
                  <c:v>194.270579506302</c:v>
                </c:pt>
                <c:pt idx="84">
                  <c:v>199.60139197355599</c:v>
                </c:pt>
                <c:pt idx="85">
                  <c:v>207.13014681897999</c:v>
                </c:pt>
                <c:pt idx="86">
                  <c:v>210.59596715659501</c:v>
                </c:pt>
                <c:pt idx="87">
                  <c:v>209.73092698367799</c:v>
                </c:pt>
                <c:pt idx="88">
                  <c:v>210.08869317501501</c:v>
                </c:pt>
                <c:pt idx="89">
                  <c:v>212.30987768548999</c:v>
                </c:pt>
                <c:pt idx="90">
                  <c:v>215.140016618836</c:v>
                </c:pt>
                <c:pt idx="91">
                  <c:v>216.35434870142399</c:v>
                </c:pt>
                <c:pt idx="92">
                  <c:v>216.70304800579399</c:v>
                </c:pt>
                <c:pt idx="93">
                  <c:v>218.94936995114699</c:v>
                </c:pt>
                <c:pt idx="94">
                  <c:v>220.99516836556501</c:v>
                </c:pt>
                <c:pt idx="95">
                  <c:v>221.25911767147699</c:v>
                </c:pt>
                <c:pt idx="96">
                  <c:v>219.397636635601</c:v>
                </c:pt>
                <c:pt idx="97">
                  <c:v>215.51955133808099</c:v>
                </c:pt>
                <c:pt idx="98">
                  <c:v>219.331202527138</c:v>
                </c:pt>
                <c:pt idx="99">
                  <c:v>228.73475692258401</c:v>
                </c:pt>
                <c:pt idx="100">
                  <c:v>237.76734908218501</c:v>
                </c:pt>
                <c:pt idx="101">
                  <c:v>249.00955434497499</c:v>
                </c:pt>
                <c:pt idx="102">
                  <c:v>255.598178443905</c:v>
                </c:pt>
                <c:pt idx="103">
                  <c:v>257.27013102090598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678-483C-B5D8-9B1516D3330B}"/>
            </c:ext>
          </c:extLst>
        </c:ser>
        <c:ser>
          <c:idx val="3"/>
          <c:order val="3"/>
          <c:tx>
            <c:strRef>
              <c:f>PropertyType!$T$6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PropertyType!$P$7:$P$110</c:f>
              <c:numCache>
                <c:formatCode>[$-409]mmm\-yy;@</c:formatCode>
                <c:ptCount val="10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</c:numCache>
            </c:numRef>
          </c:xVal>
          <c:yVal>
            <c:numRef>
              <c:f>PropertyType!$T$7:$T$110</c:f>
              <c:numCache>
                <c:formatCode>0</c:formatCode>
                <c:ptCount val="104"/>
                <c:pt idx="0">
                  <c:v>62.401948653705297</c:v>
                </c:pt>
                <c:pt idx="1">
                  <c:v>63.071364996173401</c:v>
                </c:pt>
                <c:pt idx="2">
                  <c:v>64.193092141880797</c:v>
                </c:pt>
                <c:pt idx="3">
                  <c:v>65.320428467907803</c:v>
                </c:pt>
                <c:pt idx="4">
                  <c:v>67.872076818836504</c:v>
                </c:pt>
                <c:pt idx="5">
                  <c:v>71.246239733187295</c:v>
                </c:pt>
                <c:pt idx="6">
                  <c:v>72.8706218220088</c:v>
                </c:pt>
                <c:pt idx="7">
                  <c:v>73.506543503914997</c:v>
                </c:pt>
                <c:pt idx="8">
                  <c:v>74.975940029128694</c:v>
                </c:pt>
                <c:pt idx="9">
                  <c:v>77.410086498582203</c:v>
                </c:pt>
                <c:pt idx="10">
                  <c:v>80.129846327852903</c:v>
                </c:pt>
                <c:pt idx="11">
                  <c:v>82.527234684028599</c:v>
                </c:pt>
                <c:pt idx="12">
                  <c:v>85.010357114147794</c:v>
                </c:pt>
                <c:pt idx="13">
                  <c:v>87.053864058206599</c:v>
                </c:pt>
                <c:pt idx="14">
                  <c:v>88.822258709989498</c:v>
                </c:pt>
                <c:pt idx="15">
                  <c:v>91.4660697080175</c:v>
                </c:pt>
                <c:pt idx="16">
                  <c:v>96.061512805549995</c:v>
                </c:pt>
                <c:pt idx="17">
                  <c:v>100.726272362744</c:v>
                </c:pt>
                <c:pt idx="18">
                  <c:v>100.576441637237</c:v>
                </c:pt>
                <c:pt idx="19">
                  <c:v>100</c:v>
                </c:pt>
                <c:pt idx="20">
                  <c:v>104.524730215593</c:v>
                </c:pt>
                <c:pt idx="21">
                  <c:v>110.701194033948</c:v>
                </c:pt>
                <c:pt idx="22">
                  <c:v>113.14098956671</c:v>
                </c:pt>
                <c:pt idx="23">
                  <c:v>113.83036544230001</c:v>
                </c:pt>
                <c:pt idx="24">
                  <c:v>117.396792393166</c:v>
                </c:pt>
                <c:pt idx="25">
                  <c:v>122.79370087702701</c:v>
                </c:pt>
                <c:pt idx="26">
                  <c:v>127.90121657798301</c:v>
                </c:pt>
                <c:pt idx="27">
                  <c:v>131.69976697788101</c:v>
                </c:pt>
                <c:pt idx="28">
                  <c:v>136.040301937436</c:v>
                </c:pt>
                <c:pt idx="29">
                  <c:v>141.043748344199</c:v>
                </c:pt>
                <c:pt idx="30">
                  <c:v>144.09679144108</c:v>
                </c:pt>
                <c:pt idx="31">
                  <c:v>147.22334839010301</c:v>
                </c:pt>
                <c:pt idx="32">
                  <c:v>154.38056906428201</c:v>
                </c:pt>
                <c:pt idx="33">
                  <c:v>163.23331289739099</c:v>
                </c:pt>
                <c:pt idx="34">
                  <c:v>167.05091500332</c:v>
                </c:pt>
                <c:pt idx="35">
                  <c:v>168.51334578043301</c:v>
                </c:pt>
                <c:pt idx="36">
                  <c:v>174.64901557258199</c:v>
                </c:pt>
                <c:pt idx="37">
                  <c:v>184.533991121052</c:v>
                </c:pt>
                <c:pt idx="38">
                  <c:v>190.61153966748</c:v>
                </c:pt>
                <c:pt idx="39">
                  <c:v>191.16358864605701</c:v>
                </c:pt>
                <c:pt idx="40">
                  <c:v>190.91182328303299</c:v>
                </c:pt>
                <c:pt idx="41">
                  <c:v>189.94622558490099</c:v>
                </c:pt>
                <c:pt idx="42">
                  <c:v>187.678520044523</c:v>
                </c:pt>
                <c:pt idx="43">
                  <c:v>187.83968474559899</c:v>
                </c:pt>
                <c:pt idx="44">
                  <c:v>192.915062525515</c:v>
                </c:pt>
                <c:pt idx="45">
                  <c:v>197.388726051839</c:v>
                </c:pt>
                <c:pt idx="46">
                  <c:v>189.98356646735701</c:v>
                </c:pt>
                <c:pt idx="47">
                  <c:v>179.41461583588699</c:v>
                </c:pt>
                <c:pt idx="48">
                  <c:v>176.22438279665701</c:v>
                </c:pt>
                <c:pt idx="49">
                  <c:v>175.353310674499</c:v>
                </c:pt>
                <c:pt idx="50">
                  <c:v>167.24477932174</c:v>
                </c:pt>
                <c:pt idx="51">
                  <c:v>157.08297951511901</c:v>
                </c:pt>
                <c:pt idx="52">
                  <c:v>149.43927720594399</c:v>
                </c:pt>
                <c:pt idx="53">
                  <c:v>138.94780398222801</c:v>
                </c:pt>
                <c:pt idx="54">
                  <c:v>129.39878628570801</c:v>
                </c:pt>
                <c:pt idx="55">
                  <c:v>125.813719166906</c:v>
                </c:pt>
                <c:pt idx="56">
                  <c:v>126.65237140964</c:v>
                </c:pt>
                <c:pt idx="57">
                  <c:v>126.27930279152601</c:v>
                </c:pt>
                <c:pt idx="58">
                  <c:v>126.385235149877</c:v>
                </c:pt>
                <c:pt idx="59">
                  <c:v>128.751682021166</c:v>
                </c:pt>
                <c:pt idx="60">
                  <c:v>132.58417111080499</c:v>
                </c:pt>
                <c:pt idx="61">
                  <c:v>137.214576487995</c:v>
                </c:pt>
                <c:pt idx="62">
                  <c:v>141.514777383134</c:v>
                </c:pt>
                <c:pt idx="63">
                  <c:v>144.26175994288599</c:v>
                </c:pt>
                <c:pt idx="64">
                  <c:v>146.44946893145899</c:v>
                </c:pt>
                <c:pt idx="65">
                  <c:v>150.81582356160999</c:v>
                </c:pt>
                <c:pt idx="66">
                  <c:v>156.76614111253201</c:v>
                </c:pt>
                <c:pt idx="67">
                  <c:v>160.679977569475</c:v>
                </c:pt>
                <c:pt idx="68">
                  <c:v>164.220271875267</c:v>
                </c:pt>
                <c:pt idx="69">
                  <c:v>170.870674741122</c:v>
                </c:pt>
                <c:pt idx="70">
                  <c:v>177.30174925504701</c:v>
                </c:pt>
                <c:pt idx="71">
                  <c:v>181.23173373354399</c:v>
                </c:pt>
                <c:pt idx="72">
                  <c:v>188.227001411141</c:v>
                </c:pt>
                <c:pt idx="73">
                  <c:v>199.79842428226101</c:v>
                </c:pt>
                <c:pt idx="74">
                  <c:v>204.741084398129</c:v>
                </c:pt>
                <c:pt idx="75">
                  <c:v>203.975781129838</c:v>
                </c:pt>
                <c:pt idx="76">
                  <c:v>209.78719785420199</c:v>
                </c:pt>
                <c:pt idx="77">
                  <c:v>222.12598947440301</c:v>
                </c:pt>
                <c:pt idx="78">
                  <c:v>227.76068325297999</c:v>
                </c:pt>
                <c:pt idx="79">
                  <c:v>227.42181732637499</c:v>
                </c:pt>
                <c:pt idx="80">
                  <c:v>235.28540385242499</c:v>
                </c:pt>
                <c:pt idx="81">
                  <c:v>250.26927347869599</c:v>
                </c:pt>
                <c:pt idx="82">
                  <c:v>257.399541474508</c:v>
                </c:pt>
                <c:pt idx="83">
                  <c:v>257.23279583437801</c:v>
                </c:pt>
                <c:pt idx="84">
                  <c:v>265.50407507341799</c:v>
                </c:pt>
                <c:pt idx="85">
                  <c:v>280.03484733071099</c:v>
                </c:pt>
                <c:pt idx="86">
                  <c:v>283.94994557389202</c:v>
                </c:pt>
                <c:pt idx="87">
                  <c:v>281.75225893568398</c:v>
                </c:pt>
                <c:pt idx="88">
                  <c:v>291.37016767345</c:v>
                </c:pt>
                <c:pt idx="89">
                  <c:v>308.63260838305001</c:v>
                </c:pt>
                <c:pt idx="90">
                  <c:v>313.78255139806703</c:v>
                </c:pt>
                <c:pt idx="91">
                  <c:v>310.86907510131198</c:v>
                </c:pt>
                <c:pt idx="92">
                  <c:v>317.90188107576103</c:v>
                </c:pt>
                <c:pt idx="93">
                  <c:v>334.57546245495303</c:v>
                </c:pt>
                <c:pt idx="94">
                  <c:v>347.55201735847101</c:v>
                </c:pt>
                <c:pt idx="95">
                  <c:v>349.477248274018</c:v>
                </c:pt>
                <c:pt idx="96">
                  <c:v>350.31219221534298</c:v>
                </c:pt>
                <c:pt idx="97">
                  <c:v>357.10342327122999</c:v>
                </c:pt>
                <c:pt idx="98">
                  <c:v>372.22965844490699</c:v>
                </c:pt>
                <c:pt idx="99">
                  <c:v>385.660442902694</c:v>
                </c:pt>
                <c:pt idx="100">
                  <c:v>398.1090618403</c:v>
                </c:pt>
                <c:pt idx="101">
                  <c:v>421.516040116444</c:v>
                </c:pt>
                <c:pt idx="102">
                  <c:v>437.40607308574897</c:v>
                </c:pt>
                <c:pt idx="103">
                  <c:v>446.00451950138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678-483C-B5D8-9B1516D33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936"/>
        <c:axId val="528469328"/>
      </c:scatterChart>
      <c:valAx>
        <c:axId val="528468936"/>
        <c:scaling>
          <c:orientation val="minMax"/>
          <c:max val="44561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9328"/>
        <c:crosses val="autoZero"/>
        <c:crossBetween val="midCat"/>
        <c:majorUnit val="365"/>
      </c:valAx>
      <c:valAx>
        <c:axId val="5284693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52846893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5.9722222222222225E-2"/>
          <c:y val="2.7795245216417162E-2"/>
          <c:w val="0.82789381014873131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83252127163761"/>
          <c:y val="0.11265529140091206"/>
          <c:w val="0.83210988372133643"/>
          <c:h val="0.821397601197815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PropertyType!$U$6</c:f>
              <c:strCache>
                <c:ptCount val="1"/>
                <c:pt idx="0">
                  <c:v>U.S. Land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PropertyType!$P$15:$P$110</c:f>
              <c:numCache>
                <c:formatCode>[$-409]mmm\-yy;@</c:formatCode>
                <c:ptCount val="96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  <c:pt idx="85">
                  <c:v>43646</c:v>
                </c:pt>
                <c:pt idx="86">
                  <c:v>43738</c:v>
                </c:pt>
                <c:pt idx="87">
                  <c:v>43830</c:v>
                </c:pt>
                <c:pt idx="88">
                  <c:v>43921</c:v>
                </c:pt>
                <c:pt idx="89">
                  <c:v>44012</c:v>
                </c:pt>
                <c:pt idx="90">
                  <c:v>44104</c:v>
                </c:pt>
                <c:pt idx="91">
                  <c:v>44196</c:v>
                </c:pt>
                <c:pt idx="92">
                  <c:v>44286</c:v>
                </c:pt>
                <c:pt idx="93">
                  <c:v>44377</c:v>
                </c:pt>
                <c:pt idx="94">
                  <c:v>44469</c:v>
                </c:pt>
                <c:pt idx="95">
                  <c:v>44561</c:v>
                </c:pt>
              </c:numCache>
            </c:numRef>
          </c:xVal>
          <c:yVal>
            <c:numRef>
              <c:f>PropertyType!$U$15:$U$110</c:f>
              <c:numCache>
                <c:formatCode>0</c:formatCode>
                <c:ptCount val="96"/>
                <c:pt idx="0">
                  <c:v>75.508466520883701</c:v>
                </c:pt>
                <c:pt idx="1">
                  <c:v>73.682293474814898</c:v>
                </c:pt>
                <c:pt idx="2">
                  <c:v>74.489346666095699</c:v>
                </c:pt>
                <c:pt idx="3">
                  <c:v>78.3697176576201</c:v>
                </c:pt>
                <c:pt idx="4">
                  <c:v>81.615988486877896</c:v>
                </c:pt>
                <c:pt idx="5">
                  <c:v>85.649962022609401</c:v>
                </c:pt>
                <c:pt idx="6">
                  <c:v>89.074860589842203</c:v>
                </c:pt>
                <c:pt idx="7">
                  <c:v>89.714287051877093</c:v>
                </c:pt>
                <c:pt idx="8">
                  <c:v>94.167776825187005</c:v>
                </c:pt>
                <c:pt idx="9">
                  <c:v>96.143077265133996</c:v>
                </c:pt>
                <c:pt idx="10">
                  <c:v>97.330908694087796</c:v>
                </c:pt>
                <c:pt idx="11">
                  <c:v>100</c:v>
                </c:pt>
                <c:pt idx="12">
                  <c:v>100.261105318133</c:v>
                </c:pt>
                <c:pt idx="13">
                  <c:v>102.626162465253</c:v>
                </c:pt>
                <c:pt idx="14">
                  <c:v>103.283597443134</c:v>
                </c:pt>
                <c:pt idx="15">
                  <c:v>105.02048429900201</c:v>
                </c:pt>
                <c:pt idx="16">
                  <c:v>108.720335507212</c:v>
                </c:pt>
                <c:pt idx="17">
                  <c:v>111.59492944251799</c:v>
                </c:pt>
                <c:pt idx="18">
                  <c:v>116.747679785353</c:v>
                </c:pt>
                <c:pt idx="19">
                  <c:v>122.037381755734</c:v>
                </c:pt>
                <c:pt idx="20">
                  <c:v>128.73684673468799</c:v>
                </c:pt>
                <c:pt idx="21">
                  <c:v>131.74008800767501</c:v>
                </c:pt>
                <c:pt idx="22">
                  <c:v>134.66157722359301</c:v>
                </c:pt>
                <c:pt idx="23">
                  <c:v>134.787423608864</c:v>
                </c:pt>
                <c:pt idx="24">
                  <c:v>141.2604526881</c:v>
                </c:pt>
                <c:pt idx="25">
                  <c:v>150.63082829161701</c:v>
                </c:pt>
                <c:pt idx="26">
                  <c:v>163.90938303097599</c:v>
                </c:pt>
                <c:pt idx="27">
                  <c:v>168.676712053508</c:v>
                </c:pt>
                <c:pt idx="28">
                  <c:v>187.410683641638</c:v>
                </c:pt>
                <c:pt idx="29">
                  <c:v>197.51077950633899</c:v>
                </c:pt>
                <c:pt idx="30">
                  <c:v>201.14377028727</c:v>
                </c:pt>
                <c:pt idx="31">
                  <c:v>215.42958183458001</c:v>
                </c:pt>
                <c:pt idx="32">
                  <c:v>210.46816857003401</c:v>
                </c:pt>
                <c:pt idx="33">
                  <c:v>213.460496513295</c:v>
                </c:pt>
                <c:pt idx="34">
                  <c:v>216.63069760154701</c:v>
                </c:pt>
                <c:pt idx="35">
                  <c:v>216.78074075405601</c:v>
                </c:pt>
                <c:pt idx="36">
                  <c:v>215.717622878968</c:v>
                </c:pt>
                <c:pt idx="37">
                  <c:v>215.38721067091799</c:v>
                </c:pt>
                <c:pt idx="38">
                  <c:v>216.32006845556799</c:v>
                </c:pt>
                <c:pt idx="39">
                  <c:v>221.633745746617</c:v>
                </c:pt>
                <c:pt idx="40">
                  <c:v>212.88128262221699</c:v>
                </c:pt>
                <c:pt idx="41">
                  <c:v>200.42761133984399</c:v>
                </c:pt>
                <c:pt idx="42">
                  <c:v>187.69174891147699</c:v>
                </c:pt>
                <c:pt idx="43">
                  <c:v>168.411592998347</c:v>
                </c:pt>
                <c:pt idx="44">
                  <c:v>161.75169515213</c:v>
                </c:pt>
                <c:pt idx="45">
                  <c:v>153.75993513727499</c:v>
                </c:pt>
                <c:pt idx="46">
                  <c:v>147.09600812542101</c:v>
                </c:pt>
                <c:pt idx="47">
                  <c:v>143.14239101576999</c:v>
                </c:pt>
                <c:pt idx="48">
                  <c:v>136.441944802514</c:v>
                </c:pt>
                <c:pt idx="49">
                  <c:v>135.233263694676</c:v>
                </c:pt>
                <c:pt idx="50">
                  <c:v>132.314258108632</c:v>
                </c:pt>
                <c:pt idx="51">
                  <c:v>129.87582727782001</c:v>
                </c:pt>
                <c:pt idx="52">
                  <c:v>131.06564544336999</c:v>
                </c:pt>
                <c:pt idx="53">
                  <c:v>127.047733902075</c:v>
                </c:pt>
                <c:pt idx="54">
                  <c:v>125.327734477891</c:v>
                </c:pt>
                <c:pt idx="55">
                  <c:v>128.07858767707199</c:v>
                </c:pt>
                <c:pt idx="56">
                  <c:v>126.10064966113001</c:v>
                </c:pt>
                <c:pt idx="57">
                  <c:v>124.738537634293</c:v>
                </c:pt>
                <c:pt idx="58">
                  <c:v>128.19259846587099</c:v>
                </c:pt>
                <c:pt idx="59">
                  <c:v>128.48397041056199</c:v>
                </c:pt>
                <c:pt idx="60">
                  <c:v>128.28306133199499</c:v>
                </c:pt>
                <c:pt idx="61">
                  <c:v>130.545656307809</c:v>
                </c:pt>
                <c:pt idx="62">
                  <c:v>130.016913184418</c:v>
                </c:pt>
                <c:pt idx="63">
                  <c:v>135.059234399351</c:v>
                </c:pt>
                <c:pt idx="64">
                  <c:v>139.054951872548</c:v>
                </c:pt>
                <c:pt idx="65">
                  <c:v>143.759803920113</c:v>
                </c:pt>
                <c:pt idx="66">
                  <c:v>150.23957581383399</c:v>
                </c:pt>
                <c:pt idx="67">
                  <c:v>157.549387951331</c:v>
                </c:pt>
                <c:pt idx="68">
                  <c:v>161.009197013917</c:v>
                </c:pt>
                <c:pt idx="69">
                  <c:v>165.29794372083799</c:v>
                </c:pt>
                <c:pt idx="70">
                  <c:v>166.20237873416701</c:v>
                </c:pt>
                <c:pt idx="71">
                  <c:v>172.63319872184101</c:v>
                </c:pt>
                <c:pt idx="72">
                  <c:v>175.53882187409599</c:v>
                </c:pt>
                <c:pt idx="73">
                  <c:v>179.57378309178401</c:v>
                </c:pt>
                <c:pt idx="74">
                  <c:v>187.53049770810699</c:v>
                </c:pt>
                <c:pt idx="75">
                  <c:v>191.94423453907001</c:v>
                </c:pt>
                <c:pt idx="76">
                  <c:v>198.855543245582</c:v>
                </c:pt>
                <c:pt idx="77">
                  <c:v>208.82603878308601</c:v>
                </c:pt>
                <c:pt idx="78">
                  <c:v>220.120854202381</c:v>
                </c:pt>
                <c:pt idx="79">
                  <c:v>238.40300875935</c:v>
                </c:pt>
                <c:pt idx="80">
                  <c:v>246.999930677691</c:v>
                </c:pt>
                <c:pt idx="81">
                  <c:v>247.068866456541</c:v>
                </c:pt>
                <c:pt idx="82">
                  <c:v>245.91539095756301</c:v>
                </c:pt>
                <c:pt idx="83">
                  <c:v>241.64665158513799</c:v>
                </c:pt>
                <c:pt idx="84">
                  <c:v>237.93280781857001</c:v>
                </c:pt>
                <c:pt idx="85">
                  <c:v>248.87536168888499</c:v>
                </c:pt>
                <c:pt idx="86">
                  <c:v>255.60407971198501</c:v>
                </c:pt>
                <c:pt idx="87">
                  <c:v>269.15106746846601</c:v>
                </c:pt>
                <c:pt idx="88">
                  <c:v>277.15013532158099</c:v>
                </c:pt>
                <c:pt idx="89">
                  <c:v>280.29611111560502</c:v>
                </c:pt>
                <c:pt idx="90">
                  <c:v>293.58675221065897</c:v>
                </c:pt>
                <c:pt idx="91">
                  <c:v>304.892866986321</c:v>
                </c:pt>
                <c:pt idx="92">
                  <c:v>299.221844043391</c:v>
                </c:pt>
                <c:pt idx="93">
                  <c:v>322.720952372287</c:v>
                </c:pt>
                <c:pt idx="94">
                  <c:v>325.34669267364501</c:v>
                </c:pt>
                <c:pt idx="95">
                  <c:v>330.34111181625099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E2F-4A49-A568-4A0A93244EEC}"/>
            </c:ext>
          </c:extLst>
        </c:ser>
        <c:ser>
          <c:idx val="1"/>
          <c:order val="1"/>
          <c:tx>
            <c:strRef>
              <c:f>PropertyType!$V$6</c:f>
              <c:strCache>
                <c:ptCount val="1"/>
                <c:pt idx="0">
                  <c:v>U.S. Hospitality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PropertyType!$P$15:$P$110</c:f>
              <c:numCache>
                <c:formatCode>[$-409]mmm\-yy;@</c:formatCode>
                <c:ptCount val="96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  <c:pt idx="85">
                  <c:v>43646</c:v>
                </c:pt>
                <c:pt idx="86">
                  <c:v>43738</c:v>
                </c:pt>
                <c:pt idx="87">
                  <c:v>43830</c:v>
                </c:pt>
                <c:pt idx="88">
                  <c:v>43921</c:v>
                </c:pt>
                <c:pt idx="89">
                  <c:v>44012</c:v>
                </c:pt>
                <c:pt idx="90">
                  <c:v>44104</c:v>
                </c:pt>
                <c:pt idx="91">
                  <c:v>44196</c:v>
                </c:pt>
                <c:pt idx="92">
                  <c:v>44286</c:v>
                </c:pt>
                <c:pt idx="93">
                  <c:v>44377</c:v>
                </c:pt>
                <c:pt idx="94">
                  <c:v>44469</c:v>
                </c:pt>
                <c:pt idx="95">
                  <c:v>44561</c:v>
                </c:pt>
              </c:numCache>
            </c:numRef>
          </c:xVal>
          <c:yVal>
            <c:numRef>
              <c:f>PropertyType!$V$15:$V$110</c:f>
              <c:numCache>
                <c:formatCode>0</c:formatCode>
                <c:ptCount val="96"/>
                <c:pt idx="0">
                  <c:v>86.431161931825798</c:v>
                </c:pt>
                <c:pt idx="1">
                  <c:v>84.257820480646004</c:v>
                </c:pt>
                <c:pt idx="2">
                  <c:v>84.354428849604702</c:v>
                </c:pt>
                <c:pt idx="3">
                  <c:v>81.479693169384504</c:v>
                </c:pt>
                <c:pt idx="4">
                  <c:v>87.729126172624902</c:v>
                </c:pt>
                <c:pt idx="5">
                  <c:v>88.768676163684802</c:v>
                </c:pt>
                <c:pt idx="6">
                  <c:v>87.112969925295005</c:v>
                </c:pt>
                <c:pt idx="7">
                  <c:v>91.085767023834407</c:v>
                </c:pt>
                <c:pt idx="8">
                  <c:v>90.745247746903701</c:v>
                </c:pt>
                <c:pt idx="9">
                  <c:v>93.994799516171497</c:v>
                </c:pt>
                <c:pt idx="10">
                  <c:v>98.266584381597397</c:v>
                </c:pt>
                <c:pt idx="11">
                  <c:v>100</c:v>
                </c:pt>
                <c:pt idx="12">
                  <c:v>100.99114306419</c:v>
                </c:pt>
                <c:pt idx="13">
                  <c:v>99.2652345091619</c:v>
                </c:pt>
                <c:pt idx="14">
                  <c:v>99.416303829501899</c:v>
                </c:pt>
                <c:pt idx="15">
                  <c:v>97.397036631177698</c:v>
                </c:pt>
                <c:pt idx="16">
                  <c:v>99.480504365748203</c:v>
                </c:pt>
                <c:pt idx="17">
                  <c:v>100.52138344250299</c:v>
                </c:pt>
                <c:pt idx="18">
                  <c:v>101.344421537318</c:v>
                </c:pt>
                <c:pt idx="19">
                  <c:v>103.252498850062</c:v>
                </c:pt>
                <c:pt idx="20">
                  <c:v>104.396622366629</c:v>
                </c:pt>
                <c:pt idx="21">
                  <c:v>106.32877428771801</c:v>
                </c:pt>
                <c:pt idx="22">
                  <c:v>107.958407118579</c:v>
                </c:pt>
                <c:pt idx="23">
                  <c:v>111.558876801625</c:v>
                </c:pt>
                <c:pt idx="24">
                  <c:v>115.757203139886</c:v>
                </c:pt>
                <c:pt idx="25">
                  <c:v>120.377740888562</c:v>
                </c:pt>
                <c:pt idx="26">
                  <c:v>126.98972468005699</c:v>
                </c:pt>
                <c:pt idx="27">
                  <c:v>128.07952316347499</c:v>
                </c:pt>
                <c:pt idx="28">
                  <c:v>135.308266208574</c:v>
                </c:pt>
                <c:pt idx="29">
                  <c:v>139.94885617768799</c:v>
                </c:pt>
                <c:pt idx="30">
                  <c:v>142.311048929132</c:v>
                </c:pt>
                <c:pt idx="31">
                  <c:v>149.49985537088301</c:v>
                </c:pt>
                <c:pt idx="32">
                  <c:v>147.86827215416599</c:v>
                </c:pt>
                <c:pt idx="33">
                  <c:v>147.66858206777499</c:v>
                </c:pt>
                <c:pt idx="34">
                  <c:v>150.59037777086101</c:v>
                </c:pt>
                <c:pt idx="35">
                  <c:v>152.455736474324</c:v>
                </c:pt>
                <c:pt idx="36">
                  <c:v>157.13270274262899</c:v>
                </c:pt>
                <c:pt idx="37">
                  <c:v>166.080636139375</c:v>
                </c:pt>
                <c:pt idx="38">
                  <c:v>170.92261091114099</c:v>
                </c:pt>
                <c:pt idx="39">
                  <c:v>170.636946044437</c:v>
                </c:pt>
                <c:pt idx="40">
                  <c:v>171.73218223368099</c:v>
                </c:pt>
                <c:pt idx="41">
                  <c:v>160.97076713341801</c:v>
                </c:pt>
                <c:pt idx="42">
                  <c:v>151.375589691973</c:v>
                </c:pt>
                <c:pt idx="43">
                  <c:v>148.41753010045801</c:v>
                </c:pt>
                <c:pt idx="44">
                  <c:v>135.15245275365999</c:v>
                </c:pt>
                <c:pt idx="45">
                  <c:v>125.65723733361</c:v>
                </c:pt>
                <c:pt idx="46">
                  <c:v>112.925729919595</c:v>
                </c:pt>
                <c:pt idx="47">
                  <c:v>98.758445498432494</c:v>
                </c:pt>
                <c:pt idx="48">
                  <c:v>98.6526869489701</c:v>
                </c:pt>
                <c:pt idx="49">
                  <c:v>96.638885694880202</c:v>
                </c:pt>
                <c:pt idx="50">
                  <c:v>98.604584234913503</c:v>
                </c:pt>
                <c:pt idx="51">
                  <c:v>101.339730323539</c:v>
                </c:pt>
                <c:pt idx="52">
                  <c:v>100.15338659611901</c:v>
                </c:pt>
                <c:pt idx="53">
                  <c:v>100.773413857162</c:v>
                </c:pt>
                <c:pt idx="54">
                  <c:v>102.18087611169599</c:v>
                </c:pt>
                <c:pt idx="55">
                  <c:v>101.25059636972</c:v>
                </c:pt>
                <c:pt idx="56">
                  <c:v>103.13748568446699</c:v>
                </c:pt>
                <c:pt idx="57">
                  <c:v>104.73197755685599</c:v>
                </c:pt>
                <c:pt idx="58">
                  <c:v>104.51675979604499</c:v>
                </c:pt>
                <c:pt idx="59">
                  <c:v>108.98443282071899</c:v>
                </c:pt>
                <c:pt idx="60">
                  <c:v>112.627514600705</c:v>
                </c:pt>
                <c:pt idx="61">
                  <c:v>114.750666484704</c:v>
                </c:pt>
                <c:pt idx="62">
                  <c:v>116.007246566284</c:v>
                </c:pt>
                <c:pt idx="63">
                  <c:v>114.744283534755</c:v>
                </c:pt>
                <c:pt idx="64">
                  <c:v>118.403391952059</c:v>
                </c:pt>
                <c:pt idx="65">
                  <c:v>125.584960647009</c:v>
                </c:pt>
                <c:pt idx="66">
                  <c:v>130.72329718264001</c:v>
                </c:pt>
                <c:pt idx="67">
                  <c:v>139.07445532422599</c:v>
                </c:pt>
                <c:pt idx="68">
                  <c:v>139.18525317153299</c:v>
                </c:pt>
                <c:pt idx="69">
                  <c:v>140.26190325239099</c:v>
                </c:pt>
                <c:pt idx="70">
                  <c:v>145.81639588009401</c:v>
                </c:pt>
                <c:pt idx="71">
                  <c:v>148.28659943463001</c:v>
                </c:pt>
                <c:pt idx="72">
                  <c:v>153.38368015018801</c:v>
                </c:pt>
                <c:pt idx="73">
                  <c:v>160.108726225022</c:v>
                </c:pt>
                <c:pt idx="74">
                  <c:v>160.491945950461</c:v>
                </c:pt>
                <c:pt idx="75">
                  <c:v>166.073793563995</c:v>
                </c:pt>
                <c:pt idx="76">
                  <c:v>171.66649009201799</c:v>
                </c:pt>
                <c:pt idx="77">
                  <c:v>173.841408970456</c:v>
                </c:pt>
                <c:pt idx="78">
                  <c:v>178.18729660957499</c:v>
                </c:pt>
                <c:pt idx="79">
                  <c:v>181.889359342929</c:v>
                </c:pt>
                <c:pt idx="80">
                  <c:v>182.82569067972</c:v>
                </c:pt>
                <c:pt idx="81">
                  <c:v>184.78397929377101</c:v>
                </c:pt>
                <c:pt idx="82">
                  <c:v>186.199270088324</c:v>
                </c:pt>
                <c:pt idx="83">
                  <c:v>188.307008343315</c:v>
                </c:pt>
                <c:pt idx="84">
                  <c:v>186.76674789688499</c:v>
                </c:pt>
                <c:pt idx="85">
                  <c:v>188.98410771518701</c:v>
                </c:pt>
                <c:pt idx="86">
                  <c:v>188.30444342069299</c:v>
                </c:pt>
                <c:pt idx="87">
                  <c:v>194.65046437418499</c:v>
                </c:pt>
                <c:pt idx="88">
                  <c:v>205.53271775243101</c:v>
                </c:pt>
                <c:pt idx="89">
                  <c:v>197.817530628854</c:v>
                </c:pt>
                <c:pt idx="90">
                  <c:v>199.620478867862</c:v>
                </c:pt>
                <c:pt idx="91">
                  <c:v>200.39202396618799</c:v>
                </c:pt>
                <c:pt idx="92">
                  <c:v>180.856426823672</c:v>
                </c:pt>
                <c:pt idx="93">
                  <c:v>189.247700578386</c:v>
                </c:pt>
                <c:pt idx="94">
                  <c:v>198.49915824064101</c:v>
                </c:pt>
                <c:pt idx="95">
                  <c:v>206.43290314371899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E2F-4A49-A568-4A0A93244E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544"/>
        <c:axId val="528470112"/>
      </c:scatterChart>
      <c:valAx>
        <c:axId val="528468544"/>
        <c:scaling>
          <c:orientation val="minMax"/>
          <c:max val="44561"/>
          <c:min val="3588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112"/>
        <c:crosses val="autoZero"/>
        <c:crossBetween val="midCat"/>
        <c:majorUnit val="365"/>
      </c:valAx>
      <c:valAx>
        <c:axId val="528470112"/>
        <c:scaling>
          <c:orientation val="minMax"/>
          <c:max val="225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3575451862897247E-2"/>
              <c:y val="0.31272867699517609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85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0297415121327116"/>
          <c:y val="2.8246444256812036E-2"/>
          <c:w val="0.63924825021872267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8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95653564055782"/>
          <c:y val="0.13675173133478799"/>
          <c:w val="0.8209858400003992"/>
          <c:h val="0.7410764317110963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PropertyType!$W$6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PropertyType!$P$7:$P$110</c:f>
              <c:numCache>
                <c:formatCode>[$-409]mmm\-yy;@</c:formatCode>
                <c:ptCount val="10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</c:numCache>
            </c:numRef>
          </c:xVal>
          <c:yVal>
            <c:numRef>
              <c:f>PropertyType!$W$7:$W$110</c:f>
              <c:numCache>
                <c:formatCode>0</c:formatCode>
                <c:ptCount val="104"/>
                <c:pt idx="0">
                  <c:v>60.934994045316998</c:v>
                </c:pt>
                <c:pt idx="1">
                  <c:v>60.875201392460099</c:v>
                </c:pt>
                <c:pt idx="2">
                  <c:v>64.163065038348606</c:v>
                </c:pt>
                <c:pt idx="3">
                  <c:v>66.865080172004298</c:v>
                </c:pt>
                <c:pt idx="4">
                  <c:v>67.577448068646802</c:v>
                </c:pt>
                <c:pt idx="5">
                  <c:v>67.5026965342838</c:v>
                </c:pt>
                <c:pt idx="6">
                  <c:v>73.223974171857705</c:v>
                </c:pt>
                <c:pt idx="7">
                  <c:v>81.568409184415898</c:v>
                </c:pt>
                <c:pt idx="8">
                  <c:v>82.924695167571102</c:v>
                </c:pt>
                <c:pt idx="9">
                  <c:v>84.468595581175407</c:v>
                </c:pt>
                <c:pt idx="10">
                  <c:v>87.373061183678601</c:v>
                </c:pt>
                <c:pt idx="11">
                  <c:v>86.911463092010706</c:v>
                </c:pt>
                <c:pt idx="12">
                  <c:v>85.258097737000696</c:v>
                </c:pt>
                <c:pt idx="13">
                  <c:v>86.958878148787207</c:v>
                </c:pt>
                <c:pt idx="14">
                  <c:v>90.420044246901597</c:v>
                </c:pt>
                <c:pt idx="15">
                  <c:v>88.563951865994795</c:v>
                </c:pt>
                <c:pt idx="16">
                  <c:v>86.682963564157902</c:v>
                </c:pt>
                <c:pt idx="17">
                  <c:v>91.836862928412501</c:v>
                </c:pt>
                <c:pt idx="18">
                  <c:v>98.136016650456298</c:v>
                </c:pt>
                <c:pt idx="19">
                  <c:v>100</c:v>
                </c:pt>
                <c:pt idx="20">
                  <c:v>99.849424465437593</c:v>
                </c:pt>
                <c:pt idx="21">
                  <c:v>100.024387238138</c:v>
                </c:pt>
                <c:pt idx="22">
                  <c:v>98.622303988068396</c:v>
                </c:pt>
                <c:pt idx="23">
                  <c:v>98.220213009234499</c:v>
                </c:pt>
                <c:pt idx="24">
                  <c:v>99.409960585632803</c:v>
                </c:pt>
                <c:pt idx="25">
                  <c:v>98.855095221048202</c:v>
                </c:pt>
                <c:pt idx="26">
                  <c:v>98.872555008580804</c:v>
                </c:pt>
                <c:pt idx="27">
                  <c:v>101.98656878220901</c:v>
                </c:pt>
                <c:pt idx="28">
                  <c:v>105.990104555773</c:v>
                </c:pt>
                <c:pt idx="29">
                  <c:v>103.637649306318</c:v>
                </c:pt>
                <c:pt idx="30">
                  <c:v>98.394208262386599</c:v>
                </c:pt>
                <c:pt idx="31">
                  <c:v>100.018615903247</c:v>
                </c:pt>
                <c:pt idx="32">
                  <c:v>106.46119257373699</c:v>
                </c:pt>
                <c:pt idx="33">
                  <c:v>112.385365444283</c:v>
                </c:pt>
                <c:pt idx="34">
                  <c:v>116.35514579497099</c:v>
                </c:pt>
                <c:pt idx="35">
                  <c:v>119.300275252904</c:v>
                </c:pt>
                <c:pt idx="36">
                  <c:v>122.427828025187</c:v>
                </c:pt>
                <c:pt idx="37">
                  <c:v>124.743184400552</c:v>
                </c:pt>
                <c:pt idx="38">
                  <c:v>128.75558489884099</c:v>
                </c:pt>
                <c:pt idx="39">
                  <c:v>134.53934802040601</c:v>
                </c:pt>
                <c:pt idx="40">
                  <c:v>138.96332383841499</c:v>
                </c:pt>
                <c:pt idx="41">
                  <c:v>144.91053939769299</c:v>
                </c:pt>
                <c:pt idx="42">
                  <c:v>150.45523180592201</c:v>
                </c:pt>
                <c:pt idx="43">
                  <c:v>154.67817028216501</c:v>
                </c:pt>
                <c:pt idx="44">
                  <c:v>162.158608381937</c:v>
                </c:pt>
                <c:pt idx="45">
                  <c:v>168.23219007015899</c:v>
                </c:pt>
                <c:pt idx="46">
                  <c:v>171.35033328539899</c:v>
                </c:pt>
                <c:pt idx="47">
                  <c:v>170.82479823763799</c:v>
                </c:pt>
                <c:pt idx="48">
                  <c:v>161.28305838350099</c:v>
                </c:pt>
                <c:pt idx="49">
                  <c:v>155.495267727374</c:v>
                </c:pt>
                <c:pt idx="50">
                  <c:v>153.75591771300699</c:v>
                </c:pt>
                <c:pt idx="51">
                  <c:v>149.89046726015599</c:v>
                </c:pt>
                <c:pt idx="52">
                  <c:v>134.581690705234</c:v>
                </c:pt>
                <c:pt idx="53">
                  <c:v>112.30487987409499</c:v>
                </c:pt>
                <c:pt idx="54">
                  <c:v>101.92109064578</c:v>
                </c:pt>
                <c:pt idx="55">
                  <c:v>100.46664093459199</c:v>
                </c:pt>
                <c:pt idx="56">
                  <c:v>110.02544509299</c:v>
                </c:pt>
                <c:pt idx="57">
                  <c:v>117.88065413493899</c:v>
                </c:pt>
                <c:pt idx="58">
                  <c:v>113.270036312198</c:v>
                </c:pt>
                <c:pt idx="59">
                  <c:v>113.769607662005</c:v>
                </c:pt>
                <c:pt idx="60">
                  <c:v>119.370015945582</c:v>
                </c:pt>
                <c:pt idx="61">
                  <c:v>120.698842352895</c:v>
                </c:pt>
                <c:pt idx="62">
                  <c:v>119.16494485468</c:v>
                </c:pt>
                <c:pt idx="63">
                  <c:v>122.29482478957399</c:v>
                </c:pt>
                <c:pt idx="64">
                  <c:v>126.564463728718</c:v>
                </c:pt>
                <c:pt idx="65">
                  <c:v>128.25905125884901</c:v>
                </c:pt>
                <c:pt idx="66">
                  <c:v>128.896378988762</c:v>
                </c:pt>
                <c:pt idx="67">
                  <c:v>129.34433122121999</c:v>
                </c:pt>
                <c:pt idx="68">
                  <c:v>135.610388627269</c:v>
                </c:pt>
                <c:pt idx="69">
                  <c:v>144.81578205712501</c:v>
                </c:pt>
                <c:pt idx="70">
                  <c:v>148.734314279307</c:v>
                </c:pt>
                <c:pt idx="71">
                  <c:v>148.26703402905</c:v>
                </c:pt>
                <c:pt idx="72">
                  <c:v>147.59199384188599</c:v>
                </c:pt>
                <c:pt idx="73">
                  <c:v>152.034354981002</c:v>
                </c:pt>
                <c:pt idx="74">
                  <c:v>156.837861135189</c:v>
                </c:pt>
                <c:pt idx="75">
                  <c:v>161.371056206389</c:v>
                </c:pt>
                <c:pt idx="76">
                  <c:v>169.63041585770901</c:v>
                </c:pt>
                <c:pt idx="77">
                  <c:v>174.97735739339501</c:v>
                </c:pt>
                <c:pt idx="78">
                  <c:v>175.166776908126</c:v>
                </c:pt>
                <c:pt idx="79">
                  <c:v>169.6228577215</c:v>
                </c:pt>
                <c:pt idx="80">
                  <c:v>165.656940540123</c:v>
                </c:pt>
                <c:pt idx="81">
                  <c:v>171.315865716281</c:v>
                </c:pt>
                <c:pt idx="82">
                  <c:v>177.54445436631499</c:v>
                </c:pt>
                <c:pt idx="83">
                  <c:v>176.931255533089</c:v>
                </c:pt>
                <c:pt idx="84">
                  <c:v>175.61126011849601</c:v>
                </c:pt>
                <c:pt idx="85">
                  <c:v>180.62146223874501</c:v>
                </c:pt>
                <c:pt idx="86">
                  <c:v>184.77387782378599</c:v>
                </c:pt>
                <c:pt idx="87">
                  <c:v>185.54783611664101</c:v>
                </c:pt>
                <c:pt idx="88">
                  <c:v>187.31814462732601</c:v>
                </c:pt>
                <c:pt idx="89">
                  <c:v>188.97731377174699</c:v>
                </c:pt>
                <c:pt idx="90">
                  <c:v>190.374533921927</c:v>
                </c:pt>
                <c:pt idx="91">
                  <c:v>191.41954835682799</c:v>
                </c:pt>
                <c:pt idx="92">
                  <c:v>198.88494923374401</c:v>
                </c:pt>
                <c:pt idx="93">
                  <c:v>206.35747109105901</c:v>
                </c:pt>
                <c:pt idx="94">
                  <c:v>205.077980820216</c:v>
                </c:pt>
                <c:pt idx="95">
                  <c:v>204.63541485255001</c:v>
                </c:pt>
                <c:pt idx="96">
                  <c:v>204.96361279972399</c:v>
                </c:pt>
                <c:pt idx="97">
                  <c:v>198.026640544072</c:v>
                </c:pt>
                <c:pt idx="98">
                  <c:v>195.71421541991</c:v>
                </c:pt>
                <c:pt idx="99">
                  <c:v>199.38356804142799</c:v>
                </c:pt>
                <c:pt idx="100">
                  <c:v>199.19044427651201</c:v>
                </c:pt>
                <c:pt idx="101">
                  <c:v>206.27982754713199</c:v>
                </c:pt>
                <c:pt idx="102">
                  <c:v>214.96979195553001</c:v>
                </c:pt>
                <c:pt idx="103">
                  <c:v>219.487566142552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C67-406C-B8D0-F8609C6B7D6B}"/>
            </c:ext>
          </c:extLst>
        </c:ser>
        <c:ser>
          <c:idx val="1"/>
          <c:order val="1"/>
          <c:tx>
            <c:strRef>
              <c:f>PropertyType!$X$6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PropertyType!$P$7:$P$110</c:f>
              <c:numCache>
                <c:formatCode>[$-409]mmm\-yy;@</c:formatCode>
                <c:ptCount val="10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</c:numCache>
            </c:numRef>
          </c:xVal>
          <c:yVal>
            <c:numRef>
              <c:f>PropertyType!$X$7:$X$110</c:f>
              <c:numCache>
                <c:formatCode>0</c:formatCode>
                <c:ptCount val="104"/>
                <c:pt idx="0">
                  <c:v>68.870623045989802</c:v>
                </c:pt>
                <c:pt idx="1">
                  <c:v>68.179538634655799</c:v>
                </c:pt>
                <c:pt idx="2">
                  <c:v>69.723268139943897</c:v>
                </c:pt>
                <c:pt idx="3">
                  <c:v>72.290361473963102</c:v>
                </c:pt>
                <c:pt idx="4">
                  <c:v>72.989026716316801</c:v>
                </c:pt>
                <c:pt idx="5">
                  <c:v>72.533805140444798</c:v>
                </c:pt>
                <c:pt idx="6">
                  <c:v>74.445794816383298</c:v>
                </c:pt>
                <c:pt idx="7">
                  <c:v>78.792187396446394</c:v>
                </c:pt>
                <c:pt idx="8">
                  <c:v>81.093955390091097</c:v>
                </c:pt>
                <c:pt idx="9">
                  <c:v>81.3842127617378</c:v>
                </c:pt>
                <c:pt idx="10">
                  <c:v>81.922214497241598</c:v>
                </c:pt>
                <c:pt idx="11">
                  <c:v>82.119982465347704</c:v>
                </c:pt>
                <c:pt idx="12">
                  <c:v>83.749733656684199</c:v>
                </c:pt>
                <c:pt idx="13">
                  <c:v>86.938703954583104</c:v>
                </c:pt>
                <c:pt idx="14">
                  <c:v>89.398447570361796</c:v>
                </c:pt>
                <c:pt idx="15">
                  <c:v>90.656409793616007</c:v>
                </c:pt>
                <c:pt idx="16">
                  <c:v>90.494754715331595</c:v>
                </c:pt>
                <c:pt idx="17">
                  <c:v>93.142197262158206</c:v>
                </c:pt>
                <c:pt idx="18">
                  <c:v>98.511135876899601</c:v>
                </c:pt>
                <c:pt idx="19">
                  <c:v>100</c:v>
                </c:pt>
                <c:pt idx="20">
                  <c:v>98.6262745461311</c:v>
                </c:pt>
                <c:pt idx="21">
                  <c:v>99.697253222270803</c:v>
                </c:pt>
                <c:pt idx="22">
                  <c:v>101.55951487608399</c:v>
                </c:pt>
                <c:pt idx="23">
                  <c:v>100.337150813466</c:v>
                </c:pt>
                <c:pt idx="24">
                  <c:v>98.443079538663795</c:v>
                </c:pt>
                <c:pt idx="25">
                  <c:v>98.456802788804396</c:v>
                </c:pt>
                <c:pt idx="26">
                  <c:v>99.689594234100198</c:v>
                </c:pt>
                <c:pt idx="27">
                  <c:v>102.337957006967</c:v>
                </c:pt>
                <c:pt idx="28">
                  <c:v>105.02578363244</c:v>
                </c:pt>
                <c:pt idx="29">
                  <c:v>106.941057510181</c:v>
                </c:pt>
                <c:pt idx="30">
                  <c:v>108.78999864353599</c:v>
                </c:pt>
                <c:pt idx="31">
                  <c:v>110.898622451433</c:v>
                </c:pt>
                <c:pt idx="32">
                  <c:v>113.811778962866</c:v>
                </c:pt>
                <c:pt idx="33">
                  <c:v>117.340316944972</c:v>
                </c:pt>
                <c:pt idx="34">
                  <c:v>121.567716012701</c:v>
                </c:pt>
                <c:pt idx="35">
                  <c:v>125.084202635349</c:v>
                </c:pt>
                <c:pt idx="36">
                  <c:v>128.98241477371101</c:v>
                </c:pt>
                <c:pt idx="37">
                  <c:v>133.869192206935</c:v>
                </c:pt>
                <c:pt idx="38">
                  <c:v>138.024941568434</c:v>
                </c:pt>
                <c:pt idx="39">
                  <c:v>143.13595543618999</c:v>
                </c:pt>
                <c:pt idx="40">
                  <c:v>148.60184058478399</c:v>
                </c:pt>
                <c:pt idx="41">
                  <c:v>152.35755152292299</c:v>
                </c:pt>
                <c:pt idx="42">
                  <c:v>155.34080510325501</c:v>
                </c:pt>
                <c:pt idx="43">
                  <c:v>158.291743491408</c:v>
                </c:pt>
                <c:pt idx="44">
                  <c:v>163.23035525581599</c:v>
                </c:pt>
                <c:pt idx="45">
                  <c:v>168.734656387618</c:v>
                </c:pt>
                <c:pt idx="46">
                  <c:v>169.31079400293601</c:v>
                </c:pt>
                <c:pt idx="47">
                  <c:v>167.38547688106101</c:v>
                </c:pt>
                <c:pt idx="48">
                  <c:v>167.39996301789299</c:v>
                </c:pt>
                <c:pt idx="49">
                  <c:v>165.94061889814401</c:v>
                </c:pt>
                <c:pt idx="50">
                  <c:v>161.683147118628</c:v>
                </c:pt>
                <c:pt idx="51">
                  <c:v>158.42119592400999</c:v>
                </c:pt>
                <c:pt idx="52">
                  <c:v>148.178915794874</c:v>
                </c:pt>
                <c:pt idx="53">
                  <c:v>132.527433914249</c:v>
                </c:pt>
                <c:pt idx="54">
                  <c:v>124.914243176444</c:v>
                </c:pt>
                <c:pt idx="55">
                  <c:v>123.26484657948799</c:v>
                </c:pt>
                <c:pt idx="56">
                  <c:v>119.911182513699</c:v>
                </c:pt>
                <c:pt idx="57">
                  <c:v>119.034172284394</c:v>
                </c:pt>
                <c:pt idx="58">
                  <c:v>120.47450455384499</c:v>
                </c:pt>
                <c:pt idx="59">
                  <c:v>119.819314189577</c:v>
                </c:pt>
                <c:pt idx="60">
                  <c:v>119.815920443507</c:v>
                </c:pt>
                <c:pt idx="61">
                  <c:v>121.57246860425199</c:v>
                </c:pt>
                <c:pt idx="62">
                  <c:v>124.60217877194</c:v>
                </c:pt>
                <c:pt idx="63">
                  <c:v>125.088810854786</c:v>
                </c:pt>
                <c:pt idx="64">
                  <c:v>124.78938170569999</c:v>
                </c:pt>
                <c:pt idx="65">
                  <c:v>127.57715954390299</c:v>
                </c:pt>
                <c:pt idx="66">
                  <c:v>129.184128254228</c:v>
                </c:pt>
                <c:pt idx="67">
                  <c:v>128.421874660469</c:v>
                </c:pt>
                <c:pt idx="68">
                  <c:v>130.224038405161</c:v>
                </c:pt>
                <c:pt idx="69">
                  <c:v>133.57736707026299</c:v>
                </c:pt>
                <c:pt idx="70">
                  <c:v>136.57945988791101</c:v>
                </c:pt>
                <c:pt idx="71">
                  <c:v>141.24199883798701</c:v>
                </c:pt>
                <c:pt idx="72">
                  <c:v>146.77684951767</c:v>
                </c:pt>
                <c:pt idx="73">
                  <c:v>149.602464634146</c:v>
                </c:pt>
                <c:pt idx="74">
                  <c:v>152.84582794379901</c:v>
                </c:pt>
                <c:pt idx="75">
                  <c:v>157.97168855692399</c:v>
                </c:pt>
                <c:pt idx="76">
                  <c:v>161.17839407247399</c:v>
                </c:pt>
                <c:pt idx="77">
                  <c:v>163.633699131984</c:v>
                </c:pt>
                <c:pt idx="78">
                  <c:v>165.40507487969001</c:v>
                </c:pt>
                <c:pt idx="79">
                  <c:v>168.12691126790401</c:v>
                </c:pt>
                <c:pt idx="80">
                  <c:v>173.048775667955</c:v>
                </c:pt>
                <c:pt idx="81">
                  <c:v>177.07717888070499</c:v>
                </c:pt>
                <c:pt idx="82">
                  <c:v>179.16447579201599</c:v>
                </c:pt>
                <c:pt idx="83">
                  <c:v>182.17238573119801</c:v>
                </c:pt>
                <c:pt idx="84">
                  <c:v>188.14167708510999</c:v>
                </c:pt>
                <c:pt idx="85">
                  <c:v>193.11990472643001</c:v>
                </c:pt>
                <c:pt idx="86">
                  <c:v>196.01720220141399</c:v>
                </c:pt>
                <c:pt idx="87">
                  <c:v>201.58384290178299</c:v>
                </c:pt>
                <c:pt idx="88">
                  <c:v>209.700437625392</c:v>
                </c:pt>
                <c:pt idx="89">
                  <c:v>215.74922308338199</c:v>
                </c:pt>
                <c:pt idx="90">
                  <c:v>218.67035447810301</c:v>
                </c:pt>
                <c:pt idx="91">
                  <c:v>219.990161069061</c:v>
                </c:pt>
                <c:pt idx="92">
                  <c:v>225.46011586755</c:v>
                </c:pt>
                <c:pt idx="93">
                  <c:v>234.91657670522699</c:v>
                </c:pt>
                <c:pt idx="94">
                  <c:v>240.74915158876999</c:v>
                </c:pt>
                <c:pt idx="95">
                  <c:v>247.16931695092401</c:v>
                </c:pt>
                <c:pt idx="96">
                  <c:v>253.51712041451501</c:v>
                </c:pt>
                <c:pt idx="97">
                  <c:v>258.15428067454599</c:v>
                </c:pt>
                <c:pt idx="98">
                  <c:v>268.51826342107103</c:v>
                </c:pt>
                <c:pt idx="99">
                  <c:v>280.49856059484699</c:v>
                </c:pt>
                <c:pt idx="100">
                  <c:v>288.00219126783702</c:v>
                </c:pt>
                <c:pt idx="101">
                  <c:v>302.14050158703498</c:v>
                </c:pt>
                <c:pt idx="102">
                  <c:v>319.00073719036999</c:v>
                </c:pt>
                <c:pt idx="103">
                  <c:v>324.85020166369998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C67-406C-B8D0-F8609C6B7D6B}"/>
            </c:ext>
          </c:extLst>
        </c:ser>
        <c:ser>
          <c:idx val="2"/>
          <c:order val="2"/>
          <c:tx>
            <c:strRef>
              <c:f>PropertyType!$Y$6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PropertyType!$P$7:$P$110</c:f>
              <c:numCache>
                <c:formatCode>[$-409]mmm\-yy;@</c:formatCode>
                <c:ptCount val="10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</c:numCache>
            </c:numRef>
          </c:xVal>
          <c:yVal>
            <c:numRef>
              <c:f>PropertyType!$Y$7:$Y$110</c:f>
              <c:numCache>
                <c:formatCode>0</c:formatCode>
                <c:ptCount val="104"/>
                <c:pt idx="0">
                  <c:v>78.556690383467796</c:v>
                </c:pt>
                <c:pt idx="1">
                  <c:v>72.9419776728665</c:v>
                </c:pt>
                <c:pt idx="2">
                  <c:v>67.394715132106001</c:v>
                </c:pt>
                <c:pt idx="3">
                  <c:v>70.402569428113495</c:v>
                </c:pt>
                <c:pt idx="4">
                  <c:v>78.863531969953598</c:v>
                </c:pt>
                <c:pt idx="5">
                  <c:v>83.132521288669096</c:v>
                </c:pt>
                <c:pt idx="6">
                  <c:v>84.496246643656093</c:v>
                </c:pt>
                <c:pt idx="7">
                  <c:v>84.379947542109093</c:v>
                </c:pt>
                <c:pt idx="8">
                  <c:v>84.196079265104203</c:v>
                </c:pt>
                <c:pt idx="9">
                  <c:v>87.744920244843499</c:v>
                </c:pt>
                <c:pt idx="10">
                  <c:v>90.908875517937901</c:v>
                </c:pt>
                <c:pt idx="11">
                  <c:v>92.215969788594506</c:v>
                </c:pt>
                <c:pt idx="12">
                  <c:v>93.294595584790599</c:v>
                </c:pt>
                <c:pt idx="13">
                  <c:v>92.8814441410087</c:v>
                </c:pt>
                <c:pt idx="14">
                  <c:v>93.014191445572706</c:v>
                </c:pt>
                <c:pt idx="15">
                  <c:v>94.344955682997096</c:v>
                </c:pt>
                <c:pt idx="16">
                  <c:v>94.665667897626705</c:v>
                </c:pt>
                <c:pt idx="17">
                  <c:v>95.083715101143198</c:v>
                </c:pt>
                <c:pt idx="18">
                  <c:v>97.527512135699993</c:v>
                </c:pt>
                <c:pt idx="19">
                  <c:v>100</c:v>
                </c:pt>
                <c:pt idx="20">
                  <c:v>100.641729370417</c:v>
                </c:pt>
                <c:pt idx="21">
                  <c:v>102.11472327755899</c:v>
                </c:pt>
                <c:pt idx="22">
                  <c:v>103.54578806289901</c:v>
                </c:pt>
                <c:pt idx="23">
                  <c:v>103.002666365454</c:v>
                </c:pt>
                <c:pt idx="24">
                  <c:v>103.447316370838</c:v>
                </c:pt>
                <c:pt idx="25">
                  <c:v>105.15531455156</c:v>
                </c:pt>
                <c:pt idx="26">
                  <c:v>109.04634217319</c:v>
                </c:pt>
                <c:pt idx="27">
                  <c:v>113.78726532499201</c:v>
                </c:pt>
                <c:pt idx="28">
                  <c:v>116.43087736754001</c:v>
                </c:pt>
                <c:pt idx="29">
                  <c:v>120.612177609643</c:v>
                </c:pt>
                <c:pt idx="30">
                  <c:v>124.555338674998</c:v>
                </c:pt>
                <c:pt idx="31">
                  <c:v>126.991392917759</c:v>
                </c:pt>
                <c:pt idx="32">
                  <c:v>133.180343902266</c:v>
                </c:pt>
                <c:pt idx="33">
                  <c:v>141.024715966206</c:v>
                </c:pt>
                <c:pt idx="34">
                  <c:v>147.12892153626299</c:v>
                </c:pt>
                <c:pt idx="35">
                  <c:v>150.31453554459799</c:v>
                </c:pt>
                <c:pt idx="36">
                  <c:v>153.56463501515699</c:v>
                </c:pt>
                <c:pt idx="37">
                  <c:v>161.547803939598</c:v>
                </c:pt>
                <c:pt idx="38">
                  <c:v>167.99769521595101</c:v>
                </c:pt>
                <c:pt idx="39">
                  <c:v>170.265006978169</c:v>
                </c:pt>
                <c:pt idx="40">
                  <c:v>172.14731482651101</c:v>
                </c:pt>
                <c:pt idx="41">
                  <c:v>173.35697961791999</c:v>
                </c:pt>
                <c:pt idx="42">
                  <c:v>174.276467189946</c:v>
                </c:pt>
                <c:pt idx="43">
                  <c:v>175.920684474116</c:v>
                </c:pt>
                <c:pt idx="44">
                  <c:v>178.37303242694</c:v>
                </c:pt>
                <c:pt idx="45">
                  <c:v>181.638857423779</c:v>
                </c:pt>
                <c:pt idx="46">
                  <c:v>184.78695832395599</c:v>
                </c:pt>
                <c:pt idx="47">
                  <c:v>183.721015538834</c:v>
                </c:pt>
                <c:pt idx="48">
                  <c:v>179.342157890452</c:v>
                </c:pt>
                <c:pt idx="49">
                  <c:v>176.09871411507501</c:v>
                </c:pt>
                <c:pt idx="50">
                  <c:v>168.35750110533399</c:v>
                </c:pt>
                <c:pt idx="51">
                  <c:v>157.601017300531</c:v>
                </c:pt>
                <c:pt idx="52">
                  <c:v>148.65491392189901</c:v>
                </c:pt>
                <c:pt idx="53">
                  <c:v>139.65341095071099</c:v>
                </c:pt>
                <c:pt idx="54">
                  <c:v>132.29913038849401</c:v>
                </c:pt>
                <c:pt idx="55">
                  <c:v>128.64992724979601</c:v>
                </c:pt>
                <c:pt idx="56">
                  <c:v>129.18157511628701</c:v>
                </c:pt>
                <c:pt idx="57">
                  <c:v>129.615847274598</c:v>
                </c:pt>
                <c:pt idx="58">
                  <c:v>128.16084985257399</c:v>
                </c:pt>
                <c:pt idx="59">
                  <c:v>129.78418207462701</c:v>
                </c:pt>
                <c:pt idx="60">
                  <c:v>133.695698683047</c:v>
                </c:pt>
                <c:pt idx="61">
                  <c:v>135.55347496882999</c:v>
                </c:pt>
                <c:pt idx="62">
                  <c:v>135.74693944926699</c:v>
                </c:pt>
                <c:pt idx="63">
                  <c:v>135.50816220789699</c:v>
                </c:pt>
                <c:pt idx="64">
                  <c:v>136.384574102518</c:v>
                </c:pt>
                <c:pt idx="65">
                  <c:v>138.65137725858</c:v>
                </c:pt>
                <c:pt idx="66">
                  <c:v>140.44542648536901</c:v>
                </c:pt>
                <c:pt idx="67">
                  <c:v>140.85382369431699</c:v>
                </c:pt>
                <c:pt idx="68">
                  <c:v>143.054629008094</c:v>
                </c:pt>
                <c:pt idx="69">
                  <c:v>149.20033887557801</c:v>
                </c:pt>
                <c:pt idx="70">
                  <c:v>153.70666714379601</c:v>
                </c:pt>
                <c:pt idx="71">
                  <c:v>155.945918233691</c:v>
                </c:pt>
                <c:pt idx="72">
                  <c:v>159.39044665524699</c:v>
                </c:pt>
                <c:pt idx="73">
                  <c:v>162.43730609327201</c:v>
                </c:pt>
                <c:pt idx="74">
                  <c:v>164.65936186225699</c:v>
                </c:pt>
                <c:pt idx="75">
                  <c:v>168.80025738023801</c:v>
                </c:pt>
                <c:pt idx="76">
                  <c:v>174.34758111005601</c:v>
                </c:pt>
                <c:pt idx="77">
                  <c:v>176.84199264931999</c:v>
                </c:pt>
                <c:pt idx="78">
                  <c:v>178.52535156011399</c:v>
                </c:pt>
                <c:pt idx="79">
                  <c:v>180.62682424729601</c:v>
                </c:pt>
                <c:pt idx="80">
                  <c:v>180.65877966085901</c:v>
                </c:pt>
                <c:pt idx="81">
                  <c:v>180.896093526214</c:v>
                </c:pt>
                <c:pt idx="82">
                  <c:v>184.30781405656899</c:v>
                </c:pt>
                <c:pt idx="83">
                  <c:v>190.11285750320201</c:v>
                </c:pt>
                <c:pt idx="84">
                  <c:v>191.594261179017</c:v>
                </c:pt>
                <c:pt idx="85">
                  <c:v>189.85639239017601</c:v>
                </c:pt>
                <c:pt idx="86">
                  <c:v>189.59328227005301</c:v>
                </c:pt>
                <c:pt idx="87">
                  <c:v>191.54652149753801</c:v>
                </c:pt>
                <c:pt idx="88">
                  <c:v>195.31809999453901</c:v>
                </c:pt>
                <c:pt idx="89">
                  <c:v>196.21069879647899</c:v>
                </c:pt>
                <c:pt idx="90">
                  <c:v>194.40287584671</c:v>
                </c:pt>
                <c:pt idx="91">
                  <c:v>193.191919350598</c:v>
                </c:pt>
                <c:pt idx="92">
                  <c:v>192.906350589098</c:v>
                </c:pt>
                <c:pt idx="93">
                  <c:v>193.61712980889999</c:v>
                </c:pt>
                <c:pt idx="94">
                  <c:v>194.25790683311601</c:v>
                </c:pt>
                <c:pt idx="95">
                  <c:v>195.2385736471</c:v>
                </c:pt>
                <c:pt idx="96">
                  <c:v>196.64185931089</c:v>
                </c:pt>
                <c:pt idx="97">
                  <c:v>194.75525146878201</c:v>
                </c:pt>
                <c:pt idx="98">
                  <c:v>194.830744013166</c:v>
                </c:pt>
                <c:pt idx="99">
                  <c:v>197.28188724203</c:v>
                </c:pt>
                <c:pt idx="100">
                  <c:v>200.789599365204</c:v>
                </c:pt>
                <c:pt idx="101">
                  <c:v>209.72720647736401</c:v>
                </c:pt>
                <c:pt idx="102">
                  <c:v>216.11019202414499</c:v>
                </c:pt>
                <c:pt idx="103">
                  <c:v>219.83855676204399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C67-406C-B8D0-F8609C6B7D6B}"/>
            </c:ext>
          </c:extLst>
        </c:ser>
        <c:ser>
          <c:idx val="3"/>
          <c:order val="3"/>
          <c:tx>
            <c:strRef>
              <c:f>PropertyType!$Z$6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PropertyType!$P$7:$P$110</c:f>
              <c:numCache>
                <c:formatCode>[$-409]mmm\-yy;@</c:formatCode>
                <c:ptCount val="10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</c:numCache>
            </c:numRef>
          </c:xVal>
          <c:yVal>
            <c:numRef>
              <c:f>PropertyType!$Z$7:$Z$110</c:f>
              <c:numCache>
                <c:formatCode>0</c:formatCode>
                <c:ptCount val="104"/>
                <c:pt idx="0">
                  <c:v>67.335922803327506</c:v>
                </c:pt>
                <c:pt idx="1">
                  <c:v>66.459305444826498</c:v>
                </c:pt>
                <c:pt idx="2">
                  <c:v>67.7529046934891</c:v>
                </c:pt>
                <c:pt idx="3">
                  <c:v>68.612806826420098</c:v>
                </c:pt>
                <c:pt idx="4">
                  <c:v>70.257702372564694</c:v>
                </c:pt>
                <c:pt idx="5">
                  <c:v>72.560130263377403</c:v>
                </c:pt>
                <c:pt idx="6">
                  <c:v>74.531363129062996</c:v>
                </c:pt>
                <c:pt idx="7">
                  <c:v>77.3132203904037</c:v>
                </c:pt>
                <c:pt idx="8">
                  <c:v>79.886943425352399</c:v>
                </c:pt>
                <c:pt idx="9">
                  <c:v>81.078782501354397</c:v>
                </c:pt>
                <c:pt idx="10">
                  <c:v>82.368185533043203</c:v>
                </c:pt>
                <c:pt idx="11">
                  <c:v>82.439677889745994</c:v>
                </c:pt>
                <c:pt idx="12">
                  <c:v>81.845401318513296</c:v>
                </c:pt>
                <c:pt idx="13">
                  <c:v>85.641412478647297</c:v>
                </c:pt>
                <c:pt idx="14">
                  <c:v>91.850661802536493</c:v>
                </c:pt>
                <c:pt idx="15">
                  <c:v>94.468451391391696</c:v>
                </c:pt>
                <c:pt idx="16">
                  <c:v>94.584904855634093</c:v>
                </c:pt>
                <c:pt idx="17">
                  <c:v>95.3192257553427</c:v>
                </c:pt>
                <c:pt idx="18">
                  <c:v>97.622512365789703</c:v>
                </c:pt>
                <c:pt idx="19">
                  <c:v>100</c:v>
                </c:pt>
                <c:pt idx="20">
                  <c:v>102.10099906416799</c:v>
                </c:pt>
                <c:pt idx="21">
                  <c:v>104.092047611382</c:v>
                </c:pt>
                <c:pt idx="22">
                  <c:v>104.93194586223299</c:v>
                </c:pt>
                <c:pt idx="23">
                  <c:v>106.523464579847</c:v>
                </c:pt>
                <c:pt idx="24">
                  <c:v>109.70040228397799</c:v>
                </c:pt>
                <c:pt idx="25">
                  <c:v>111.36462259323299</c:v>
                </c:pt>
                <c:pt idx="26">
                  <c:v>112.265476078719</c:v>
                </c:pt>
                <c:pt idx="27">
                  <c:v>115.418203406906</c:v>
                </c:pt>
                <c:pt idx="28">
                  <c:v>118.959789808458</c:v>
                </c:pt>
                <c:pt idx="29">
                  <c:v>121.33808731367699</c:v>
                </c:pt>
                <c:pt idx="30">
                  <c:v>122.883344978452</c:v>
                </c:pt>
                <c:pt idx="31">
                  <c:v>123.910133655078</c:v>
                </c:pt>
                <c:pt idx="32">
                  <c:v>125.897956797258</c:v>
                </c:pt>
                <c:pt idx="33">
                  <c:v>130.86809143977601</c:v>
                </c:pt>
                <c:pt idx="34">
                  <c:v>136.694760735247</c:v>
                </c:pt>
                <c:pt idx="35">
                  <c:v>140.81822953946599</c:v>
                </c:pt>
                <c:pt idx="36">
                  <c:v>144.55348502044001</c:v>
                </c:pt>
                <c:pt idx="37">
                  <c:v>150.997380936582</c:v>
                </c:pt>
                <c:pt idx="38">
                  <c:v>160.02573894449799</c:v>
                </c:pt>
                <c:pt idx="39">
                  <c:v>166.246479115846</c:v>
                </c:pt>
                <c:pt idx="40">
                  <c:v>166.32331426852599</c:v>
                </c:pt>
                <c:pt idx="41">
                  <c:v>163.974310909297</c:v>
                </c:pt>
                <c:pt idx="42">
                  <c:v>168.46179187231701</c:v>
                </c:pt>
                <c:pt idx="43">
                  <c:v>177.17637952685499</c:v>
                </c:pt>
                <c:pt idx="44">
                  <c:v>176.90009128317999</c:v>
                </c:pt>
                <c:pt idx="45">
                  <c:v>172.293992491984</c:v>
                </c:pt>
                <c:pt idx="46">
                  <c:v>169.40904404793699</c:v>
                </c:pt>
                <c:pt idx="47">
                  <c:v>166.62363316751001</c:v>
                </c:pt>
                <c:pt idx="48">
                  <c:v>162.400670859786</c:v>
                </c:pt>
                <c:pt idx="49">
                  <c:v>158.594346279804</c:v>
                </c:pt>
                <c:pt idx="50">
                  <c:v>154.55850086366601</c:v>
                </c:pt>
                <c:pt idx="51">
                  <c:v>146.13167432679299</c:v>
                </c:pt>
                <c:pt idx="52">
                  <c:v>135.12106156900501</c:v>
                </c:pt>
                <c:pt idx="53">
                  <c:v>126.12737407316899</c:v>
                </c:pt>
                <c:pt idx="54">
                  <c:v>121.45138762904899</c:v>
                </c:pt>
                <c:pt idx="55">
                  <c:v>119.37513957097801</c:v>
                </c:pt>
                <c:pt idx="56">
                  <c:v>119.947444352877</c:v>
                </c:pt>
                <c:pt idx="57">
                  <c:v>125.611356744202</c:v>
                </c:pt>
                <c:pt idx="58">
                  <c:v>134.18645452343901</c:v>
                </c:pt>
                <c:pt idx="59">
                  <c:v>139.33050745420101</c:v>
                </c:pt>
                <c:pt idx="60">
                  <c:v>140.90668167128001</c:v>
                </c:pt>
                <c:pt idx="61">
                  <c:v>143.66908146877</c:v>
                </c:pt>
                <c:pt idx="62">
                  <c:v>149.18186539807601</c:v>
                </c:pt>
                <c:pt idx="63">
                  <c:v>152.03443026577901</c:v>
                </c:pt>
                <c:pt idx="64">
                  <c:v>150.01024732142</c:v>
                </c:pt>
                <c:pt idx="65">
                  <c:v>152.230707378815</c:v>
                </c:pt>
                <c:pt idx="66">
                  <c:v>159.328033132656</c:v>
                </c:pt>
                <c:pt idx="67">
                  <c:v>163.96190201423599</c:v>
                </c:pt>
                <c:pt idx="68">
                  <c:v>166.81755111682099</c:v>
                </c:pt>
                <c:pt idx="69">
                  <c:v>169.57341499008899</c:v>
                </c:pt>
                <c:pt idx="70">
                  <c:v>173.55643170405099</c:v>
                </c:pt>
                <c:pt idx="71">
                  <c:v>178.52553101544299</c:v>
                </c:pt>
                <c:pt idx="72">
                  <c:v>176.690723967796</c:v>
                </c:pt>
                <c:pt idx="73">
                  <c:v>175.95522456182499</c:v>
                </c:pt>
                <c:pt idx="74">
                  <c:v>186.27076561946299</c:v>
                </c:pt>
                <c:pt idx="75">
                  <c:v>195.64129213132799</c:v>
                </c:pt>
                <c:pt idx="76">
                  <c:v>200.02560498957499</c:v>
                </c:pt>
                <c:pt idx="77">
                  <c:v>204.91952376709301</c:v>
                </c:pt>
                <c:pt idx="78">
                  <c:v>208.664746421346</c:v>
                </c:pt>
                <c:pt idx="79">
                  <c:v>212.575893188289</c:v>
                </c:pt>
                <c:pt idx="80">
                  <c:v>217.96436623560601</c:v>
                </c:pt>
                <c:pt idx="81">
                  <c:v>223.366590858183</c:v>
                </c:pt>
                <c:pt idx="82">
                  <c:v>227.138544715412</c:v>
                </c:pt>
                <c:pt idx="83">
                  <c:v>228.40690987950299</c:v>
                </c:pt>
                <c:pt idx="84">
                  <c:v>230.301697078806</c:v>
                </c:pt>
                <c:pt idx="85">
                  <c:v>235.017518720684</c:v>
                </c:pt>
                <c:pt idx="86">
                  <c:v>240.853881586125</c:v>
                </c:pt>
                <c:pt idx="87">
                  <c:v>246.96019039741</c:v>
                </c:pt>
                <c:pt idx="88">
                  <c:v>252.349939840133</c:v>
                </c:pt>
                <c:pt idx="89">
                  <c:v>256.79616987749102</c:v>
                </c:pt>
                <c:pt idx="90">
                  <c:v>260.94629861371902</c:v>
                </c:pt>
                <c:pt idx="91">
                  <c:v>264.483682483785</c:v>
                </c:pt>
                <c:pt idx="92">
                  <c:v>270.03653003082701</c:v>
                </c:pt>
                <c:pt idx="93">
                  <c:v>276.12122076331201</c:v>
                </c:pt>
                <c:pt idx="94">
                  <c:v>282.05114143690702</c:v>
                </c:pt>
                <c:pt idx="95">
                  <c:v>289.06392272574698</c:v>
                </c:pt>
                <c:pt idx="96">
                  <c:v>292.45705191785203</c:v>
                </c:pt>
                <c:pt idx="97">
                  <c:v>298.90699380017901</c:v>
                </c:pt>
                <c:pt idx="98">
                  <c:v>309.39425095507602</c:v>
                </c:pt>
                <c:pt idx="99">
                  <c:v>314.55776861502397</c:v>
                </c:pt>
                <c:pt idx="100">
                  <c:v>323.87987334898799</c:v>
                </c:pt>
                <c:pt idx="101">
                  <c:v>343.19967892126402</c:v>
                </c:pt>
                <c:pt idx="102">
                  <c:v>359.64638347376001</c:v>
                </c:pt>
                <c:pt idx="103">
                  <c:v>368.38844020801798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C67-406C-B8D0-F8609C6B7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152"/>
        <c:axId val="528470896"/>
      </c:scatterChart>
      <c:valAx>
        <c:axId val="528468152"/>
        <c:scaling>
          <c:orientation val="minMax"/>
          <c:max val="44561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896"/>
        <c:crosses val="autoZero"/>
        <c:crossBetween val="midCat"/>
        <c:majorUnit val="365"/>
      </c:valAx>
      <c:valAx>
        <c:axId val="52847089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n-US" sz="1000"/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52846815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3.888888888888889E-2"/>
          <c:y val="1.930287028090108E-2"/>
          <c:w val="0.96111117103512744"/>
          <c:h val="8.736521472738538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61026875772759"/>
          <c:y val="0.1407677955918161"/>
          <c:w val="0.82933211860914069"/>
          <c:h val="0.73304430319704017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Regional!$O$6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Regional!$N$7:$N$110</c:f>
              <c:numCache>
                <c:formatCode>[$-409]mmm\-yy;@</c:formatCode>
                <c:ptCount val="10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</c:numCache>
            </c:numRef>
          </c:xVal>
          <c:yVal>
            <c:numRef>
              <c:f>Regional!$O$7:$O$110</c:f>
              <c:numCache>
                <c:formatCode>0</c:formatCode>
                <c:ptCount val="104"/>
                <c:pt idx="0">
                  <c:v>66.272556507327806</c:v>
                </c:pt>
                <c:pt idx="1">
                  <c:v>67.051749334421302</c:v>
                </c:pt>
                <c:pt idx="2">
                  <c:v>70.287598221871605</c:v>
                </c:pt>
                <c:pt idx="3">
                  <c:v>72.013071425474195</c:v>
                </c:pt>
                <c:pt idx="4">
                  <c:v>71.460346321019998</c:v>
                </c:pt>
                <c:pt idx="5">
                  <c:v>72.086678114617797</c:v>
                </c:pt>
                <c:pt idx="6">
                  <c:v>72.509366588708104</c:v>
                </c:pt>
                <c:pt idx="7">
                  <c:v>73.165267136570904</c:v>
                </c:pt>
                <c:pt idx="8">
                  <c:v>75.291867047237005</c:v>
                </c:pt>
                <c:pt idx="9">
                  <c:v>78.129724526817199</c:v>
                </c:pt>
                <c:pt idx="10">
                  <c:v>78.312195790691206</c:v>
                </c:pt>
                <c:pt idx="11">
                  <c:v>77.807750824653994</c:v>
                </c:pt>
                <c:pt idx="12">
                  <c:v>82.563046836460998</c:v>
                </c:pt>
                <c:pt idx="13">
                  <c:v>91.341097587732193</c:v>
                </c:pt>
                <c:pt idx="14">
                  <c:v>94.657270771799503</c:v>
                </c:pt>
                <c:pt idx="15">
                  <c:v>92.616945972820304</c:v>
                </c:pt>
                <c:pt idx="16">
                  <c:v>94.157042048860902</c:v>
                </c:pt>
                <c:pt idx="17">
                  <c:v>99.147098975903901</c:v>
                </c:pt>
                <c:pt idx="18">
                  <c:v>101.38533280272399</c:v>
                </c:pt>
                <c:pt idx="19">
                  <c:v>100</c:v>
                </c:pt>
                <c:pt idx="20">
                  <c:v>101.53751584171501</c:v>
                </c:pt>
                <c:pt idx="21">
                  <c:v>107.107051386083</c:v>
                </c:pt>
                <c:pt idx="22">
                  <c:v>109.56737041159199</c:v>
                </c:pt>
                <c:pt idx="23">
                  <c:v>108.23874233940801</c:v>
                </c:pt>
                <c:pt idx="24">
                  <c:v>109.58826697763899</c:v>
                </c:pt>
                <c:pt idx="25">
                  <c:v>114.546850254321</c:v>
                </c:pt>
                <c:pt idx="26">
                  <c:v>118.365158270447</c:v>
                </c:pt>
                <c:pt idx="27">
                  <c:v>118.372005609696</c:v>
                </c:pt>
                <c:pt idx="28">
                  <c:v>119.47633906212999</c:v>
                </c:pt>
                <c:pt idx="29">
                  <c:v>122.72936846867501</c:v>
                </c:pt>
                <c:pt idx="30">
                  <c:v>125.033578470645</c:v>
                </c:pt>
                <c:pt idx="31">
                  <c:v>127.57505181577299</c:v>
                </c:pt>
                <c:pt idx="32">
                  <c:v>132.08481443696701</c:v>
                </c:pt>
                <c:pt idx="33">
                  <c:v>135.066982717472</c:v>
                </c:pt>
                <c:pt idx="34">
                  <c:v>135.20272674967899</c:v>
                </c:pt>
                <c:pt idx="35">
                  <c:v>136.085666740867</c:v>
                </c:pt>
                <c:pt idx="36">
                  <c:v>139.87603309585</c:v>
                </c:pt>
                <c:pt idx="37">
                  <c:v>144.99406749800301</c:v>
                </c:pt>
                <c:pt idx="38">
                  <c:v>147.588431244264</c:v>
                </c:pt>
                <c:pt idx="39">
                  <c:v>147.73068178440701</c:v>
                </c:pt>
                <c:pt idx="40">
                  <c:v>146.511374091645</c:v>
                </c:pt>
                <c:pt idx="41">
                  <c:v>143.45156458502399</c:v>
                </c:pt>
                <c:pt idx="42">
                  <c:v>143.35307980764401</c:v>
                </c:pt>
                <c:pt idx="43">
                  <c:v>145.54763835516101</c:v>
                </c:pt>
                <c:pt idx="44">
                  <c:v>144.471265918331</c:v>
                </c:pt>
                <c:pt idx="45">
                  <c:v>140.94212949606299</c:v>
                </c:pt>
                <c:pt idx="46">
                  <c:v>138.51795876047001</c:v>
                </c:pt>
                <c:pt idx="47">
                  <c:v>137.383451370741</c:v>
                </c:pt>
                <c:pt idx="48">
                  <c:v>135.426656203188</c:v>
                </c:pt>
                <c:pt idx="49">
                  <c:v>133.796117664295</c:v>
                </c:pt>
                <c:pt idx="50">
                  <c:v>126.27701714433999</c:v>
                </c:pt>
                <c:pt idx="51">
                  <c:v>115.747524703035</c:v>
                </c:pt>
                <c:pt idx="52">
                  <c:v>109.659078461967</c:v>
                </c:pt>
                <c:pt idx="53">
                  <c:v>108.404509871543</c:v>
                </c:pt>
                <c:pt idx="54">
                  <c:v>107.02271201467801</c:v>
                </c:pt>
                <c:pt idx="55">
                  <c:v>102.023785616118</c:v>
                </c:pt>
                <c:pt idx="56">
                  <c:v>98.038857615582003</c:v>
                </c:pt>
                <c:pt idx="57">
                  <c:v>96.236928414998005</c:v>
                </c:pt>
                <c:pt idx="58">
                  <c:v>93.835150729237895</c:v>
                </c:pt>
                <c:pt idx="59">
                  <c:v>90.625107264813295</c:v>
                </c:pt>
                <c:pt idx="60">
                  <c:v>89.977698089396497</c:v>
                </c:pt>
                <c:pt idx="61">
                  <c:v>92.138278113529907</c:v>
                </c:pt>
                <c:pt idx="62">
                  <c:v>93.498634302519605</c:v>
                </c:pt>
                <c:pt idx="63">
                  <c:v>92.467662841632702</c:v>
                </c:pt>
                <c:pt idx="64">
                  <c:v>89.594050881236797</c:v>
                </c:pt>
                <c:pt idx="65">
                  <c:v>86.893812043198196</c:v>
                </c:pt>
                <c:pt idx="66">
                  <c:v>90.722712192175905</c:v>
                </c:pt>
                <c:pt idx="67">
                  <c:v>95.414786863084601</c:v>
                </c:pt>
                <c:pt idx="68">
                  <c:v>94.884031778688396</c:v>
                </c:pt>
                <c:pt idx="69">
                  <c:v>95.914240090647297</c:v>
                </c:pt>
                <c:pt idx="70">
                  <c:v>98.959908232000799</c:v>
                </c:pt>
                <c:pt idx="71">
                  <c:v>100.306899047277</c:v>
                </c:pt>
                <c:pt idx="72">
                  <c:v>102.12774304244201</c:v>
                </c:pt>
                <c:pt idx="73">
                  <c:v>107.126024856255</c:v>
                </c:pt>
                <c:pt idx="74">
                  <c:v>110.452332249938</c:v>
                </c:pt>
                <c:pt idx="75">
                  <c:v>110.622097641491</c:v>
                </c:pt>
                <c:pt idx="76">
                  <c:v>112.602552791045</c:v>
                </c:pt>
                <c:pt idx="77">
                  <c:v>117.19664209179901</c:v>
                </c:pt>
                <c:pt idx="78">
                  <c:v>118.06962785543701</c:v>
                </c:pt>
                <c:pt idx="79">
                  <c:v>116.19825142187101</c:v>
                </c:pt>
                <c:pt idx="80">
                  <c:v>118.11430017931001</c:v>
                </c:pt>
                <c:pt idx="81">
                  <c:v>122.319829760847</c:v>
                </c:pt>
                <c:pt idx="82">
                  <c:v>124.137935391938</c:v>
                </c:pt>
                <c:pt idx="83">
                  <c:v>125.541467576343</c:v>
                </c:pt>
                <c:pt idx="84">
                  <c:v>134.942696250263</c:v>
                </c:pt>
                <c:pt idx="85">
                  <c:v>149.325206144091</c:v>
                </c:pt>
                <c:pt idx="86">
                  <c:v>148.204543987964</c:v>
                </c:pt>
                <c:pt idx="87">
                  <c:v>139.83802174144799</c:v>
                </c:pt>
                <c:pt idx="88">
                  <c:v>141.81444780567099</c:v>
                </c:pt>
                <c:pt idx="89">
                  <c:v>148.861860145869</c:v>
                </c:pt>
                <c:pt idx="90">
                  <c:v>153.09156330719699</c:v>
                </c:pt>
                <c:pt idx="91">
                  <c:v>151.97332442799501</c:v>
                </c:pt>
                <c:pt idx="92">
                  <c:v>150.683989495021</c:v>
                </c:pt>
                <c:pt idx="93">
                  <c:v>152.630140552184</c:v>
                </c:pt>
                <c:pt idx="94">
                  <c:v>155.18401989774301</c:v>
                </c:pt>
                <c:pt idx="95">
                  <c:v>155.79898070561299</c:v>
                </c:pt>
                <c:pt idx="96">
                  <c:v>155.08905457207001</c:v>
                </c:pt>
                <c:pt idx="97">
                  <c:v>153.22702279668499</c:v>
                </c:pt>
                <c:pt idx="98">
                  <c:v>157.209534973318</c:v>
                </c:pt>
                <c:pt idx="99">
                  <c:v>164.56277677870301</c:v>
                </c:pt>
                <c:pt idx="100">
                  <c:v>171.48374322285201</c:v>
                </c:pt>
                <c:pt idx="101">
                  <c:v>179.296615805671</c:v>
                </c:pt>
                <c:pt idx="102">
                  <c:v>180.271110887856</c:v>
                </c:pt>
                <c:pt idx="103">
                  <c:v>179.83328573503499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3B8-431F-85E7-E4861D2373AC}"/>
            </c:ext>
          </c:extLst>
        </c:ser>
        <c:ser>
          <c:idx val="1"/>
          <c:order val="1"/>
          <c:tx>
            <c:strRef>
              <c:f>Regional!$P$6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Regional!$N$7:$N$110</c:f>
              <c:numCache>
                <c:formatCode>[$-409]mmm\-yy;@</c:formatCode>
                <c:ptCount val="10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</c:numCache>
            </c:numRef>
          </c:xVal>
          <c:yVal>
            <c:numRef>
              <c:f>Regional!$P$7:$P$110</c:f>
              <c:numCache>
                <c:formatCode>0</c:formatCode>
                <c:ptCount val="104"/>
                <c:pt idx="0">
                  <c:v>54.746221515545997</c:v>
                </c:pt>
                <c:pt idx="1">
                  <c:v>53.4682607613518</c:v>
                </c:pt>
                <c:pt idx="2">
                  <c:v>55.774533821297602</c:v>
                </c:pt>
                <c:pt idx="3">
                  <c:v>62.606840597681902</c:v>
                </c:pt>
                <c:pt idx="4">
                  <c:v>66.625655517988307</c:v>
                </c:pt>
                <c:pt idx="5">
                  <c:v>67.309961781841906</c:v>
                </c:pt>
                <c:pt idx="6">
                  <c:v>71.363175107313694</c:v>
                </c:pt>
                <c:pt idx="7">
                  <c:v>76.991228744748</c:v>
                </c:pt>
                <c:pt idx="8">
                  <c:v>77.743786352508195</c:v>
                </c:pt>
                <c:pt idx="9">
                  <c:v>78.174227766123906</c:v>
                </c:pt>
                <c:pt idx="10">
                  <c:v>82.999318113175903</c:v>
                </c:pt>
                <c:pt idx="11">
                  <c:v>87.836637339506794</c:v>
                </c:pt>
                <c:pt idx="12">
                  <c:v>88.688182092626207</c:v>
                </c:pt>
                <c:pt idx="13">
                  <c:v>88.293569042203401</c:v>
                </c:pt>
                <c:pt idx="14">
                  <c:v>88.404675224471802</c:v>
                </c:pt>
                <c:pt idx="15">
                  <c:v>90.433809671953</c:v>
                </c:pt>
                <c:pt idx="16">
                  <c:v>94.740780844544403</c:v>
                </c:pt>
                <c:pt idx="17">
                  <c:v>100.27157294115</c:v>
                </c:pt>
                <c:pt idx="18">
                  <c:v>100.796403940155</c:v>
                </c:pt>
                <c:pt idx="19">
                  <c:v>100</c:v>
                </c:pt>
                <c:pt idx="20">
                  <c:v>103.451518930079</c:v>
                </c:pt>
                <c:pt idx="21">
                  <c:v>102.79195806836501</c:v>
                </c:pt>
                <c:pt idx="22">
                  <c:v>99.891425868343404</c:v>
                </c:pt>
                <c:pt idx="23">
                  <c:v>102.880825278543</c:v>
                </c:pt>
                <c:pt idx="24">
                  <c:v>109.393408067694</c:v>
                </c:pt>
                <c:pt idx="25">
                  <c:v>114.751441917474</c:v>
                </c:pt>
                <c:pt idx="26">
                  <c:v>116.81933403782099</c:v>
                </c:pt>
                <c:pt idx="27">
                  <c:v>117.970971780116</c:v>
                </c:pt>
                <c:pt idx="28">
                  <c:v>121.627972158484</c:v>
                </c:pt>
                <c:pt idx="29">
                  <c:v>127.221220455454</c:v>
                </c:pt>
                <c:pt idx="30">
                  <c:v>132.571248595686</c:v>
                </c:pt>
                <c:pt idx="31">
                  <c:v>136.721537653989</c:v>
                </c:pt>
                <c:pt idx="32">
                  <c:v>141.47688190688001</c:v>
                </c:pt>
                <c:pt idx="33">
                  <c:v>146.11153081369699</c:v>
                </c:pt>
                <c:pt idx="34">
                  <c:v>149.99768895294599</c:v>
                </c:pt>
                <c:pt idx="35">
                  <c:v>155.175023848189</c:v>
                </c:pt>
                <c:pt idx="36">
                  <c:v>163.996396186428</c:v>
                </c:pt>
                <c:pt idx="37">
                  <c:v>174.30350099317499</c:v>
                </c:pt>
                <c:pt idx="38">
                  <c:v>177.41830478536201</c:v>
                </c:pt>
                <c:pt idx="39">
                  <c:v>178.62464952424401</c:v>
                </c:pt>
                <c:pt idx="40">
                  <c:v>184.23360494354699</c:v>
                </c:pt>
                <c:pt idx="41">
                  <c:v>186.93364960645201</c:v>
                </c:pt>
                <c:pt idx="42">
                  <c:v>185.09642959655</c:v>
                </c:pt>
                <c:pt idx="43">
                  <c:v>186.853839034857</c:v>
                </c:pt>
                <c:pt idx="44">
                  <c:v>195.000391163258</c:v>
                </c:pt>
                <c:pt idx="45">
                  <c:v>201.20386666095999</c:v>
                </c:pt>
                <c:pt idx="46">
                  <c:v>196.54717590806499</c:v>
                </c:pt>
                <c:pt idx="47">
                  <c:v>190.89669180716101</c:v>
                </c:pt>
                <c:pt idx="48">
                  <c:v>193.22648390204</c:v>
                </c:pt>
                <c:pt idx="49">
                  <c:v>196.61707597451701</c:v>
                </c:pt>
                <c:pt idx="50">
                  <c:v>188.038618282274</c:v>
                </c:pt>
                <c:pt idx="51">
                  <c:v>175.696889693625</c:v>
                </c:pt>
                <c:pt idx="52">
                  <c:v>166.716072688119</c:v>
                </c:pt>
                <c:pt idx="53">
                  <c:v>159.10669518458701</c:v>
                </c:pt>
                <c:pt idx="54">
                  <c:v>160.86407304772399</c:v>
                </c:pt>
                <c:pt idx="55">
                  <c:v>163.92107619900401</c:v>
                </c:pt>
                <c:pt idx="56">
                  <c:v>158.18895042380001</c:v>
                </c:pt>
                <c:pt idx="57">
                  <c:v>149.530658377538</c:v>
                </c:pt>
                <c:pt idx="58">
                  <c:v>151.50470986213799</c:v>
                </c:pt>
                <c:pt idx="59">
                  <c:v>157.439237456124</c:v>
                </c:pt>
                <c:pt idx="60">
                  <c:v>154.90879684402299</c:v>
                </c:pt>
                <c:pt idx="61">
                  <c:v>153.26226123775101</c:v>
                </c:pt>
                <c:pt idx="62">
                  <c:v>158.81105441341001</c:v>
                </c:pt>
                <c:pt idx="63">
                  <c:v>163.00401490378999</c:v>
                </c:pt>
                <c:pt idx="64">
                  <c:v>159.562405991839</c:v>
                </c:pt>
                <c:pt idx="65">
                  <c:v>156.76719180592599</c:v>
                </c:pt>
                <c:pt idx="66">
                  <c:v>162.35579740683801</c:v>
                </c:pt>
                <c:pt idx="67">
                  <c:v>169.139488570385</c:v>
                </c:pt>
                <c:pt idx="68">
                  <c:v>169.53766200931801</c:v>
                </c:pt>
                <c:pt idx="69">
                  <c:v>168.192184675882</c:v>
                </c:pt>
                <c:pt idx="70">
                  <c:v>169.96786389229101</c:v>
                </c:pt>
                <c:pt idx="71">
                  <c:v>175.1672206982</c:v>
                </c:pt>
                <c:pt idx="72">
                  <c:v>181.829594264821</c:v>
                </c:pt>
                <c:pt idx="73">
                  <c:v>189.94149019437299</c:v>
                </c:pt>
                <c:pt idx="74">
                  <c:v>196.529044685408</c:v>
                </c:pt>
                <c:pt idx="75">
                  <c:v>200.80206934924701</c:v>
                </c:pt>
                <c:pt idx="76">
                  <c:v>205.28384528475701</c:v>
                </c:pt>
                <c:pt idx="77">
                  <c:v>208.41441636495401</c:v>
                </c:pt>
                <c:pt idx="78">
                  <c:v>205.43300583065201</c:v>
                </c:pt>
                <c:pt idx="79">
                  <c:v>203.34866916621399</c:v>
                </c:pt>
                <c:pt idx="80">
                  <c:v>209.267631405028</c:v>
                </c:pt>
                <c:pt idx="81">
                  <c:v>218.052959303249</c:v>
                </c:pt>
                <c:pt idx="82">
                  <c:v>223.797301018431</c:v>
                </c:pt>
                <c:pt idx="83">
                  <c:v>228.347416001184</c:v>
                </c:pt>
                <c:pt idx="84">
                  <c:v>238.23888208449199</c:v>
                </c:pt>
                <c:pt idx="85">
                  <c:v>250.98647152644801</c:v>
                </c:pt>
                <c:pt idx="86">
                  <c:v>254.59149878877099</c:v>
                </c:pt>
                <c:pt idx="87">
                  <c:v>252.35125978824601</c:v>
                </c:pt>
                <c:pt idx="88">
                  <c:v>250.799867841077</c:v>
                </c:pt>
                <c:pt idx="89">
                  <c:v>248.19428528482601</c:v>
                </c:pt>
                <c:pt idx="90">
                  <c:v>251.96356804618301</c:v>
                </c:pt>
                <c:pt idx="91">
                  <c:v>260.13522480961097</c:v>
                </c:pt>
                <c:pt idx="92">
                  <c:v>266.70623765385898</c:v>
                </c:pt>
                <c:pt idx="93">
                  <c:v>273.04554624893098</c:v>
                </c:pt>
                <c:pt idx="94">
                  <c:v>272.99381032158698</c:v>
                </c:pt>
                <c:pt idx="95">
                  <c:v>270.66635850361001</c:v>
                </c:pt>
                <c:pt idx="96">
                  <c:v>276.577715764309</c:v>
                </c:pt>
                <c:pt idx="97">
                  <c:v>284.413385298675</c:v>
                </c:pt>
                <c:pt idx="98">
                  <c:v>285.97180024177101</c:v>
                </c:pt>
                <c:pt idx="99">
                  <c:v>286.00896610003298</c:v>
                </c:pt>
                <c:pt idx="100">
                  <c:v>289.27440459683299</c:v>
                </c:pt>
                <c:pt idx="101">
                  <c:v>300.52907178020303</c:v>
                </c:pt>
                <c:pt idx="102">
                  <c:v>313.59787396616099</c:v>
                </c:pt>
                <c:pt idx="103">
                  <c:v>320.24247385150602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3B8-431F-85E7-E4861D2373AC}"/>
            </c:ext>
          </c:extLst>
        </c:ser>
        <c:ser>
          <c:idx val="2"/>
          <c:order val="2"/>
          <c:tx>
            <c:strRef>
              <c:f>Regional!$Q$6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Regional!$N$7:$N$110</c:f>
              <c:numCache>
                <c:formatCode>[$-409]mmm\-yy;@</c:formatCode>
                <c:ptCount val="10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</c:numCache>
            </c:numRef>
          </c:xVal>
          <c:yVal>
            <c:numRef>
              <c:f>Regional!$Q$7:$Q$110</c:f>
              <c:numCache>
                <c:formatCode>0</c:formatCode>
                <c:ptCount val="104"/>
                <c:pt idx="0">
                  <c:v>74.079801043540698</c:v>
                </c:pt>
                <c:pt idx="1">
                  <c:v>73.749855402143396</c:v>
                </c:pt>
                <c:pt idx="2">
                  <c:v>76.847427523159894</c:v>
                </c:pt>
                <c:pt idx="3">
                  <c:v>82.193117288759197</c:v>
                </c:pt>
                <c:pt idx="4">
                  <c:v>84.796935639528002</c:v>
                </c:pt>
                <c:pt idx="5">
                  <c:v>86.061696922428197</c:v>
                </c:pt>
                <c:pt idx="6">
                  <c:v>87.242231794043505</c:v>
                </c:pt>
                <c:pt idx="7">
                  <c:v>88.271497394612695</c:v>
                </c:pt>
                <c:pt idx="8">
                  <c:v>88.1498388823493</c:v>
                </c:pt>
                <c:pt idx="9">
                  <c:v>85.564048804311696</c:v>
                </c:pt>
                <c:pt idx="10">
                  <c:v>84.992146949312897</c:v>
                </c:pt>
                <c:pt idx="11">
                  <c:v>88.012919826340607</c:v>
                </c:pt>
                <c:pt idx="12">
                  <c:v>90.017132645582095</c:v>
                </c:pt>
                <c:pt idx="13">
                  <c:v>91.3442693701179</c:v>
                </c:pt>
                <c:pt idx="14">
                  <c:v>92.969317453824999</c:v>
                </c:pt>
                <c:pt idx="15">
                  <c:v>93.911439475336394</c:v>
                </c:pt>
                <c:pt idx="16">
                  <c:v>95.597659705993493</c:v>
                </c:pt>
                <c:pt idx="17">
                  <c:v>98.804917505565896</c:v>
                </c:pt>
                <c:pt idx="18">
                  <c:v>100.517971568334</c:v>
                </c:pt>
                <c:pt idx="19">
                  <c:v>100</c:v>
                </c:pt>
                <c:pt idx="20">
                  <c:v>99.618180616710802</c:v>
                </c:pt>
                <c:pt idx="21">
                  <c:v>101.24966900941899</c:v>
                </c:pt>
                <c:pt idx="22">
                  <c:v>105.17827350901</c:v>
                </c:pt>
                <c:pt idx="23">
                  <c:v>107.738376505728</c:v>
                </c:pt>
                <c:pt idx="24">
                  <c:v>107.64578335479899</c:v>
                </c:pt>
                <c:pt idx="25">
                  <c:v>108.211135092224</c:v>
                </c:pt>
                <c:pt idx="26">
                  <c:v>112.012059906094</c:v>
                </c:pt>
                <c:pt idx="27">
                  <c:v>116.959635109313</c:v>
                </c:pt>
                <c:pt idx="28">
                  <c:v>119.579758373671</c:v>
                </c:pt>
                <c:pt idx="29">
                  <c:v>119.171185663554</c:v>
                </c:pt>
                <c:pt idx="30">
                  <c:v>121.033363663644</c:v>
                </c:pt>
                <c:pt idx="31">
                  <c:v>127.387062242746</c:v>
                </c:pt>
                <c:pt idx="32">
                  <c:v>134.73658427423601</c:v>
                </c:pt>
                <c:pt idx="33">
                  <c:v>140.80999215487</c:v>
                </c:pt>
                <c:pt idx="34">
                  <c:v>144.20746750387599</c:v>
                </c:pt>
                <c:pt idx="35">
                  <c:v>149.22486454212901</c:v>
                </c:pt>
                <c:pt idx="36">
                  <c:v>159.83393513473499</c:v>
                </c:pt>
                <c:pt idx="37">
                  <c:v>171.98573635360299</c:v>
                </c:pt>
                <c:pt idx="38">
                  <c:v>174.836644347289</c:v>
                </c:pt>
                <c:pt idx="39">
                  <c:v>174.07819415292099</c:v>
                </c:pt>
                <c:pt idx="40">
                  <c:v>178.41028229101599</c:v>
                </c:pt>
                <c:pt idx="41">
                  <c:v>179.37677464803099</c:v>
                </c:pt>
                <c:pt idx="42">
                  <c:v>174.204094174668</c:v>
                </c:pt>
                <c:pt idx="43">
                  <c:v>173.44930213673899</c:v>
                </c:pt>
                <c:pt idx="44">
                  <c:v>180.529876127905</c:v>
                </c:pt>
                <c:pt idx="45">
                  <c:v>185.51488621895501</c:v>
                </c:pt>
                <c:pt idx="46">
                  <c:v>178.70146391935901</c:v>
                </c:pt>
                <c:pt idx="47">
                  <c:v>170.716653589516</c:v>
                </c:pt>
                <c:pt idx="48">
                  <c:v>168.24060932187899</c:v>
                </c:pt>
                <c:pt idx="49">
                  <c:v>163.98596006910699</c:v>
                </c:pt>
                <c:pt idx="50">
                  <c:v>153.47493855786701</c:v>
                </c:pt>
                <c:pt idx="51">
                  <c:v>143.445202021526</c:v>
                </c:pt>
                <c:pt idx="52">
                  <c:v>137.713767515043</c:v>
                </c:pt>
                <c:pt idx="53">
                  <c:v>133.335004306352</c:v>
                </c:pt>
                <c:pt idx="54">
                  <c:v>129.51336330218001</c:v>
                </c:pt>
                <c:pt idx="55">
                  <c:v>126.229109291708</c:v>
                </c:pt>
                <c:pt idx="56">
                  <c:v>124.147116602173</c:v>
                </c:pt>
                <c:pt idx="57">
                  <c:v>122.807462742756</c:v>
                </c:pt>
                <c:pt idx="58">
                  <c:v>122.348362462496</c:v>
                </c:pt>
                <c:pt idx="59">
                  <c:v>121.306912030795</c:v>
                </c:pt>
                <c:pt idx="60">
                  <c:v>119.700807478549</c:v>
                </c:pt>
                <c:pt idx="61">
                  <c:v>119.54676333777699</c:v>
                </c:pt>
                <c:pt idx="62">
                  <c:v>119.869462511786</c:v>
                </c:pt>
                <c:pt idx="63">
                  <c:v>118.869793801768</c:v>
                </c:pt>
                <c:pt idx="64">
                  <c:v>118.617803723704</c:v>
                </c:pt>
                <c:pt idx="65">
                  <c:v>121.063099290723</c:v>
                </c:pt>
                <c:pt idx="66">
                  <c:v>124.434950787503</c:v>
                </c:pt>
                <c:pt idx="67">
                  <c:v>125.76534172176601</c:v>
                </c:pt>
                <c:pt idx="68">
                  <c:v>127.669291373996</c:v>
                </c:pt>
                <c:pt idx="69">
                  <c:v>132.24926351801801</c:v>
                </c:pt>
                <c:pt idx="70">
                  <c:v>133.867710120342</c:v>
                </c:pt>
                <c:pt idx="71">
                  <c:v>133.30230206367901</c:v>
                </c:pt>
                <c:pt idx="72">
                  <c:v>137.67023566687999</c:v>
                </c:pt>
                <c:pt idx="73">
                  <c:v>145.92096449311501</c:v>
                </c:pt>
                <c:pt idx="74">
                  <c:v>149.343592414124</c:v>
                </c:pt>
                <c:pt idx="75">
                  <c:v>148.86267776647799</c:v>
                </c:pt>
                <c:pt idx="76">
                  <c:v>153.191116331404</c:v>
                </c:pt>
                <c:pt idx="77">
                  <c:v>160.22914933310801</c:v>
                </c:pt>
                <c:pt idx="78">
                  <c:v>162.14141955135901</c:v>
                </c:pt>
                <c:pt idx="79">
                  <c:v>161.42343420444899</c:v>
                </c:pt>
                <c:pt idx="80">
                  <c:v>164.824702636062</c:v>
                </c:pt>
                <c:pt idx="81">
                  <c:v>170.912968276725</c:v>
                </c:pt>
                <c:pt idx="82">
                  <c:v>174.95374261080499</c:v>
                </c:pt>
                <c:pt idx="83">
                  <c:v>177.63594917906701</c:v>
                </c:pt>
                <c:pt idx="84">
                  <c:v>187.31408043240401</c:v>
                </c:pt>
                <c:pt idx="85">
                  <c:v>200.90442864306499</c:v>
                </c:pt>
                <c:pt idx="86">
                  <c:v>200.674113363891</c:v>
                </c:pt>
                <c:pt idx="87">
                  <c:v>195.03387023419501</c:v>
                </c:pt>
                <c:pt idx="88">
                  <c:v>199.55434269192099</c:v>
                </c:pt>
                <c:pt idx="89">
                  <c:v>208.696985053699</c:v>
                </c:pt>
                <c:pt idx="90">
                  <c:v>213.612891682873</c:v>
                </c:pt>
                <c:pt idx="91">
                  <c:v>213.59536988699901</c:v>
                </c:pt>
                <c:pt idx="92">
                  <c:v>214.77896563276599</c:v>
                </c:pt>
                <c:pt idx="93">
                  <c:v>218.90630954667</c:v>
                </c:pt>
                <c:pt idx="94">
                  <c:v>223.136260282693</c:v>
                </c:pt>
                <c:pt idx="95">
                  <c:v>225.41415943795801</c:v>
                </c:pt>
                <c:pt idx="96">
                  <c:v>227.77366642428001</c:v>
                </c:pt>
                <c:pt idx="97">
                  <c:v>230.41989243334299</c:v>
                </c:pt>
                <c:pt idx="98">
                  <c:v>238.07557678114199</c:v>
                </c:pt>
                <c:pt idx="99">
                  <c:v>247.46776193416301</c:v>
                </c:pt>
                <c:pt idx="100">
                  <c:v>254.72009035876101</c:v>
                </c:pt>
                <c:pt idx="101">
                  <c:v>266.38361258016602</c:v>
                </c:pt>
                <c:pt idx="102">
                  <c:v>275.54917500148201</c:v>
                </c:pt>
                <c:pt idx="103">
                  <c:v>279.54442775627302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3B8-431F-85E7-E4861D2373AC}"/>
            </c:ext>
          </c:extLst>
        </c:ser>
        <c:ser>
          <c:idx val="3"/>
          <c:order val="3"/>
          <c:tx>
            <c:strRef>
              <c:f>Regional!$R$6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Regional!$N$7:$N$110</c:f>
              <c:numCache>
                <c:formatCode>[$-409]mmm\-yy;@</c:formatCode>
                <c:ptCount val="10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</c:numCache>
            </c:numRef>
          </c:xVal>
          <c:yVal>
            <c:numRef>
              <c:f>Regional!$R$7:$R$110</c:f>
              <c:numCache>
                <c:formatCode>0</c:formatCode>
                <c:ptCount val="104"/>
                <c:pt idx="0">
                  <c:v>62.874894418470198</c:v>
                </c:pt>
                <c:pt idx="1">
                  <c:v>64.776012326746198</c:v>
                </c:pt>
                <c:pt idx="2">
                  <c:v>66.915122689273701</c:v>
                </c:pt>
                <c:pt idx="3">
                  <c:v>67.305935509379395</c:v>
                </c:pt>
                <c:pt idx="4">
                  <c:v>67.971143758493795</c:v>
                </c:pt>
                <c:pt idx="5">
                  <c:v>70.037347142367807</c:v>
                </c:pt>
                <c:pt idx="6">
                  <c:v>74.002093176631902</c:v>
                </c:pt>
                <c:pt idx="7">
                  <c:v>77.271543747171805</c:v>
                </c:pt>
                <c:pt idx="8">
                  <c:v>78.246857746021803</c:v>
                </c:pt>
                <c:pt idx="9">
                  <c:v>79.485292507610595</c:v>
                </c:pt>
                <c:pt idx="10">
                  <c:v>81.528302781116807</c:v>
                </c:pt>
                <c:pt idx="11">
                  <c:v>83.437682358344404</c:v>
                </c:pt>
                <c:pt idx="12">
                  <c:v>85.030498881619195</c:v>
                </c:pt>
                <c:pt idx="13">
                  <c:v>86.184020893410604</c:v>
                </c:pt>
                <c:pt idx="14">
                  <c:v>88.000711291131097</c:v>
                </c:pt>
                <c:pt idx="15">
                  <c:v>91.045822693306306</c:v>
                </c:pt>
                <c:pt idx="16">
                  <c:v>94.7314312579188</c:v>
                </c:pt>
                <c:pt idx="17">
                  <c:v>98.393839379212395</c:v>
                </c:pt>
                <c:pt idx="18">
                  <c:v>99.603090598913496</c:v>
                </c:pt>
                <c:pt idx="19">
                  <c:v>100</c:v>
                </c:pt>
                <c:pt idx="20">
                  <c:v>102.36421667883999</c:v>
                </c:pt>
                <c:pt idx="21">
                  <c:v>105.26179708207199</c:v>
                </c:pt>
                <c:pt idx="22">
                  <c:v>105.933131218806</c:v>
                </c:pt>
                <c:pt idx="23">
                  <c:v>106.072273285519</c:v>
                </c:pt>
                <c:pt idx="24">
                  <c:v>108.39377357562201</c:v>
                </c:pt>
                <c:pt idx="25">
                  <c:v>112.406905207157</c:v>
                </c:pt>
                <c:pt idx="26">
                  <c:v>116.373755192603</c:v>
                </c:pt>
                <c:pt idx="27">
                  <c:v>118.81073220230201</c:v>
                </c:pt>
                <c:pt idx="28">
                  <c:v>121.729362938539</c:v>
                </c:pt>
                <c:pt idx="29">
                  <c:v>125.836548367944</c:v>
                </c:pt>
                <c:pt idx="30">
                  <c:v>128.99160104471099</c:v>
                </c:pt>
                <c:pt idx="31">
                  <c:v>132.13443261900801</c:v>
                </c:pt>
                <c:pt idx="32">
                  <c:v>138.93651564566099</c:v>
                </c:pt>
                <c:pt idx="33">
                  <c:v>148.08863730383499</c:v>
                </c:pt>
                <c:pt idx="34">
                  <c:v>151.63923273914301</c:v>
                </c:pt>
                <c:pt idx="35">
                  <c:v>152.81351980955799</c:v>
                </c:pt>
                <c:pt idx="36">
                  <c:v>160.547308553872</c:v>
                </c:pt>
                <c:pt idx="37">
                  <c:v>171.33665960265901</c:v>
                </c:pt>
                <c:pt idx="38">
                  <c:v>176.09781245711099</c:v>
                </c:pt>
                <c:pt idx="39">
                  <c:v>176.93312596085201</c:v>
                </c:pt>
                <c:pt idx="40">
                  <c:v>181.094494649306</c:v>
                </c:pt>
                <c:pt idx="41">
                  <c:v>186.35324165742099</c:v>
                </c:pt>
                <c:pt idx="42">
                  <c:v>187.97893398282301</c:v>
                </c:pt>
                <c:pt idx="43">
                  <c:v>188.82720453833201</c:v>
                </c:pt>
                <c:pt idx="44">
                  <c:v>194.02132872508801</c:v>
                </c:pt>
                <c:pt idx="45">
                  <c:v>200.95761988999601</c:v>
                </c:pt>
                <c:pt idx="46">
                  <c:v>198.99842913996599</c:v>
                </c:pt>
                <c:pt idx="47">
                  <c:v>191.421595227202</c:v>
                </c:pt>
                <c:pt idx="48">
                  <c:v>187.94245590909199</c:v>
                </c:pt>
                <c:pt idx="49">
                  <c:v>186.01203670030301</c:v>
                </c:pt>
                <c:pt idx="50">
                  <c:v>175.63900145411401</c:v>
                </c:pt>
                <c:pt idx="51">
                  <c:v>162.07443479328199</c:v>
                </c:pt>
                <c:pt idx="52">
                  <c:v>148.49512971855299</c:v>
                </c:pt>
                <c:pt idx="53">
                  <c:v>134.60757741076301</c:v>
                </c:pt>
                <c:pt idx="54">
                  <c:v>128.765853144636</c:v>
                </c:pt>
                <c:pt idx="55">
                  <c:v>127.87140354441</c:v>
                </c:pt>
                <c:pt idx="56">
                  <c:v>126.481138712462</c:v>
                </c:pt>
                <c:pt idx="57">
                  <c:v>124.09714670343701</c:v>
                </c:pt>
                <c:pt idx="58">
                  <c:v>121.096781241503</c:v>
                </c:pt>
                <c:pt idx="59">
                  <c:v>119.291290898059</c:v>
                </c:pt>
                <c:pt idx="60">
                  <c:v>119.732639081364</c:v>
                </c:pt>
                <c:pt idx="61">
                  <c:v>120.737905452842</c:v>
                </c:pt>
                <c:pt idx="62">
                  <c:v>121.14930688866301</c:v>
                </c:pt>
                <c:pt idx="63">
                  <c:v>121.786017169304</c:v>
                </c:pt>
                <c:pt idx="64">
                  <c:v>124.798749998014</c:v>
                </c:pt>
                <c:pt idx="65">
                  <c:v>129.666718072988</c:v>
                </c:pt>
                <c:pt idx="66">
                  <c:v>131.78078880151099</c:v>
                </c:pt>
                <c:pt idx="67">
                  <c:v>131.797604604886</c:v>
                </c:pt>
                <c:pt idx="68">
                  <c:v>135.8239431499</c:v>
                </c:pt>
                <c:pt idx="69">
                  <c:v>144.490813204365</c:v>
                </c:pt>
                <c:pt idx="70">
                  <c:v>150.46216753038999</c:v>
                </c:pt>
                <c:pt idx="71">
                  <c:v>152.06716652917001</c:v>
                </c:pt>
                <c:pt idx="72">
                  <c:v>157.27616758537599</c:v>
                </c:pt>
                <c:pt idx="73">
                  <c:v>165.80553795653699</c:v>
                </c:pt>
                <c:pt idx="74">
                  <c:v>168.98800552422099</c:v>
                </c:pt>
                <c:pt idx="75">
                  <c:v>168.78582196493099</c:v>
                </c:pt>
                <c:pt idx="76">
                  <c:v>173.05716401732599</c:v>
                </c:pt>
                <c:pt idx="77">
                  <c:v>180.99423802398701</c:v>
                </c:pt>
                <c:pt idx="78">
                  <c:v>186.07851245898601</c:v>
                </c:pt>
                <c:pt idx="79">
                  <c:v>187.35818264911001</c:v>
                </c:pt>
                <c:pt idx="80">
                  <c:v>191.921565302044</c:v>
                </c:pt>
                <c:pt idx="81">
                  <c:v>200.941107108046</c:v>
                </c:pt>
                <c:pt idx="82">
                  <c:v>206.13058862348899</c:v>
                </c:pt>
                <c:pt idx="83">
                  <c:v>207.360429019907</c:v>
                </c:pt>
                <c:pt idx="84">
                  <c:v>214.92362511030399</c:v>
                </c:pt>
                <c:pt idx="85">
                  <c:v>227.913982575284</c:v>
                </c:pt>
                <c:pt idx="86">
                  <c:v>233.92785626349001</c:v>
                </c:pt>
                <c:pt idx="87">
                  <c:v>233.21567716330401</c:v>
                </c:pt>
                <c:pt idx="88">
                  <c:v>237.23766606030699</c:v>
                </c:pt>
                <c:pt idx="89">
                  <c:v>245.861523609649</c:v>
                </c:pt>
                <c:pt idx="90">
                  <c:v>247.43305102206401</c:v>
                </c:pt>
                <c:pt idx="91">
                  <c:v>245.39699379671299</c:v>
                </c:pt>
                <c:pt idx="92">
                  <c:v>252.139920384129</c:v>
                </c:pt>
                <c:pt idx="93">
                  <c:v>264.44212357931798</c:v>
                </c:pt>
                <c:pt idx="94">
                  <c:v>269.82556670290802</c:v>
                </c:pt>
                <c:pt idx="95">
                  <c:v>267.752258145643</c:v>
                </c:pt>
                <c:pt idx="96">
                  <c:v>265.88764206331501</c:v>
                </c:pt>
                <c:pt idx="97">
                  <c:v>267.722931734349</c:v>
                </c:pt>
                <c:pt idx="98">
                  <c:v>278.41160652792797</c:v>
                </c:pt>
                <c:pt idx="99">
                  <c:v>288.14511477700597</c:v>
                </c:pt>
                <c:pt idx="100">
                  <c:v>293.81459326554699</c:v>
                </c:pt>
                <c:pt idx="101">
                  <c:v>305.98861303314499</c:v>
                </c:pt>
                <c:pt idx="102">
                  <c:v>318.010581875105</c:v>
                </c:pt>
                <c:pt idx="103">
                  <c:v>323.86775416064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3B8-431F-85E7-E4861D2373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1680"/>
        <c:axId val="528472072"/>
      </c:scatterChart>
      <c:valAx>
        <c:axId val="528471680"/>
        <c:scaling>
          <c:orientation val="minMax"/>
          <c:max val="44561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2072"/>
        <c:crosses val="autoZero"/>
        <c:crossBetween val="midCat"/>
        <c:majorUnit val="365"/>
      </c:valAx>
      <c:valAx>
        <c:axId val="52847207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168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795245216417162E-2"/>
          <c:w val="0.9857932623185981"/>
          <c:h val="0.10467096733390253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77284657599618"/>
          <c:y val="0.15393263342082239"/>
          <c:w val="0.82911917700428284"/>
          <c:h val="0.74179558898421283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Regional!$S$6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Regional!$N$23:$N$110</c:f>
              <c:numCache>
                <c:formatCode>[$-409]mmm\-yy;@</c:formatCode>
                <c:ptCount val="8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</c:numCache>
            </c:numRef>
          </c:xVal>
          <c:yVal>
            <c:numRef>
              <c:f>Regional!$S$23:$S$110</c:f>
              <c:numCache>
                <c:formatCode>0</c:formatCode>
                <c:ptCount val="88"/>
                <c:pt idx="0">
                  <c:v>100.482405582892</c:v>
                </c:pt>
                <c:pt idx="1">
                  <c:v>99.836347966713404</c:v>
                </c:pt>
                <c:pt idx="2">
                  <c:v>100.359503115221</c:v>
                </c:pt>
                <c:pt idx="3">
                  <c:v>100</c:v>
                </c:pt>
                <c:pt idx="4">
                  <c:v>100.54127223830901</c:v>
                </c:pt>
                <c:pt idx="5">
                  <c:v>106.09662164013599</c:v>
                </c:pt>
                <c:pt idx="6">
                  <c:v>110.95875179626999</c:v>
                </c:pt>
                <c:pt idx="7">
                  <c:v>110.645243595938</c:v>
                </c:pt>
                <c:pt idx="8">
                  <c:v>109.59700267453201</c:v>
                </c:pt>
                <c:pt idx="9">
                  <c:v>109.152410564516</c:v>
                </c:pt>
                <c:pt idx="10">
                  <c:v>113.728701740818</c:v>
                </c:pt>
                <c:pt idx="11">
                  <c:v>120.58850037461301</c:v>
                </c:pt>
                <c:pt idx="12">
                  <c:v>117.24323054279201</c:v>
                </c:pt>
                <c:pt idx="13">
                  <c:v>111.112264558661</c:v>
                </c:pt>
                <c:pt idx="14">
                  <c:v>115.145660773495</c:v>
                </c:pt>
                <c:pt idx="15">
                  <c:v>124.573445415424</c:v>
                </c:pt>
                <c:pt idx="16">
                  <c:v>119.32164404742301</c:v>
                </c:pt>
                <c:pt idx="17">
                  <c:v>112.965174560276</c:v>
                </c:pt>
                <c:pt idx="18">
                  <c:v>121.62101517952399</c:v>
                </c:pt>
                <c:pt idx="19">
                  <c:v>129.05116525439701</c:v>
                </c:pt>
                <c:pt idx="20">
                  <c:v>131.179879685396</c:v>
                </c:pt>
                <c:pt idx="21">
                  <c:v>132.54408858817999</c:v>
                </c:pt>
                <c:pt idx="22">
                  <c:v>131.70599523907299</c:v>
                </c:pt>
                <c:pt idx="23">
                  <c:v>130.523651560118</c:v>
                </c:pt>
                <c:pt idx="24">
                  <c:v>132.44691208283399</c:v>
                </c:pt>
                <c:pt idx="25">
                  <c:v>136.315820683629</c:v>
                </c:pt>
                <c:pt idx="26">
                  <c:v>137.946930420797</c:v>
                </c:pt>
                <c:pt idx="27">
                  <c:v>140.549943963522</c:v>
                </c:pt>
                <c:pt idx="28">
                  <c:v>144.85451826788201</c:v>
                </c:pt>
                <c:pt idx="29">
                  <c:v>144.81155037458899</c:v>
                </c:pt>
                <c:pt idx="30">
                  <c:v>145.48088542798001</c:v>
                </c:pt>
                <c:pt idx="31">
                  <c:v>149.27383116678899</c:v>
                </c:pt>
                <c:pt idx="32">
                  <c:v>147.829795259267</c:v>
                </c:pt>
                <c:pt idx="33">
                  <c:v>142.919083749865</c:v>
                </c:pt>
                <c:pt idx="34">
                  <c:v>139.963832319213</c:v>
                </c:pt>
                <c:pt idx="35">
                  <c:v>135.598540179303</c:v>
                </c:pt>
                <c:pt idx="36">
                  <c:v>123.10302745080401</c:v>
                </c:pt>
                <c:pt idx="37">
                  <c:v>112.42209325527</c:v>
                </c:pt>
                <c:pt idx="38">
                  <c:v>105.49340372194899</c:v>
                </c:pt>
                <c:pt idx="39">
                  <c:v>103.292483662668</c:v>
                </c:pt>
                <c:pt idx="40">
                  <c:v>105.417978234933</c:v>
                </c:pt>
                <c:pt idx="41">
                  <c:v>103.55057842320799</c:v>
                </c:pt>
                <c:pt idx="42">
                  <c:v>102.673455855912</c:v>
                </c:pt>
                <c:pt idx="43">
                  <c:v>102.740748010939</c:v>
                </c:pt>
                <c:pt idx="44">
                  <c:v>102.706975470654</c:v>
                </c:pt>
                <c:pt idx="45">
                  <c:v>106.00999776200401</c:v>
                </c:pt>
                <c:pt idx="46">
                  <c:v>113.703947182614</c:v>
                </c:pt>
                <c:pt idx="47">
                  <c:v>118.57010738680199</c:v>
                </c:pt>
                <c:pt idx="48">
                  <c:v>115.29602153658701</c:v>
                </c:pt>
                <c:pt idx="49">
                  <c:v>110.811283411801</c:v>
                </c:pt>
                <c:pt idx="50">
                  <c:v>110.195431162679</c:v>
                </c:pt>
                <c:pt idx="51">
                  <c:v>112.494682849179</c:v>
                </c:pt>
                <c:pt idx="52">
                  <c:v>116.38668099438</c:v>
                </c:pt>
                <c:pt idx="53">
                  <c:v>120.421042446814</c:v>
                </c:pt>
                <c:pt idx="54">
                  <c:v>123.449871506926</c:v>
                </c:pt>
                <c:pt idx="55">
                  <c:v>126.682304496648</c:v>
                </c:pt>
                <c:pt idx="56">
                  <c:v>126.356077797981</c:v>
                </c:pt>
                <c:pt idx="57">
                  <c:v>127.755345817378</c:v>
                </c:pt>
                <c:pt idx="58">
                  <c:v>137.71884929675801</c:v>
                </c:pt>
                <c:pt idx="59">
                  <c:v>143.65902658951299</c:v>
                </c:pt>
                <c:pt idx="60">
                  <c:v>146.23974995977801</c:v>
                </c:pt>
                <c:pt idx="61">
                  <c:v>151.60576438812001</c:v>
                </c:pt>
                <c:pt idx="62">
                  <c:v>150.22513088442</c:v>
                </c:pt>
                <c:pt idx="63">
                  <c:v>148.50349731207899</c:v>
                </c:pt>
                <c:pt idx="64">
                  <c:v>149.378333648726</c:v>
                </c:pt>
                <c:pt idx="65">
                  <c:v>149.21841024750501</c:v>
                </c:pt>
                <c:pt idx="66">
                  <c:v>149.908433029283</c:v>
                </c:pt>
                <c:pt idx="67">
                  <c:v>149.44803191393899</c:v>
                </c:pt>
                <c:pt idx="68">
                  <c:v>149.106395096185</c:v>
                </c:pt>
                <c:pt idx="69">
                  <c:v>154.46324228819799</c:v>
                </c:pt>
                <c:pt idx="70">
                  <c:v>159.097272552482</c:v>
                </c:pt>
                <c:pt idx="71">
                  <c:v>156.42174693150801</c:v>
                </c:pt>
                <c:pt idx="72">
                  <c:v>157.34166070445499</c:v>
                </c:pt>
                <c:pt idx="73">
                  <c:v>161.67223669291599</c:v>
                </c:pt>
                <c:pt idx="74">
                  <c:v>163.61530692682899</c:v>
                </c:pt>
                <c:pt idx="75">
                  <c:v>165.21991560894401</c:v>
                </c:pt>
                <c:pt idx="76">
                  <c:v>165.378382295953</c:v>
                </c:pt>
                <c:pt idx="77">
                  <c:v>165.609395660773</c:v>
                </c:pt>
                <c:pt idx="78">
                  <c:v>169.21686745444001</c:v>
                </c:pt>
                <c:pt idx="79">
                  <c:v>173.69972389480299</c:v>
                </c:pt>
                <c:pt idx="80">
                  <c:v>170.44059104469699</c:v>
                </c:pt>
                <c:pt idx="81">
                  <c:v>163.427352562496</c:v>
                </c:pt>
                <c:pt idx="82">
                  <c:v>167.42012663901801</c:v>
                </c:pt>
                <c:pt idx="83">
                  <c:v>171.346700246154</c:v>
                </c:pt>
                <c:pt idx="84">
                  <c:v>173.43416134156899</c:v>
                </c:pt>
                <c:pt idx="85">
                  <c:v>185.42692254516399</c:v>
                </c:pt>
                <c:pt idx="86">
                  <c:v>191.61701148685401</c:v>
                </c:pt>
                <c:pt idx="87">
                  <c:v>189.32000747962499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92-4427-992F-6F5FCD054663}"/>
            </c:ext>
          </c:extLst>
        </c:ser>
        <c:ser>
          <c:idx val="1"/>
          <c:order val="1"/>
          <c:tx>
            <c:strRef>
              <c:f>Regional!$T$6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Regional!$N$23:$N$110</c:f>
              <c:numCache>
                <c:formatCode>[$-409]mmm\-yy;@</c:formatCode>
                <c:ptCount val="8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</c:numCache>
            </c:numRef>
          </c:xVal>
          <c:yVal>
            <c:numRef>
              <c:f>Regional!$T$23:$T$110</c:f>
              <c:numCache>
                <c:formatCode>0</c:formatCode>
                <c:ptCount val="88"/>
                <c:pt idx="0">
                  <c:v>75.214523423608</c:v>
                </c:pt>
                <c:pt idx="1">
                  <c:v>83.676004854008397</c:v>
                </c:pt>
                <c:pt idx="2">
                  <c:v>96.403693968918603</c:v>
                </c:pt>
                <c:pt idx="3">
                  <c:v>100</c:v>
                </c:pt>
                <c:pt idx="4">
                  <c:v>102.868930482333</c:v>
                </c:pt>
                <c:pt idx="5">
                  <c:v>107.531739007293</c:v>
                </c:pt>
                <c:pt idx="6">
                  <c:v>105.760045237686</c:v>
                </c:pt>
                <c:pt idx="7">
                  <c:v>101.477847336389</c:v>
                </c:pt>
                <c:pt idx="8">
                  <c:v>102.337654098927</c:v>
                </c:pt>
                <c:pt idx="9">
                  <c:v>106.3289854531</c:v>
                </c:pt>
                <c:pt idx="10">
                  <c:v>105.750733705285</c:v>
                </c:pt>
                <c:pt idx="11">
                  <c:v>103.001009441153</c:v>
                </c:pt>
                <c:pt idx="12">
                  <c:v>105.950572910267</c:v>
                </c:pt>
                <c:pt idx="13">
                  <c:v>106.22005107824199</c:v>
                </c:pt>
                <c:pt idx="14">
                  <c:v>102.541713013787</c:v>
                </c:pt>
                <c:pt idx="15">
                  <c:v>106.934516767508</c:v>
                </c:pt>
                <c:pt idx="16">
                  <c:v>119.551775618455</c:v>
                </c:pt>
                <c:pt idx="17">
                  <c:v>126.413459859705</c:v>
                </c:pt>
                <c:pt idx="18">
                  <c:v>125.327065877053</c:v>
                </c:pt>
                <c:pt idx="19">
                  <c:v>129.1875033291</c:v>
                </c:pt>
                <c:pt idx="20">
                  <c:v>136.459860611507</c:v>
                </c:pt>
                <c:pt idx="21">
                  <c:v>136.91361404173301</c:v>
                </c:pt>
                <c:pt idx="22">
                  <c:v>139.725466147726</c:v>
                </c:pt>
                <c:pt idx="23">
                  <c:v>150.15682980278399</c:v>
                </c:pt>
                <c:pt idx="24">
                  <c:v>157.26973441209199</c:v>
                </c:pt>
                <c:pt idx="25">
                  <c:v>164.950981336653</c:v>
                </c:pt>
                <c:pt idx="26">
                  <c:v>178.26352674901801</c:v>
                </c:pt>
                <c:pt idx="27">
                  <c:v>189.40700288759001</c:v>
                </c:pt>
                <c:pt idx="28">
                  <c:v>192.61620591206</c:v>
                </c:pt>
                <c:pt idx="29">
                  <c:v>191.69248483359499</c:v>
                </c:pt>
                <c:pt idx="30">
                  <c:v>195.942500970618</c:v>
                </c:pt>
                <c:pt idx="31">
                  <c:v>198.64874209373599</c:v>
                </c:pt>
                <c:pt idx="32">
                  <c:v>183.288007983743</c:v>
                </c:pt>
                <c:pt idx="33">
                  <c:v>174.08543611651899</c:v>
                </c:pt>
                <c:pt idx="34">
                  <c:v>177.54406322841101</c:v>
                </c:pt>
                <c:pt idx="35">
                  <c:v>174.856061787302</c:v>
                </c:pt>
                <c:pt idx="36">
                  <c:v>158.43613635712401</c:v>
                </c:pt>
                <c:pt idx="37">
                  <c:v>131.359373612014</c:v>
                </c:pt>
                <c:pt idx="38">
                  <c:v>118.850454361191</c:v>
                </c:pt>
                <c:pt idx="39">
                  <c:v>124.425502978164</c:v>
                </c:pt>
                <c:pt idx="40">
                  <c:v>136.01412340852801</c:v>
                </c:pt>
                <c:pt idx="41">
                  <c:v>142.30580487170599</c:v>
                </c:pt>
                <c:pt idx="42">
                  <c:v>140.35356121742001</c:v>
                </c:pt>
                <c:pt idx="43">
                  <c:v>142.496713793385</c:v>
                </c:pt>
                <c:pt idx="44">
                  <c:v>152.176905050296</c:v>
                </c:pt>
                <c:pt idx="45">
                  <c:v>155.22678635336001</c:v>
                </c:pt>
                <c:pt idx="46">
                  <c:v>151.57719595180299</c:v>
                </c:pt>
                <c:pt idx="47">
                  <c:v>154.29164694572501</c:v>
                </c:pt>
                <c:pt idx="48">
                  <c:v>157.209078859747</c:v>
                </c:pt>
                <c:pt idx="49">
                  <c:v>158.09728580262899</c:v>
                </c:pt>
                <c:pt idx="50">
                  <c:v>163.00973993283199</c:v>
                </c:pt>
                <c:pt idx="51">
                  <c:v>169.23179486711501</c:v>
                </c:pt>
                <c:pt idx="52">
                  <c:v>177.138212736794</c:v>
                </c:pt>
                <c:pt idx="53">
                  <c:v>188.99015370963099</c:v>
                </c:pt>
                <c:pt idx="54">
                  <c:v>194.98185259233301</c:v>
                </c:pt>
                <c:pt idx="55">
                  <c:v>191.92862975873601</c:v>
                </c:pt>
                <c:pt idx="56">
                  <c:v>184.443197805663</c:v>
                </c:pt>
                <c:pt idx="57">
                  <c:v>180.38162051309399</c:v>
                </c:pt>
                <c:pt idx="58">
                  <c:v>189.065863605076</c:v>
                </c:pt>
                <c:pt idx="59">
                  <c:v>204.157256556698</c:v>
                </c:pt>
                <c:pt idx="60">
                  <c:v>218.187778304528</c:v>
                </c:pt>
                <c:pt idx="61">
                  <c:v>229.49670363276201</c:v>
                </c:pt>
                <c:pt idx="62">
                  <c:v>228.58385220960301</c:v>
                </c:pt>
                <c:pt idx="63">
                  <c:v>219.65754028083799</c:v>
                </c:pt>
                <c:pt idx="64">
                  <c:v>216.964612915912</c:v>
                </c:pt>
                <c:pt idx="65">
                  <c:v>216.678276937704</c:v>
                </c:pt>
                <c:pt idx="66">
                  <c:v>214.64053331086299</c:v>
                </c:pt>
                <c:pt idx="67">
                  <c:v>212.25404198778699</c:v>
                </c:pt>
                <c:pt idx="68">
                  <c:v>213.78956631601301</c:v>
                </c:pt>
                <c:pt idx="69">
                  <c:v>224.20575151873399</c:v>
                </c:pt>
                <c:pt idx="70">
                  <c:v>233.420486124185</c:v>
                </c:pt>
                <c:pt idx="71">
                  <c:v>247.30836897888301</c:v>
                </c:pt>
                <c:pt idx="72">
                  <c:v>263.32006771159899</c:v>
                </c:pt>
                <c:pt idx="73">
                  <c:v>248.19804616779001</c:v>
                </c:pt>
                <c:pt idx="74">
                  <c:v>226.23143612899099</c:v>
                </c:pt>
                <c:pt idx="75">
                  <c:v>221.82676728837799</c:v>
                </c:pt>
                <c:pt idx="76">
                  <c:v>235.487560943868</c:v>
                </c:pt>
                <c:pt idx="77">
                  <c:v>253.124748852197</c:v>
                </c:pt>
                <c:pt idx="78">
                  <c:v>249.49409087506399</c:v>
                </c:pt>
                <c:pt idx="79">
                  <c:v>244.42295611201499</c:v>
                </c:pt>
                <c:pt idx="80">
                  <c:v>246.94302086594899</c:v>
                </c:pt>
                <c:pt idx="81">
                  <c:v>260.57232648563399</c:v>
                </c:pt>
                <c:pt idx="82">
                  <c:v>279.02831234476798</c:v>
                </c:pt>
                <c:pt idx="83">
                  <c:v>274.763275547793</c:v>
                </c:pt>
                <c:pt idx="84">
                  <c:v>258.192652941441</c:v>
                </c:pt>
                <c:pt idx="85">
                  <c:v>264.16741870936397</c:v>
                </c:pt>
                <c:pt idx="86">
                  <c:v>279.22385107743099</c:v>
                </c:pt>
                <c:pt idx="87">
                  <c:v>285.24574710043203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C92-4427-992F-6F5FCD054663}"/>
            </c:ext>
          </c:extLst>
        </c:ser>
        <c:ser>
          <c:idx val="2"/>
          <c:order val="2"/>
          <c:tx>
            <c:strRef>
              <c:f>Regional!$U$6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Regional!$N$23:$N$110</c:f>
              <c:numCache>
                <c:formatCode>[$-409]mmm\-yy;@</c:formatCode>
                <c:ptCount val="8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</c:numCache>
            </c:numRef>
          </c:xVal>
          <c:yVal>
            <c:numRef>
              <c:f>Regional!$U$23:$U$110</c:f>
              <c:numCache>
                <c:formatCode>0</c:formatCode>
                <c:ptCount val="88"/>
                <c:pt idx="0">
                  <c:v>98.840518880654599</c:v>
                </c:pt>
                <c:pt idx="1">
                  <c:v>98.591721585105503</c:v>
                </c:pt>
                <c:pt idx="2">
                  <c:v>99.040956141078496</c:v>
                </c:pt>
                <c:pt idx="3">
                  <c:v>100</c:v>
                </c:pt>
                <c:pt idx="4">
                  <c:v>100.752984608741</c:v>
                </c:pt>
                <c:pt idx="5">
                  <c:v>100.12171461016401</c:v>
                </c:pt>
                <c:pt idx="6">
                  <c:v>98.589680757826798</c:v>
                </c:pt>
                <c:pt idx="7">
                  <c:v>99.437230431716202</c:v>
                </c:pt>
                <c:pt idx="8">
                  <c:v>102.624924703323</c:v>
                </c:pt>
                <c:pt idx="9">
                  <c:v>104.38433169328</c:v>
                </c:pt>
                <c:pt idx="10">
                  <c:v>105.39384650608901</c:v>
                </c:pt>
                <c:pt idx="11">
                  <c:v>108.324141333049</c:v>
                </c:pt>
                <c:pt idx="12">
                  <c:v>112.096342683101</c:v>
                </c:pt>
                <c:pt idx="13">
                  <c:v>113.716359205912</c:v>
                </c:pt>
                <c:pt idx="14">
                  <c:v>112.451901404721</c:v>
                </c:pt>
                <c:pt idx="15">
                  <c:v>112.737620049683</c:v>
                </c:pt>
                <c:pt idx="16">
                  <c:v>116.780949807955</c:v>
                </c:pt>
                <c:pt idx="17">
                  <c:v>123.19793583823601</c:v>
                </c:pt>
                <c:pt idx="18">
                  <c:v>129.40588574593701</c:v>
                </c:pt>
                <c:pt idx="19">
                  <c:v>133.772081786679</c:v>
                </c:pt>
                <c:pt idx="20">
                  <c:v>138.02661507084699</c:v>
                </c:pt>
                <c:pt idx="21">
                  <c:v>145.25488769405601</c:v>
                </c:pt>
                <c:pt idx="22">
                  <c:v>154.62411424582999</c:v>
                </c:pt>
                <c:pt idx="23">
                  <c:v>158.72603352517299</c:v>
                </c:pt>
                <c:pt idx="24">
                  <c:v>158.51241760320599</c:v>
                </c:pt>
                <c:pt idx="25">
                  <c:v>159.93472077655099</c:v>
                </c:pt>
                <c:pt idx="26">
                  <c:v>159.662687242282</c:v>
                </c:pt>
                <c:pt idx="27">
                  <c:v>159.36502408832001</c:v>
                </c:pt>
                <c:pt idx="28">
                  <c:v>162.71328411518601</c:v>
                </c:pt>
                <c:pt idx="29">
                  <c:v>165.423385765923</c:v>
                </c:pt>
                <c:pt idx="30">
                  <c:v>164.62542205652099</c:v>
                </c:pt>
                <c:pt idx="31">
                  <c:v>161.85519993528999</c:v>
                </c:pt>
                <c:pt idx="32">
                  <c:v>157.50446407779</c:v>
                </c:pt>
                <c:pt idx="33">
                  <c:v>153.074870759916</c:v>
                </c:pt>
                <c:pt idx="34">
                  <c:v>147.97184642265699</c:v>
                </c:pt>
                <c:pt idx="35">
                  <c:v>141.76258895790201</c:v>
                </c:pt>
                <c:pt idx="36">
                  <c:v>132.33454124558801</c:v>
                </c:pt>
                <c:pt idx="37">
                  <c:v>120.54168383693001</c:v>
                </c:pt>
                <c:pt idx="38">
                  <c:v>113.49535051149699</c:v>
                </c:pt>
                <c:pt idx="39">
                  <c:v>111.23794650499001</c:v>
                </c:pt>
                <c:pt idx="40">
                  <c:v>111.766462363702</c:v>
                </c:pt>
                <c:pt idx="41">
                  <c:v>117.2363666576</c:v>
                </c:pt>
                <c:pt idx="42">
                  <c:v>125.39154830878999</c:v>
                </c:pt>
                <c:pt idx="43">
                  <c:v>129.585977098379</c:v>
                </c:pt>
                <c:pt idx="44">
                  <c:v>129.25657383432801</c:v>
                </c:pt>
                <c:pt idx="45">
                  <c:v>127.804523007317</c:v>
                </c:pt>
                <c:pt idx="46">
                  <c:v>129.07892988397899</c:v>
                </c:pt>
                <c:pt idx="47">
                  <c:v>131.246991355364</c:v>
                </c:pt>
                <c:pt idx="48">
                  <c:v>131.07254182931399</c:v>
                </c:pt>
                <c:pt idx="49">
                  <c:v>132.39019448191701</c:v>
                </c:pt>
                <c:pt idx="50">
                  <c:v>136.06991709238901</c:v>
                </c:pt>
                <c:pt idx="51">
                  <c:v>138.975348135893</c:v>
                </c:pt>
                <c:pt idx="52">
                  <c:v>141.46004306636999</c:v>
                </c:pt>
                <c:pt idx="53">
                  <c:v>144.23827188878099</c:v>
                </c:pt>
                <c:pt idx="54">
                  <c:v>147.121016450989</c:v>
                </c:pt>
                <c:pt idx="55">
                  <c:v>149.958983460007</c:v>
                </c:pt>
                <c:pt idx="56">
                  <c:v>152.799972921158</c:v>
                </c:pt>
                <c:pt idx="57">
                  <c:v>155.61927874233501</c:v>
                </c:pt>
                <c:pt idx="58">
                  <c:v>158.23380002792501</c:v>
                </c:pt>
                <c:pt idx="59">
                  <c:v>162.64318298133099</c:v>
                </c:pt>
                <c:pt idx="60">
                  <c:v>168.486729566669</c:v>
                </c:pt>
                <c:pt idx="61">
                  <c:v>171.633007705707</c:v>
                </c:pt>
                <c:pt idx="62">
                  <c:v>174.08156618901401</c:v>
                </c:pt>
                <c:pt idx="63">
                  <c:v>176.22672165301901</c:v>
                </c:pt>
                <c:pt idx="64">
                  <c:v>176.79176853045399</c:v>
                </c:pt>
                <c:pt idx="65">
                  <c:v>181.17221551428</c:v>
                </c:pt>
                <c:pt idx="66">
                  <c:v>185.007954033391</c:v>
                </c:pt>
                <c:pt idx="67">
                  <c:v>183.83037047288801</c:v>
                </c:pt>
                <c:pt idx="68">
                  <c:v>184.70437312562299</c:v>
                </c:pt>
                <c:pt idx="69">
                  <c:v>189.53627079165901</c:v>
                </c:pt>
                <c:pt idx="70">
                  <c:v>194.04547067618299</c:v>
                </c:pt>
                <c:pt idx="71">
                  <c:v>196.29114359882399</c:v>
                </c:pt>
                <c:pt idx="72">
                  <c:v>198.86153477244301</c:v>
                </c:pt>
                <c:pt idx="73">
                  <c:v>204.56730204821201</c:v>
                </c:pt>
                <c:pt idx="74">
                  <c:v>209.57103047770701</c:v>
                </c:pt>
                <c:pt idx="75">
                  <c:v>211.005015060305</c:v>
                </c:pt>
                <c:pt idx="76">
                  <c:v>214.51291737446999</c:v>
                </c:pt>
                <c:pt idx="77">
                  <c:v>218.481890036788</c:v>
                </c:pt>
                <c:pt idx="78">
                  <c:v>218.80263062947</c:v>
                </c:pt>
                <c:pt idx="79">
                  <c:v>221.41927877107301</c:v>
                </c:pt>
                <c:pt idx="80">
                  <c:v>227.25923473075699</c:v>
                </c:pt>
                <c:pt idx="81">
                  <c:v>233.11503432264999</c:v>
                </c:pt>
                <c:pt idx="82">
                  <c:v>238.807251881284</c:v>
                </c:pt>
                <c:pt idx="83">
                  <c:v>242.85179448685901</c:v>
                </c:pt>
                <c:pt idx="84">
                  <c:v>246.50942682891599</c:v>
                </c:pt>
                <c:pt idx="85">
                  <c:v>256.72802191299098</c:v>
                </c:pt>
                <c:pt idx="86">
                  <c:v>269.16661366328998</c:v>
                </c:pt>
                <c:pt idx="87">
                  <c:v>275.86303268892198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C92-4427-992F-6F5FCD054663}"/>
            </c:ext>
          </c:extLst>
        </c:ser>
        <c:ser>
          <c:idx val="3"/>
          <c:order val="3"/>
          <c:tx>
            <c:strRef>
              <c:f>Regional!$V$6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Regional!$N$23:$N$110</c:f>
              <c:numCache>
                <c:formatCode>[$-409]mmm\-yy;@</c:formatCode>
                <c:ptCount val="8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</c:numCache>
            </c:numRef>
          </c:xVal>
          <c:yVal>
            <c:numRef>
              <c:f>Regional!$V$23:$V$110</c:f>
              <c:numCache>
                <c:formatCode>0</c:formatCode>
                <c:ptCount val="88"/>
                <c:pt idx="0">
                  <c:v>90.802551898533906</c:v>
                </c:pt>
                <c:pt idx="1">
                  <c:v>94.716499017086704</c:v>
                </c:pt>
                <c:pt idx="2">
                  <c:v>97.881668231823895</c:v>
                </c:pt>
                <c:pt idx="3">
                  <c:v>100</c:v>
                </c:pt>
                <c:pt idx="4">
                  <c:v>99.874667096693898</c:v>
                </c:pt>
                <c:pt idx="5">
                  <c:v>98.531527305730705</c:v>
                </c:pt>
                <c:pt idx="6">
                  <c:v>98.112460872540495</c:v>
                </c:pt>
                <c:pt idx="7">
                  <c:v>98.555791981225795</c:v>
                </c:pt>
                <c:pt idx="8">
                  <c:v>99.485526682307295</c:v>
                </c:pt>
                <c:pt idx="9">
                  <c:v>99.857733232369</c:v>
                </c:pt>
                <c:pt idx="10">
                  <c:v>100.80559234886999</c:v>
                </c:pt>
                <c:pt idx="11">
                  <c:v>103.457420618231</c:v>
                </c:pt>
                <c:pt idx="12">
                  <c:v>106.460356735717</c:v>
                </c:pt>
                <c:pt idx="13">
                  <c:v>109.468370209162</c:v>
                </c:pt>
                <c:pt idx="14">
                  <c:v>110.34788523168601</c:v>
                </c:pt>
                <c:pt idx="15">
                  <c:v>110.55977137195001</c:v>
                </c:pt>
                <c:pt idx="16">
                  <c:v>114.835731742692</c:v>
                </c:pt>
                <c:pt idx="17">
                  <c:v>121.580259611895</c:v>
                </c:pt>
                <c:pt idx="18">
                  <c:v>126.04570388820299</c:v>
                </c:pt>
                <c:pt idx="19">
                  <c:v>127.706771045153</c:v>
                </c:pt>
                <c:pt idx="20">
                  <c:v>130.54724435742301</c:v>
                </c:pt>
                <c:pt idx="21">
                  <c:v>135.780693533641</c:v>
                </c:pt>
                <c:pt idx="22">
                  <c:v>141.37410097811801</c:v>
                </c:pt>
                <c:pt idx="23">
                  <c:v>146.890535611301</c:v>
                </c:pt>
                <c:pt idx="24">
                  <c:v>151.637492439992</c:v>
                </c:pt>
                <c:pt idx="25">
                  <c:v>154.20332207731701</c:v>
                </c:pt>
                <c:pt idx="26">
                  <c:v>156.50362375449399</c:v>
                </c:pt>
                <c:pt idx="27">
                  <c:v>160.801752415903</c:v>
                </c:pt>
                <c:pt idx="28">
                  <c:v>167.095232275885</c:v>
                </c:pt>
                <c:pt idx="29">
                  <c:v>174.03867754372899</c:v>
                </c:pt>
                <c:pt idx="30">
                  <c:v>176.38558920693299</c:v>
                </c:pt>
                <c:pt idx="31">
                  <c:v>171.60260900967299</c:v>
                </c:pt>
                <c:pt idx="32">
                  <c:v>166.428059116751</c:v>
                </c:pt>
                <c:pt idx="33">
                  <c:v>164.42398312986501</c:v>
                </c:pt>
                <c:pt idx="34">
                  <c:v>160.03665774751099</c:v>
                </c:pt>
                <c:pt idx="35">
                  <c:v>152.05107312987499</c:v>
                </c:pt>
                <c:pt idx="36">
                  <c:v>138.40089824131101</c:v>
                </c:pt>
                <c:pt idx="37">
                  <c:v>126.17373274066399</c:v>
                </c:pt>
                <c:pt idx="38">
                  <c:v>118.25795838307801</c:v>
                </c:pt>
                <c:pt idx="39">
                  <c:v>110.025864117325</c:v>
                </c:pt>
                <c:pt idx="40">
                  <c:v>110.545560343543</c:v>
                </c:pt>
                <c:pt idx="41">
                  <c:v>118.36730872321201</c:v>
                </c:pt>
                <c:pt idx="42">
                  <c:v>120.43142621286999</c:v>
                </c:pt>
                <c:pt idx="43">
                  <c:v>119.854193943548</c:v>
                </c:pt>
                <c:pt idx="44">
                  <c:v>123.06577789662001</c:v>
                </c:pt>
                <c:pt idx="45">
                  <c:v>126.31579874217699</c:v>
                </c:pt>
                <c:pt idx="46">
                  <c:v>128.288903442731</c:v>
                </c:pt>
                <c:pt idx="47">
                  <c:v>130.068735594803</c:v>
                </c:pt>
                <c:pt idx="48">
                  <c:v>131.079628534828</c:v>
                </c:pt>
                <c:pt idx="49">
                  <c:v>133.86910523214101</c:v>
                </c:pt>
                <c:pt idx="50">
                  <c:v>137.78315719472701</c:v>
                </c:pt>
                <c:pt idx="51">
                  <c:v>139.31655667391601</c:v>
                </c:pt>
                <c:pt idx="52">
                  <c:v>142.68270536946201</c:v>
                </c:pt>
                <c:pt idx="53">
                  <c:v>147.66902334386299</c:v>
                </c:pt>
                <c:pt idx="54">
                  <c:v>151.04971271935801</c:v>
                </c:pt>
                <c:pt idx="55">
                  <c:v>154.65146507594301</c:v>
                </c:pt>
                <c:pt idx="56">
                  <c:v>159.451105831353</c:v>
                </c:pt>
                <c:pt idx="57">
                  <c:v>165.94778341145999</c:v>
                </c:pt>
                <c:pt idx="58">
                  <c:v>171.30507457870399</c:v>
                </c:pt>
                <c:pt idx="59">
                  <c:v>175.06832654251701</c:v>
                </c:pt>
                <c:pt idx="60">
                  <c:v>179.33299033204199</c:v>
                </c:pt>
                <c:pt idx="61">
                  <c:v>181.94631660530601</c:v>
                </c:pt>
                <c:pt idx="62">
                  <c:v>184.13137035941801</c:v>
                </c:pt>
                <c:pt idx="63">
                  <c:v>187.51054195695599</c:v>
                </c:pt>
                <c:pt idx="64">
                  <c:v>191.43279371766599</c:v>
                </c:pt>
                <c:pt idx="65">
                  <c:v>198.030652900891</c:v>
                </c:pt>
                <c:pt idx="66">
                  <c:v>204.543755576628</c:v>
                </c:pt>
                <c:pt idx="67">
                  <c:v>206.13805943223599</c:v>
                </c:pt>
                <c:pt idx="68">
                  <c:v>206.812380549431</c:v>
                </c:pt>
                <c:pt idx="69">
                  <c:v>211.76212192745899</c:v>
                </c:pt>
                <c:pt idx="70">
                  <c:v>218.39199926668499</c:v>
                </c:pt>
                <c:pt idx="71">
                  <c:v>223.51520483333201</c:v>
                </c:pt>
                <c:pt idx="72">
                  <c:v>225.39535531956599</c:v>
                </c:pt>
                <c:pt idx="73">
                  <c:v>227.471582487116</c:v>
                </c:pt>
                <c:pt idx="74">
                  <c:v>233.10487100205401</c:v>
                </c:pt>
                <c:pt idx="75">
                  <c:v>239.154009133237</c:v>
                </c:pt>
                <c:pt idx="76">
                  <c:v>245.45509761157001</c:v>
                </c:pt>
                <c:pt idx="77">
                  <c:v>252.12027059455301</c:v>
                </c:pt>
                <c:pt idx="78">
                  <c:v>256.29042997829498</c:v>
                </c:pt>
                <c:pt idx="79">
                  <c:v>257.45053734851803</c:v>
                </c:pt>
                <c:pt idx="80">
                  <c:v>258.68013283735201</c:v>
                </c:pt>
                <c:pt idx="81">
                  <c:v>257.95199220746099</c:v>
                </c:pt>
                <c:pt idx="82">
                  <c:v>265.86046552035901</c:v>
                </c:pt>
                <c:pt idx="83">
                  <c:v>280.36083237358298</c:v>
                </c:pt>
                <c:pt idx="84">
                  <c:v>287.92187763893799</c:v>
                </c:pt>
                <c:pt idx="85">
                  <c:v>296.48114314767503</c:v>
                </c:pt>
                <c:pt idx="86">
                  <c:v>306.77880632815902</c:v>
                </c:pt>
                <c:pt idx="87">
                  <c:v>314.29214217396901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C92-4427-992F-6F5FCD054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2856"/>
        <c:axId val="528473248"/>
      </c:scatterChart>
      <c:valAx>
        <c:axId val="528472856"/>
        <c:scaling>
          <c:orientation val="minMax"/>
          <c:max val="44561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3248"/>
        <c:crosses val="autoZero"/>
        <c:crossBetween val="midCat"/>
        <c:majorUnit val="365"/>
      </c:valAx>
      <c:valAx>
        <c:axId val="52847324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285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3.2144787871665297E-2"/>
          <c:w val="1"/>
          <c:h val="9.044351218634003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RegionalPropertyType!$O$5</c:f>
              <c:strCache>
                <c:ptCount val="1"/>
                <c:pt idx="0">
                  <c:v>Midwest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RegionalPropertyType!$N$6:$N$93</c:f>
              <c:numCache>
                <c:formatCode>[$-409]mmm\-yy;@</c:formatCode>
                <c:ptCount val="8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</c:numCache>
            </c:numRef>
          </c:xVal>
          <c:yVal>
            <c:numRef>
              <c:f>RegionalPropertyType!$O$6:$O$93</c:f>
              <c:numCache>
                <c:formatCode>0</c:formatCode>
                <c:ptCount val="88"/>
                <c:pt idx="0">
                  <c:v>89.893513342218299</c:v>
                </c:pt>
                <c:pt idx="1">
                  <c:v>93.747181645547997</c:v>
                </c:pt>
                <c:pt idx="2">
                  <c:v>98.080080509355</c:v>
                </c:pt>
                <c:pt idx="3">
                  <c:v>100</c:v>
                </c:pt>
                <c:pt idx="4">
                  <c:v>100.342892790161</c:v>
                </c:pt>
                <c:pt idx="5">
                  <c:v>100.653373680795</c:v>
                </c:pt>
                <c:pt idx="6">
                  <c:v>101.688805051456</c:v>
                </c:pt>
                <c:pt idx="7">
                  <c:v>103.607734708781</c:v>
                </c:pt>
                <c:pt idx="8">
                  <c:v>104.681738020821</c:v>
                </c:pt>
                <c:pt idx="9">
                  <c:v>104.821879713909</c:v>
                </c:pt>
                <c:pt idx="10">
                  <c:v>104.30029292926901</c:v>
                </c:pt>
                <c:pt idx="11">
                  <c:v>105.387460758817</c:v>
                </c:pt>
                <c:pt idx="12">
                  <c:v>109.654004764795</c:v>
                </c:pt>
                <c:pt idx="13">
                  <c:v>112.92317997705</c:v>
                </c:pt>
                <c:pt idx="14">
                  <c:v>112.38803526787601</c:v>
                </c:pt>
                <c:pt idx="15">
                  <c:v>112.64114014995</c:v>
                </c:pt>
                <c:pt idx="16">
                  <c:v>116.759642004806</c:v>
                </c:pt>
                <c:pt idx="17">
                  <c:v>120.807584737526</c:v>
                </c:pt>
                <c:pt idx="18">
                  <c:v>121.121603629878</c:v>
                </c:pt>
                <c:pt idx="19">
                  <c:v>120.638876282724</c:v>
                </c:pt>
                <c:pt idx="20">
                  <c:v>122.219462546017</c:v>
                </c:pt>
                <c:pt idx="21">
                  <c:v>125.626421271404</c:v>
                </c:pt>
                <c:pt idx="22">
                  <c:v>129.71180112464401</c:v>
                </c:pt>
                <c:pt idx="23">
                  <c:v>131.08856713021501</c:v>
                </c:pt>
                <c:pt idx="24">
                  <c:v>127.953371229263</c:v>
                </c:pt>
                <c:pt idx="25">
                  <c:v>124.296305567947</c:v>
                </c:pt>
                <c:pt idx="26">
                  <c:v>125.02109110885399</c:v>
                </c:pt>
                <c:pt idx="27">
                  <c:v>127.146201871965</c:v>
                </c:pt>
                <c:pt idx="28">
                  <c:v>127.77860293082099</c:v>
                </c:pt>
                <c:pt idx="29">
                  <c:v>129.09534438024701</c:v>
                </c:pt>
                <c:pt idx="30">
                  <c:v>129.66455698685101</c:v>
                </c:pt>
                <c:pt idx="31">
                  <c:v>128.56058232085601</c:v>
                </c:pt>
                <c:pt idx="32">
                  <c:v>125.703749004145</c:v>
                </c:pt>
                <c:pt idx="33">
                  <c:v>120.23710195055899</c:v>
                </c:pt>
                <c:pt idx="34">
                  <c:v>113.300759230728</c:v>
                </c:pt>
                <c:pt idx="35">
                  <c:v>106.810826265128</c:v>
                </c:pt>
                <c:pt idx="36">
                  <c:v>98.930348659658705</c:v>
                </c:pt>
                <c:pt idx="37">
                  <c:v>93.223554397153194</c:v>
                </c:pt>
                <c:pt idx="38">
                  <c:v>93.701358743165599</c:v>
                </c:pt>
                <c:pt idx="39">
                  <c:v>93.5282931100773</c:v>
                </c:pt>
                <c:pt idx="40">
                  <c:v>88.999919755536695</c:v>
                </c:pt>
                <c:pt idx="41">
                  <c:v>84.921112539792205</c:v>
                </c:pt>
                <c:pt idx="42">
                  <c:v>81.720486901933398</c:v>
                </c:pt>
                <c:pt idx="43">
                  <c:v>78.437976215792304</c:v>
                </c:pt>
                <c:pt idx="44">
                  <c:v>77.163836226277297</c:v>
                </c:pt>
                <c:pt idx="45">
                  <c:v>78.643655190007095</c:v>
                </c:pt>
                <c:pt idx="46">
                  <c:v>80.270064284202803</c:v>
                </c:pt>
                <c:pt idx="47">
                  <c:v>79.8788057898511</c:v>
                </c:pt>
                <c:pt idx="48">
                  <c:v>77.778002979515094</c:v>
                </c:pt>
                <c:pt idx="49">
                  <c:v>75.148263333741397</c:v>
                </c:pt>
                <c:pt idx="50">
                  <c:v>74.473367896765694</c:v>
                </c:pt>
                <c:pt idx="51">
                  <c:v>75.733522332270596</c:v>
                </c:pt>
                <c:pt idx="52">
                  <c:v>78.093873939170393</c:v>
                </c:pt>
                <c:pt idx="53">
                  <c:v>80.444162913347895</c:v>
                </c:pt>
                <c:pt idx="54">
                  <c:v>81.836693697701904</c:v>
                </c:pt>
                <c:pt idx="55">
                  <c:v>82.716584979387605</c:v>
                </c:pt>
                <c:pt idx="56">
                  <c:v>83.535654912333101</c:v>
                </c:pt>
                <c:pt idx="57">
                  <c:v>84.811097554732001</c:v>
                </c:pt>
                <c:pt idx="58">
                  <c:v>87.0981106093503</c:v>
                </c:pt>
                <c:pt idx="59">
                  <c:v>89.660286722292497</c:v>
                </c:pt>
                <c:pt idx="60">
                  <c:v>91.199194101384705</c:v>
                </c:pt>
                <c:pt idx="61">
                  <c:v>92.335592656430904</c:v>
                </c:pt>
                <c:pt idx="62">
                  <c:v>93.001360943340899</c:v>
                </c:pt>
                <c:pt idx="63">
                  <c:v>92.670850138978594</c:v>
                </c:pt>
                <c:pt idx="64">
                  <c:v>92.773403729545706</c:v>
                </c:pt>
                <c:pt idx="65">
                  <c:v>94.264221246343695</c:v>
                </c:pt>
                <c:pt idx="66">
                  <c:v>96.178183432393595</c:v>
                </c:pt>
                <c:pt idx="67">
                  <c:v>99.255033984212702</c:v>
                </c:pt>
                <c:pt idx="68">
                  <c:v>107.23373730975401</c:v>
                </c:pt>
                <c:pt idx="69">
                  <c:v>117.249590844678</c:v>
                </c:pt>
                <c:pt idx="70">
                  <c:v>115.754102296003</c:v>
                </c:pt>
                <c:pt idx="71">
                  <c:v>109.016538630802</c:v>
                </c:pt>
                <c:pt idx="72">
                  <c:v>108.516312051478</c:v>
                </c:pt>
                <c:pt idx="73">
                  <c:v>112.24937643258301</c:v>
                </c:pt>
                <c:pt idx="74">
                  <c:v>116.43588262275399</c:v>
                </c:pt>
                <c:pt idx="75">
                  <c:v>116.840795497415</c:v>
                </c:pt>
                <c:pt idx="76">
                  <c:v>115.475578815668</c:v>
                </c:pt>
                <c:pt idx="77">
                  <c:v>116.49817995774499</c:v>
                </c:pt>
                <c:pt idx="78">
                  <c:v>121.284005313035</c:v>
                </c:pt>
                <c:pt idx="79">
                  <c:v>124.461260617617</c:v>
                </c:pt>
                <c:pt idx="80">
                  <c:v>121.951177697666</c:v>
                </c:pt>
                <c:pt idx="81">
                  <c:v>115.418198619774</c:v>
                </c:pt>
                <c:pt idx="82">
                  <c:v>118.029502094291</c:v>
                </c:pt>
                <c:pt idx="83">
                  <c:v>127.40166241225199</c:v>
                </c:pt>
                <c:pt idx="84">
                  <c:v>130.91660618588401</c:v>
                </c:pt>
                <c:pt idx="85">
                  <c:v>131.76455964195199</c:v>
                </c:pt>
                <c:pt idx="86">
                  <c:v>130.78374235598599</c:v>
                </c:pt>
                <c:pt idx="87">
                  <c:v>132.52075305706001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422-420E-8D2D-AD79FA68B64A}"/>
            </c:ext>
          </c:extLst>
        </c:ser>
        <c:ser>
          <c:idx val="1"/>
          <c:order val="1"/>
          <c:tx>
            <c:strRef>
              <c:f>RegionalPropertyType!$P$5</c:f>
              <c:strCache>
                <c:ptCount val="1"/>
                <c:pt idx="0">
                  <c:v>Midwest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RegionalPropertyType!$N$6:$N$93</c:f>
              <c:numCache>
                <c:formatCode>[$-409]mmm\-yy;@</c:formatCode>
                <c:ptCount val="8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</c:numCache>
            </c:numRef>
          </c:xVal>
          <c:yVal>
            <c:numRef>
              <c:f>RegionalPropertyType!$P$6:$P$93</c:f>
              <c:numCache>
                <c:formatCode>0</c:formatCode>
                <c:ptCount val="88"/>
                <c:pt idx="0">
                  <c:v>96.002400973508699</c:v>
                </c:pt>
                <c:pt idx="1">
                  <c:v>98.5356504675526</c:v>
                </c:pt>
                <c:pt idx="2">
                  <c:v>99.4289564513779</c:v>
                </c:pt>
                <c:pt idx="3">
                  <c:v>100</c:v>
                </c:pt>
                <c:pt idx="4">
                  <c:v>102.513035098616</c:v>
                </c:pt>
                <c:pt idx="5">
                  <c:v>104.839235108613</c:v>
                </c:pt>
                <c:pt idx="6">
                  <c:v>104.668192824226</c:v>
                </c:pt>
                <c:pt idx="7">
                  <c:v>103.648006455798</c:v>
                </c:pt>
                <c:pt idx="8">
                  <c:v>103.230545003754</c:v>
                </c:pt>
                <c:pt idx="9">
                  <c:v>104.697216565426</c:v>
                </c:pt>
                <c:pt idx="10">
                  <c:v>108.49818236785001</c:v>
                </c:pt>
                <c:pt idx="11">
                  <c:v>110.28805118559499</c:v>
                </c:pt>
                <c:pt idx="12">
                  <c:v>109.262627811074</c:v>
                </c:pt>
                <c:pt idx="13">
                  <c:v>109.499734283069</c:v>
                </c:pt>
                <c:pt idx="14">
                  <c:v>111.54052663338</c:v>
                </c:pt>
                <c:pt idx="15">
                  <c:v>113.838762230532</c:v>
                </c:pt>
                <c:pt idx="16">
                  <c:v>115.27708159465701</c:v>
                </c:pt>
                <c:pt idx="17">
                  <c:v>113.66583552195399</c:v>
                </c:pt>
                <c:pt idx="18">
                  <c:v>110.950480121865</c:v>
                </c:pt>
                <c:pt idx="19">
                  <c:v>112.42752823268</c:v>
                </c:pt>
                <c:pt idx="20">
                  <c:v>119.347923013365</c:v>
                </c:pt>
                <c:pt idx="21">
                  <c:v>126.542426064175</c:v>
                </c:pt>
                <c:pt idx="22">
                  <c:v>127.24401286606</c:v>
                </c:pt>
                <c:pt idx="23">
                  <c:v>126.436381693302</c:v>
                </c:pt>
                <c:pt idx="24">
                  <c:v>127.87248440975</c:v>
                </c:pt>
                <c:pt idx="25">
                  <c:v>129.93998174185501</c:v>
                </c:pt>
                <c:pt idx="26">
                  <c:v>131.93875310927899</c:v>
                </c:pt>
                <c:pt idx="27">
                  <c:v>131.57511695660901</c:v>
                </c:pt>
                <c:pt idx="28">
                  <c:v>129.13888050051401</c:v>
                </c:pt>
                <c:pt idx="29">
                  <c:v>126.569898730082</c:v>
                </c:pt>
                <c:pt idx="30">
                  <c:v>125.895864249154</c:v>
                </c:pt>
                <c:pt idx="31">
                  <c:v>126.364108388829</c:v>
                </c:pt>
                <c:pt idx="32">
                  <c:v>126.069000808078</c:v>
                </c:pt>
                <c:pt idx="33">
                  <c:v>125.19600245325699</c:v>
                </c:pt>
                <c:pt idx="34">
                  <c:v>118.47129890880601</c:v>
                </c:pt>
                <c:pt idx="35">
                  <c:v>109.962698094879</c:v>
                </c:pt>
                <c:pt idx="36">
                  <c:v>105.383038772823</c:v>
                </c:pt>
                <c:pt idx="37">
                  <c:v>104.262023346001</c:v>
                </c:pt>
                <c:pt idx="38">
                  <c:v>101.959484735926</c:v>
                </c:pt>
                <c:pt idx="39">
                  <c:v>96.386231091455997</c:v>
                </c:pt>
                <c:pt idx="40">
                  <c:v>92.977038477412705</c:v>
                </c:pt>
                <c:pt idx="41">
                  <c:v>92.310915294036704</c:v>
                </c:pt>
                <c:pt idx="42">
                  <c:v>90.497031534274996</c:v>
                </c:pt>
                <c:pt idx="43">
                  <c:v>87.2090366663776</c:v>
                </c:pt>
                <c:pt idx="44">
                  <c:v>87.333671535001201</c:v>
                </c:pt>
                <c:pt idx="45">
                  <c:v>90.709262292229496</c:v>
                </c:pt>
                <c:pt idx="46">
                  <c:v>89.922769643928504</c:v>
                </c:pt>
                <c:pt idx="47">
                  <c:v>86.722102598179006</c:v>
                </c:pt>
                <c:pt idx="48">
                  <c:v>86.3586777274745</c:v>
                </c:pt>
                <c:pt idx="49">
                  <c:v>86.614311158538598</c:v>
                </c:pt>
                <c:pt idx="50">
                  <c:v>88.156669107079296</c:v>
                </c:pt>
                <c:pt idx="51">
                  <c:v>88.975108437392706</c:v>
                </c:pt>
                <c:pt idx="52">
                  <c:v>88.117052764769099</c:v>
                </c:pt>
                <c:pt idx="53">
                  <c:v>89.223157394492802</c:v>
                </c:pt>
                <c:pt idx="54">
                  <c:v>91.738922381696099</c:v>
                </c:pt>
                <c:pt idx="55">
                  <c:v>93.717007753269698</c:v>
                </c:pt>
                <c:pt idx="56">
                  <c:v>98.076000305640505</c:v>
                </c:pt>
                <c:pt idx="57">
                  <c:v>103.82522406125599</c:v>
                </c:pt>
                <c:pt idx="58">
                  <c:v>105.19217366543199</c:v>
                </c:pt>
                <c:pt idx="59">
                  <c:v>104.988094076877</c:v>
                </c:pt>
                <c:pt idx="60">
                  <c:v>107.25959776844699</c:v>
                </c:pt>
                <c:pt idx="61">
                  <c:v>111.406701247885</c:v>
                </c:pt>
                <c:pt idx="62">
                  <c:v>113.018474062444</c:v>
                </c:pt>
                <c:pt idx="63">
                  <c:v>112.362141630892</c:v>
                </c:pt>
                <c:pt idx="64">
                  <c:v>115.886080156717</c:v>
                </c:pt>
                <c:pt idx="65">
                  <c:v>121.25759262734201</c:v>
                </c:pt>
                <c:pt idx="66">
                  <c:v>121.45683729777799</c:v>
                </c:pt>
                <c:pt idx="67">
                  <c:v>120.498624880595</c:v>
                </c:pt>
                <c:pt idx="68">
                  <c:v>126.72649396365399</c:v>
                </c:pt>
                <c:pt idx="69">
                  <c:v>136.461678199224</c:v>
                </c:pt>
                <c:pt idx="70">
                  <c:v>139.72758743807199</c:v>
                </c:pt>
                <c:pt idx="71">
                  <c:v>139.26553842804699</c:v>
                </c:pt>
                <c:pt idx="72">
                  <c:v>141.81848096175901</c:v>
                </c:pt>
                <c:pt idx="73">
                  <c:v>144.95899559245001</c:v>
                </c:pt>
                <c:pt idx="74">
                  <c:v>147.62928086101201</c:v>
                </c:pt>
                <c:pt idx="75">
                  <c:v>149.73450536621601</c:v>
                </c:pt>
                <c:pt idx="76">
                  <c:v>150.471216651699</c:v>
                </c:pt>
                <c:pt idx="77">
                  <c:v>151.42074082982401</c:v>
                </c:pt>
                <c:pt idx="78">
                  <c:v>155.30130062196201</c:v>
                </c:pt>
                <c:pt idx="79">
                  <c:v>159.44697908839501</c:v>
                </c:pt>
                <c:pt idx="80">
                  <c:v>162.829905650673</c:v>
                </c:pt>
                <c:pt idx="81">
                  <c:v>167.48076376934901</c:v>
                </c:pt>
                <c:pt idx="82">
                  <c:v>167.367932991788</c:v>
                </c:pt>
                <c:pt idx="83">
                  <c:v>167.81016029328501</c:v>
                </c:pt>
                <c:pt idx="84">
                  <c:v>181.446795518708</c:v>
                </c:pt>
                <c:pt idx="85">
                  <c:v>197.40515409710301</c:v>
                </c:pt>
                <c:pt idx="86">
                  <c:v>198.090209784411</c:v>
                </c:pt>
                <c:pt idx="87">
                  <c:v>195.327318992096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422-420E-8D2D-AD79FA68B64A}"/>
            </c:ext>
          </c:extLst>
        </c:ser>
        <c:ser>
          <c:idx val="2"/>
          <c:order val="2"/>
          <c:tx>
            <c:strRef>
              <c:f>RegionalPropertyType!$Q$5</c:f>
              <c:strCache>
                <c:ptCount val="1"/>
                <c:pt idx="0">
                  <c:v>Midwest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RegionalPropertyType!$N$6:$N$93</c:f>
              <c:numCache>
                <c:formatCode>[$-409]mmm\-yy;@</c:formatCode>
                <c:ptCount val="8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</c:numCache>
            </c:numRef>
          </c:xVal>
          <c:yVal>
            <c:numRef>
              <c:f>RegionalPropertyType!$Q$6:$Q$93</c:f>
              <c:numCache>
                <c:formatCode>0</c:formatCode>
                <c:ptCount val="88"/>
                <c:pt idx="0">
                  <c:v>94.423736385936095</c:v>
                </c:pt>
                <c:pt idx="1">
                  <c:v>96.525194980816096</c:v>
                </c:pt>
                <c:pt idx="2">
                  <c:v>99.845142802602496</c:v>
                </c:pt>
                <c:pt idx="3">
                  <c:v>100</c:v>
                </c:pt>
                <c:pt idx="4">
                  <c:v>99.7515570108622</c:v>
                </c:pt>
                <c:pt idx="5">
                  <c:v>104.617755517143</c:v>
                </c:pt>
                <c:pt idx="6">
                  <c:v>111.542628771411</c:v>
                </c:pt>
                <c:pt idx="7">
                  <c:v>114.340658180118</c:v>
                </c:pt>
                <c:pt idx="8">
                  <c:v>114.77713276804199</c:v>
                </c:pt>
                <c:pt idx="9">
                  <c:v>115.81201414905399</c:v>
                </c:pt>
                <c:pt idx="10">
                  <c:v>118.160024206377</c:v>
                </c:pt>
                <c:pt idx="11">
                  <c:v>121.003704530573</c:v>
                </c:pt>
                <c:pt idx="12">
                  <c:v>124.79121187909401</c:v>
                </c:pt>
                <c:pt idx="13">
                  <c:v>129.93680828197299</c:v>
                </c:pt>
                <c:pt idx="14">
                  <c:v>133.49240095126501</c:v>
                </c:pt>
                <c:pt idx="15">
                  <c:v>137.11795014317801</c:v>
                </c:pt>
                <c:pt idx="16">
                  <c:v>141.86658138065101</c:v>
                </c:pt>
                <c:pt idx="17">
                  <c:v>143.54017666291401</c:v>
                </c:pt>
                <c:pt idx="18">
                  <c:v>144.27200433523501</c:v>
                </c:pt>
                <c:pt idx="19">
                  <c:v>148.37115875877399</c:v>
                </c:pt>
                <c:pt idx="20">
                  <c:v>155.55931830506401</c:v>
                </c:pt>
                <c:pt idx="21">
                  <c:v>162.31080238579199</c:v>
                </c:pt>
                <c:pt idx="22">
                  <c:v>161.85403458686201</c:v>
                </c:pt>
                <c:pt idx="23">
                  <c:v>159.259713085436</c:v>
                </c:pt>
                <c:pt idx="24">
                  <c:v>158.39264212233201</c:v>
                </c:pt>
                <c:pt idx="25">
                  <c:v>155.390439534477</c:v>
                </c:pt>
                <c:pt idx="26">
                  <c:v>154.914431588741</c:v>
                </c:pt>
                <c:pt idx="27">
                  <c:v>158.51342627139101</c:v>
                </c:pt>
                <c:pt idx="28">
                  <c:v>160.82943748787</c:v>
                </c:pt>
                <c:pt idx="29">
                  <c:v>157.67964507251801</c:v>
                </c:pt>
                <c:pt idx="30">
                  <c:v>151.86362243755499</c:v>
                </c:pt>
                <c:pt idx="31">
                  <c:v>147.40788524908601</c:v>
                </c:pt>
                <c:pt idx="32">
                  <c:v>142.148305431381</c:v>
                </c:pt>
                <c:pt idx="33">
                  <c:v>139.10959696173799</c:v>
                </c:pt>
                <c:pt idx="34">
                  <c:v>134.121211656643</c:v>
                </c:pt>
                <c:pt idx="35">
                  <c:v>125.201237640569</c:v>
                </c:pt>
                <c:pt idx="36">
                  <c:v>119.6651130349</c:v>
                </c:pt>
                <c:pt idx="37">
                  <c:v>118.725436195819</c:v>
                </c:pt>
                <c:pt idx="38">
                  <c:v>117.272494186675</c:v>
                </c:pt>
                <c:pt idx="39">
                  <c:v>113.596339335679</c:v>
                </c:pt>
                <c:pt idx="40">
                  <c:v>110.37885078029301</c:v>
                </c:pt>
                <c:pt idx="41">
                  <c:v>106.91347116790099</c:v>
                </c:pt>
                <c:pt idx="42">
                  <c:v>104.509813823557</c:v>
                </c:pt>
                <c:pt idx="43">
                  <c:v>103.352131374961</c:v>
                </c:pt>
                <c:pt idx="44">
                  <c:v>102.56092105784199</c:v>
                </c:pt>
                <c:pt idx="45">
                  <c:v>101.468055240509</c:v>
                </c:pt>
                <c:pt idx="46">
                  <c:v>100.181079975079</c:v>
                </c:pt>
                <c:pt idx="47">
                  <c:v>99.326807527742602</c:v>
                </c:pt>
                <c:pt idx="48">
                  <c:v>97.159788332484894</c:v>
                </c:pt>
                <c:pt idx="49">
                  <c:v>96.1102083269449</c:v>
                </c:pt>
                <c:pt idx="50">
                  <c:v>100.138857354279</c:v>
                </c:pt>
                <c:pt idx="51">
                  <c:v>102.954224381394</c:v>
                </c:pt>
                <c:pt idx="52">
                  <c:v>101.528283479981</c:v>
                </c:pt>
                <c:pt idx="53">
                  <c:v>102.276975151504</c:v>
                </c:pt>
                <c:pt idx="54">
                  <c:v>105.970924567954</c:v>
                </c:pt>
                <c:pt idx="55">
                  <c:v>108.21150027881001</c:v>
                </c:pt>
                <c:pt idx="56">
                  <c:v>109.322837589946</c:v>
                </c:pt>
                <c:pt idx="57">
                  <c:v>112.708058986971</c:v>
                </c:pt>
                <c:pt idx="58">
                  <c:v>115.593245688133</c:v>
                </c:pt>
                <c:pt idx="59">
                  <c:v>116.233178560399</c:v>
                </c:pt>
                <c:pt idx="60">
                  <c:v>118.31613722752699</c:v>
                </c:pt>
                <c:pt idx="61">
                  <c:v>120.46062216593501</c:v>
                </c:pt>
                <c:pt idx="62">
                  <c:v>119.662850873747</c:v>
                </c:pt>
                <c:pt idx="63">
                  <c:v>119.73534892741201</c:v>
                </c:pt>
                <c:pt idx="64">
                  <c:v>122.252936201968</c:v>
                </c:pt>
                <c:pt idx="65">
                  <c:v>125.630308695607</c:v>
                </c:pt>
                <c:pt idx="66">
                  <c:v>129.839701238647</c:v>
                </c:pt>
                <c:pt idx="67">
                  <c:v>133.56027646957901</c:v>
                </c:pt>
                <c:pt idx="68">
                  <c:v>136.60759751164099</c:v>
                </c:pt>
                <c:pt idx="69">
                  <c:v>138.55496180875801</c:v>
                </c:pt>
                <c:pt idx="70">
                  <c:v>139.98246118851</c:v>
                </c:pt>
                <c:pt idx="71">
                  <c:v>141.98343725032299</c:v>
                </c:pt>
                <c:pt idx="72">
                  <c:v>143.41367206118099</c:v>
                </c:pt>
                <c:pt idx="73">
                  <c:v>143.646525873326</c:v>
                </c:pt>
                <c:pt idx="74">
                  <c:v>146.98488328952101</c:v>
                </c:pt>
                <c:pt idx="75">
                  <c:v>150.46668985138399</c:v>
                </c:pt>
                <c:pt idx="76">
                  <c:v>149.179945422933</c:v>
                </c:pt>
                <c:pt idx="77">
                  <c:v>149.89177752861301</c:v>
                </c:pt>
                <c:pt idx="78">
                  <c:v>150.34755112571401</c:v>
                </c:pt>
                <c:pt idx="79">
                  <c:v>148.10147483633699</c:v>
                </c:pt>
                <c:pt idx="80">
                  <c:v>145.90109817145699</c:v>
                </c:pt>
                <c:pt idx="81">
                  <c:v>144.49237797324901</c:v>
                </c:pt>
                <c:pt idx="82">
                  <c:v>148.50267896810499</c:v>
                </c:pt>
                <c:pt idx="83">
                  <c:v>153.781566781994</c:v>
                </c:pt>
                <c:pt idx="84">
                  <c:v>159.418981200948</c:v>
                </c:pt>
                <c:pt idx="85">
                  <c:v>168.783213733645</c:v>
                </c:pt>
                <c:pt idx="86">
                  <c:v>170.77921663523301</c:v>
                </c:pt>
                <c:pt idx="87">
                  <c:v>166.577711422269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422-420E-8D2D-AD79FA68B64A}"/>
            </c:ext>
          </c:extLst>
        </c:ser>
        <c:ser>
          <c:idx val="3"/>
          <c:order val="3"/>
          <c:tx>
            <c:strRef>
              <c:f>RegionalPropertyType!$R$5</c:f>
              <c:strCache>
                <c:ptCount val="1"/>
                <c:pt idx="0">
                  <c:v>Midwest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RegionalPropertyType!$N$6:$N$93</c:f>
              <c:numCache>
                <c:formatCode>[$-409]mmm\-yy;@</c:formatCode>
                <c:ptCount val="8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</c:numCache>
            </c:numRef>
          </c:xVal>
          <c:yVal>
            <c:numRef>
              <c:f>RegionalPropertyType!$R$6:$R$93</c:f>
              <c:numCache>
                <c:formatCode>0</c:formatCode>
                <c:ptCount val="88"/>
                <c:pt idx="0">
                  <c:v>96.948548809486198</c:v>
                </c:pt>
                <c:pt idx="1">
                  <c:v>103.010565891849</c:v>
                </c:pt>
                <c:pt idx="2">
                  <c:v>101.67016942329001</c:v>
                </c:pt>
                <c:pt idx="3">
                  <c:v>100</c:v>
                </c:pt>
                <c:pt idx="4">
                  <c:v>105.901970847162</c:v>
                </c:pt>
                <c:pt idx="5">
                  <c:v>113.57577810609401</c:v>
                </c:pt>
                <c:pt idx="6">
                  <c:v>115.845516480858</c:v>
                </c:pt>
                <c:pt idx="7">
                  <c:v>116.239010621421</c:v>
                </c:pt>
                <c:pt idx="8">
                  <c:v>119.35523569159599</c:v>
                </c:pt>
                <c:pt idx="9">
                  <c:v>126.181384354253</c:v>
                </c:pt>
                <c:pt idx="10">
                  <c:v>134.74030268922601</c:v>
                </c:pt>
                <c:pt idx="11">
                  <c:v>137.995756085914</c:v>
                </c:pt>
                <c:pt idx="12">
                  <c:v>138.055539179683</c:v>
                </c:pt>
                <c:pt idx="13">
                  <c:v>139.87863248817999</c:v>
                </c:pt>
                <c:pt idx="14">
                  <c:v>143.63097346906801</c:v>
                </c:pt>
                <c:pt idx="15">
                  <c:v>148.738970398335</c:v>
                </c:pt>
                <c:pt idx="16">
                  <c:v>154.362713827801</c:v>
                </c:pt>
                <c:pt idx="17">
                  <c:v>160.61474582732899</c:v>
                </c:pt>
                <c:pt idx="18">
                  <c:v>168.49410447149299</c:v>
                </c:pt>
                <c:pt idx="19">
                  <c:v>172.733125403755</c:v>
                </c:pt>
                <c:pt idx="20">
                  <c:v>170.953336717545</c:v>
                </c:pt>
                <c:pt idx="21">
                  <c:v>169.69369488057501</c:v>
                </c:pt>
                <c:pt idx="22">
                  <c:v>173.13224996283699</c:v>
                </c:pt>
                <c:pt idx="23">
                  <c:v>176.99429295601701</c:v>
                </c:pt>
                <c:pt idx="24">
                  <c:v>175.559174599747</c:v>
                </c:pt>
                <c:pt idx="25">
                  <c:v>172.17357288533401</c:v>
                </c:pt>
                <c:pt idx="26">
                  <c:v>169.82701342441101</c:v>
                </c:pt>
                <c:pt idx="27">
                  <c:v>167.49465481317401</c:v>
                </c:pt>
                <c:pt idx="28">
                  <c:v>163.221836307725</c:v>
                </c:pt>
                <c:pt idx="29">
                  <c:v>158.41520083936101</c:v>
                </c:pt>
                <c:pt idx="30">
                  <c:v>155.188646336109</c:v>
                </c:pt>
                <c:pt idx="31">
                  <c:v>151.81557737702801</c:v>
                </c:pt>
                <c:pt idx="32">
                  <c:v>144.573218433477</c:v>
                </c:pt>
                <c:pt idx="33">
                  <c:v>137.058311225029</c:v>
                </c:pt>
                <c:pt idx="34">
                  <c:v>128.89960876045899</c:v>
                </c:pt>
                <c:pt idx="35">
                  <c:v>121.767302717726</c:v>
                </c:pt>
                <c:pt idx="36">
                  <c:v>118.023392849652</c:v>
                </c:pt>
                <c:pt idx="37">
                  <c:v>112.823807426267</c:v>
                </c:pt>
                <c:pt idx="38">
                  <c:v>103.05683956277301</c:v>
                </c:pt>
                <c:pt idx="39">
                  <c:v>95.941480400417404</c:v>
                </c:pt>
                <c:pt idx="40">
                  <c:v>94.757250717126396</c:v>
                </c:pt>
                <c:pt idx="41">
                  <c:v>95.560921471149001</c:v>
                </c:pt>
                <c:pt idx="42">
                  <c:v>94.828056324867305</c:v>
                </c:pt>
                <c:pt idx="43">
                  <c:v>92.819625593013598</c:v>
                </c:pt>
                <c:pt idx="44">
                  <c:v>94.837634955945006</c:v>
                </c:pt>
                <c:pt idx="45">
                  <c:v>99.148488703896703</c:v>
                </c:pt>
                <c:pt idx="46">
                  <c:v>104.562736236652</c:v>
                </c:pt>
                <c:pt idx="47">
                  <c:v>107.290982363578</c:v>
                </c:pt>
                <c:pt idx="48">
                  <c:v>102.746223881059</c:v>
                </c:pt>
                <c:pt idx="49">
                  <c:v>98.884554114950603</c:v>
                </c:pt>
                <c:pt idx="50">
                  <c:v>105.10192704259801</c:v>
                </c:pt>
                <c:pt idx="51">
                  <c:v>113.53571533087199</c:v>
                </c:pt>
                <c:pt idx="52">
                  <c:v>117.97750722843401</c:v>
                </c:pt>
                <c:pt idx="53">
                  <c:v>124.824276855992</c:v>
                </c:pt>
                <c:pt idx="54">
                  <c:v>129.57490610166101</c:v>
                </c:pt>
                <c:pt idx="55">
                  <c:v>130.622147259884</c:v>
                </c:pt>
                <c:pt idx="56">
                  <c:v>134.65676051854899</c:v>
                </c:pt>
                <c:pt idx="57">
                  <c:v>140.50971740930299</c:v>
                </c:pt>
                <c:pt idx="58">
                  <c:v>142.35403192405801</c:v>
                </c:pt>
                <c:pt idx="59">
                  <c:v>143.34147505896399</c:v>
                </c:pt>
                <c:pt idx="60">
                  <c:v>147.78867481396301</c:v>
                </c:pt>
                <c:pt idx="61">
                  <c:v>156.795511873951</c:v>
                </c:pt>
                <c:pt idx="62">
                  <c:v>162.41679083786801</c:v>
                </c:pt>
                <c:pt idx="63">
                  <c:v>161.572003442148</c:v>
                </c:pt>
                <c:pt idx="64">
                  <c:v>162.97724063716601</c:v>
                </c:pt>
                <c:pt idx="65">
                  <c:v>166.83018635461099</c:v>
                </c:pt>
                <c:pt idx="66">
                  <c:v>173.88454992014701</c:v>
                </c:pt>
                <c:pt idx="67">
                  <c:v>182.425765227304</c:v>
                </c:pt>
                <c:pt idx="68">
                  <c:v>191.568178382236</c:v>
                </c:pt>
                <c:pt idx="69">
                  <c:v>199.844694779214</c:v>
                </c:pt>
                <c:pt idx="70">
                  <c:v>196.92759850951001</c:v>
                </c:pt>
                <c:pt idx="71">
                  <c:v>193.05607212989801</c:v>
                </c:pt>
                <c:pt idx="72">
                  <c:v>198.66622043203</c:v>
                </c:pt>
                <c:pt idx="73">
                  <c:v>207.98244730363001</c:v>
                </c:pt>
                <c:pt idx="74">
                  <c:v>214.54596744316899</c:v>
                </c:pt>
                <c:pt idx="75">
                  <c:v>215.28459174556701</c:v>
                </c:pt>
                <c:pt idx="76">
                  <c:v>214.53498972742599</c:v>
                </c:pt>
                <c:pt idx="77">
                  <c:v>217.63903314671899</c:v>
                </c:pt>
                <c:pt idx="78">
                  <c:v>222.315141182074</c:v>
                </c:pt>
                <c:pt idx="79">
                  <c:v>224.552613374201</c:v>
                </c:pt>
                <c:pt idx="80">
                  <c:v>225.88214105483999</c:v>
                </c:pt>
                <c:pt idx="81">
                  <c:v>228.03092350322299</c:v>
                </c:pt>
                <c:pt idx="82">
                  <c:v>236.795704487949</c:v>
                </c:pt>
                <c:pt idx="83">
                  <c:v>247.43641590453299</c:v>
                </c:pt>
                <c:pt idx="84">
                  <c:v>257.95544124816598</c:v>
                </c:pt>
                <c:pt idx="85">
                  <c:v>272.16876159767799</c:v>
                </c:pt>
                <c:pt idx="86">
                  <c:v>280.03918247006698</c:v>
                </c:pt>
                <c:pt idx="87">
                  <c:v>285.72033444561703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422-420E-8D2D-AD79FA68B6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805160"/>
        <c:axId val="530825600"/>
      </c:scatterChart>
      <c:valAx>
        <c:axId val="387805160"/>
        <c:scaling>
          <c:orientation val="minMax"/>
          <c:max val="44561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5600"/>
        <c:crosses val="autoZero"/>
        <c:crossBetween val="midCat"/>
        <c:majorUnit val="365"/>
      </c:valAx>
      <c:valAx>
        <c:axId val="530825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878051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image" Target="../media/image1.jpg"/><Relationship Id="rId4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5" Type="http://schemas.openxmlformats.org/officeDocument/2006/relationships/image" Target="../media/image1.jpg"/><Relationship Id="rId4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19050</xdr:rowOff>
    </xdr:from>
    <xdr:to>
      <xdr:col>10</xdr:col>
      <xdr:colOff>19049</xdr:colOff>
      <xdr:row>36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D6B298A-16F2-4BEA-AD9F-B8767BB8AC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3466E54-82AE-4633-A966-9AA3B6556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9</xdr:col>
      <xdr:colOff>904874</xdr:colOff>
      <xdr:row>36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1F13D45-C68A-4D55-AF27-5D85C3761A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53D07E1-0664-4174-85CA-F9186D5833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10</xdr:col>
      <xdr:colOff>0</xdr:colOff>
      <xdr:row>35</xdr:row>
      <xdr:rowOff>87314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3A4B025-FEB7-4382-8DEB-3FB4AA2C18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A7B8B2C-3B4B-442A-9118-488B6FAE5D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9523</xdr:colOff>
      <xdr:row>8</xdr:row>
      <xdr:rowOff>28575</xdr:rowOff>
    </xdr:from>
    <xdr:to>
      <xdr:col>7</xdr:col>
      <xdr:colOff>66674</xdr:colOff>
      <xdr:row>24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9D009B4-5BB7-4697-8DA2-62919D28F9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</xdr:rowOff>
    </xdr:from>
    <xdr:to>
      <xdr:col>7</xdr:col>
      <xdr:colOff>57150</xdr:colOff>
      <xdr:row>45</xdr:row>
      <xdr:rowOff>9526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F5CCCC8-A1F1-451C-913A-DD46B8E546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8</xdr:row>
      <xdr:rowOff>9526</xdr:rowOff>
    </xdr:from>
    <xdr:to>
      <xdr:col>14</xdr:col>
      <xdr:colOff>523875</xdr:colOff>
      <xdr:row>24</xdr:row>
      <xdr:rowOff>9526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791E78F-836D-4406-9497-83BB2E9307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E4DB869-6039-4744-B591-6B2A327B8D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5</xdr:col>
      <xdr:colOff>904874</xdr:colOff>
      <xdr:row>24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0F66163-4938-48C4-8BA7-AB958FF701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7</xdr:row>
      <xdr:rowOff>190499</xdr:rowOff>
    </xdr:from>
    <xdr:to>
      <xdr:col>12</xdr:col>
      <xdr:colOff>647700</xdr:colOff>
      <xdr:row>23</xdr:row>
      <xdr:rowOff>190499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44B5118-AC61-46CC-8DBF-665D3F42B5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DAB6CA6-9B3C-442B-A87E-13496F3EF9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5</xdr:col>
      <xdr:colOff>866774</xdr:colOff>
      <xdr:row>24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9F0A375-403A-4912-BDB2-7F1BF77287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7</xdr:row>
      <xdr:rowOff>180975</xdr:rowOff>
    </xdr:from>
    <xdr:to>
      <xdr:col>12</xdr:col>
      <xdr:colOff>866775</xdr:colOff>
      <xdr:row>23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EFBFF98-06E8-4A55-8FE4-7952FB30E9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0</xdr:rowOff>
    </xdr:from>
    <xdr:to>
      <xdr:col>5</xdr:col>
      <xdr:colOff>866774</xdr:colOff>
      <xdr:row>44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35A97FD-B69F-4F8E-AEDA-997D6EEE13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609599</xdr:colOff>
      <xdr:row>28</xdr:row>
      <xdr:rowOff>0</xdr:rowOff>
    </xdr:from>
    <xdr:to>
      <xdr:col>12</xdr:col>
      <xdr:colOff>847724</xdr:colOff>
      <xdr:row>44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A285935-D19B-4AD8-B4D9-D9A99A2F14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0F72838-3F9D-486B-B079-969D0F602A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190499</xdr:rowOff>
    </xdr:from>
    <xdr:to>
      <xdr:col>5</xdr:col>
      <xdr:colOff>838200</xdr:colOff>
      <xdr:row>23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F35E323-94D3-42E8-942B-300D664E88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885824</xdr:colOff>
      <xdr:row>8</xdr:row>
      <xdr:rowOff>19049</xdr:rowOff>
    </xdr:from>
    <xdr:to>
      <xdr:col>12</xdr:col>
      <xdr:colOff>819149</xdr:colOff>
      <xdr:row>24</xdr:row>
      <xdr:rowOff>19049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182A24C-08F6-446F-93F3-BD0D743603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9524</xdr:colOff>
      <xdr:row>26</xdr:row>
      <xdr:rowOff>190499</xdr:rowOff>
    </xdr:from>
    <xdr:to>
      <xdr:col>5</xdr:col>
      <xdr:colOff>838199</xdr:colOff>
      <xdr:row>42</xdr:row>
      <xdr:rowOff>190499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FFE1D8D-1667-44A9-BDD1-4AF5C7CB34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866775</xdr:colOff>
      <xdr:row>27</xdr:row>
      <xdr:rowOff>19049</xdr:rowOff>
    </xdr:from>
    <xdr:to>
      <xdr:col>12</xdr:col>
      <xdr:colOff>809625</xdr:colOff>
      <xdr:row>43</xdr:row>
      <xdr:rowOff>19049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3A86655-BCB0-4413-A0AB-28A116AC90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59E0F67-275A-4806-A22C-2F61E97016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9524</xdr:rowOff>
    </xdr:from>
    <xdr:to>
      <xdr:col>5</xdr:col>
      <xdr:colOff>847724</xdr:colOff>
      <xdr:row>24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4B026B2-4E1B-4411-AC66-3CBA3D2678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28</xdr:row>
      <xdr:rowOff>0</xdr:rowOff>
    </xdr:from>
    <xdr:to>
      <xdr:col>5</xdr:col>
      <xdr:colOff>838200</xdr:colOff>
      <xdr:row>44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2430328-F7B6-4DB0-BD4E-5BF8E2760B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885826</xdr:colOff>
      <xdr:row>7</xdr:row>
      <xdr:rowOff>190498</xdr:rowOff>
    </xdr:from>
    <xdr:to>
      <xdr:col>12</xdr:col>
      <xdr:colOff>857250</xdr:colOff>
      <xdr:row>23</xdr:row>
      <xdr:rowOff>190498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819C6DB-AA12-446F-AC73-2D34000479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0</xdr:row>
      <xdr:rowOff>800100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DAA2B19-6CFA-4B34-9770-4A4D59E7C6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19048</xdr:colOff>
      <xdr:row>8</xdr:row>
      <xdr:rowOff>1</xdr:rowOff>
    </xdr:from>
    <xdr:to>
      <xdr:col>7</xdr:col>
      <xdr:colOff>66675</xdr:colOff>
      <xdr:row>24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C349FA5-FFD2-4151-8BE0-DDF6A659E5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7</xdr:row>
      <xdr:rowOff>200024</xdr:rowOff>
    </xdr:from>
    <xdr:to>
      <xdr:col>15</xdr:col>
      <xdr:colOff>438149</xdr:colOff>
      <xdr:row>23</xdr:row>
      <xdr:rowOff>200024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B5CA411-ED08-4974-8596-5FA3E4C00F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7973571-A001-4808-80AF-A0247B4503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Jrs\R&amp;D\RSR\CCRSI_NewFormat\CCRSI%20Indices%20-%20New%20Format%20Template(Use%20This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.S. EW &amp; VW"/>
      <sheetName val="U.S. EW - By Segment"/>
      <sheetName val="U.S. VW - By Segment"/>
      <sheetName val="PropertyType"/>
      <sheetName val="Regional"/>
      <sheetName val="RegionalPropertyType"/>
      <sheetName val="PrimeMarkets"/>
      <sheetName val="TransactionActivity"/>
      <sheetName val="National-NonDistress"/>
      <sheetName val="Lookup"/>
      <sheetName val="&lt;&lt;"/>
      <sheetName val="files"/>
      <sheetName val="counts"/>
      <sheetName val="SQL codes"/>
      <sheetName val="Sheet1"/>
      <sheetName val="&gt;&gt;"/>
      <sheetName val="I_Q_G_WE_RET_ALL_YES"/>
      <sheetName val="I_Q_G_WE_OFF_ALL_YES"/>
      <sheetName val="I_Q_G_WE_APT_ALL_YES"/>
      <sheetName val="I_Q_G_WE_IND_ALL_YES"/>
      <sheetName val="I_Q_G_WE_ALL_ALL_NO"/>
      <sheetName val="I_Q_A_WE_ALL_ALL_YES"/>
      <sheetName val="I_Q_G_ALL_RET_ALL_NO"/>
      <sheetName val="I_Q_A_ALL_RET_ALL_YES"/>
      <sheetName val="I_Q_A_ALL_OFF_ALL_YES"/>
      <sheetName val="I_Q_G_ALL_OFF_ALL_NO"/>
      <sheetName val="I_Q_A_ALL_APT_ALL_YES"/>
      <sheetName val="I_Q_G_ALL_APT_ALL_NO"/>
      <sheetName val="I_M_A_ALL_MF_ALL_NO"/>
      <sheetName val="I_Q_G_ALL_LND_ALL_NO"/>
      <sheetName val="I_Q_G_ALL_ALL_IGND_NO"/>
      <sheetName val="I_M_G_ALL_ALL_IG_NO"/>
      <sheetName val="I_Q_A_ALL_IND_ALL_YES"/>
      <sheetName val="I_Q_G_ALL_IND_ALL_NO"/>
      <sheetName val="I_Q_G_ALL_HOS_ALL_NO"/>
      <sheetName val="I_M_G_ALL_ALL_GC_NO"/>
      <sheetName val="I_Q_G_ALL_ALL_ALLND_NO"/>
      <sheetName val="I_M_A_ALL_EMF_ALL_NO"/>
      <sheetName val="I_M_A_ALL_ALL_ALL_NO"/>
      <sheetName val="I_M_G_ALL_ALL_ALL_NO"/>
      <sheetName val="I_Q_G_ALL_RET_T10M_NO"/>
      <sheetName val="I_Q_G_ALL_OFF_T10M_NO"/>
      <sheetName val="I_Q_G_ALL_APT_T10M_NO"/>
      <sheetName val="I_Q_G_ALL_IND_T10M_NO"/>
      <sheetName val="I_Q_G_SO_RET_ALL_YES"/>
      <sheetName val="I_Q_G_SO_OFF_ALL_YES"/>
      <sheetName val="I_Q_G_SO_APT_ALL_YES"/>
      <sheetName val="I_Q_G_SO_IND_ALL_YES"/>
      <sheetName val="I_Q_A_SO_ALL_ALL_YES"/>
      <sheetName val="I_Q_G_SO_ALL_ALL_NO"/>
      <sheetName val="I_Q_G_NE_RET_ALL_YES"/>
      <sheetName val="I_Q_G_NE_OFF_ALL_YES"/>
      <sheetName val="I_Q_G_NE_APT_ALL_YES"/>
      <sheetName val="I_Q_G_NE_IND_ALL_YES"/>
      <sheetName val="I_Q_A_NE_ALL_ALL_YES"/>
      <sheetName val="I_Q_G_NE_ALL_ALL_NO"/>
      <sheetName val="I_Q_G_MW_RET_ALL_YES"/>
      <sheetName val="I_Q_G_MW_OFF_ALL_YES"/>
      <sheetName val="I_Q_G_MW_APT_ALL_YES"/>
      <sheetName val="I_Q_G_MW_IND_ALL_YES"/>
      <sheetName val="I_Q_G_MW_ALL_ALL_NO"/>
      <sheetName val="I_Q_A_MW_ALL_ALL_YES"/>
      <sheetName val="Sheet2"/>
    </sheetNames>
    <sheetDataSet>
      <sheetData sheetId="0">
        <row r="6">
          <cell r="M6">
            <v>78.380665968599899</v>
          </cell>
        </row>
      </sheetData>
      <sheetData sheetId="1">
        <row r="5">
          <cell r="M5" t="str">
            <v>U.S. Investment Grade</v>
          </cell>
        </row>
      </sheetData>
      <sheetData sheetId="2">
        <row r="5">
          <cell r="L5" t="str">
            <v xml:space="preserve">U.S. Composite Excluding MultiFamily -  Value Weighted </v>
          </cell>
        </row>
      </sheetData>
      <sheetData sheetId="3">
        <row r="6">
          <cell r="Q6" t="str">
            <v>U.S. Office</v>
          </cell>
        </row>
      </sheetData>
      <sheetData sheetId="4">
        <row r="6">
          <cell r="O6" t="str">
            <v>Midwest Composite</v>
          </cell>
        </row>
      </sheetData>
      <sheetData sheetId="5">
        <row r="5">
          <cell r="O5" t="str">
            <v>Midwest Office</v>
          </cell>
        </row>
      </sheetData>
      <sheetData sheetId="6">
        <row r="5">
          <cell r="O5" t="str">
            <v>Prime Office Metros</v>
          </cell>
        </row>
      </sheetData>
      <sheetData sheetId="7">
        <row r="1">
          <cell r="P1" t="str">
            <v>U.S. Investment Grade Pair Count</v>
          </cell>
        </row>
      </sheetData>
      <sheetData sheetId="8">
        <row r="5">
          <cell r="Q5" t="str">
            <v>U.S. Composite</v>
          </cell>
        </row>
      </sheetData>
      <sheetData sheetId="9"/>
      <sheetData sheetId="10"/>
      <sheetData sheetId="11">
        <row r="3">
          <cell r="H3">
            <v>44500</v>
          </cell>
        </row>
      </sheetData>
      <sheetData sheetId="12">
        <row r="1">
          <cell r="A1" t="str">
            <v>YearOfSecondSale</v>
          </cell>
        </row>
        <row r="2">
          <cell r="A2">
            <v>2000</v>
          </cell>
        </row>
        <row r="3">
          <cell r="A3">
            <v>2000</v>
          </cell>
        </row>
        <row r="4">
          <cell r="A4">
            <v>2000</v>
          </cell>
        </row>
        <row r="5">
          <cell r="A5">
            <v>2000</v>
          </cell>
        </row>
        <row r="6">
          <cell r="A6">
            <v>2000</v>
          </cell>
        </row>
        <row r="7">
          <cell r="A7">
            <v>2000</v>
          </cell>
        </row>
        <row r="8">
          <cell r="A8">
            <v>2000</v>
          </cell>
        </row>
        <row r="9">
          <cell r="A9">
            <v>2000</v>
          </cell>
        </row>
        <row r="10">
          <cell r="A10">
            <v>2000</v>
          </cell>
        </row>
        <row r="11">
          <cell r="A11">
            <v>2000</v>
          </cell>
        </row>
        <row r="12">
          <cell r="A12">
            <v>2000</v>
          </cell>
        </row>
        <row r="13">
          <cell r="A13">
            <v>2000</v>
          </cell>
        </row>
        <row r="14">
          <cell r="A14">
            <v>2001</v>
          </cell>
        </row>
        <row r="15">
          <cell r="A15">
            <v>2001</v>
          </cell>
        </row>
        <row r="16">
          <cell r="A16">
            <v>2001</v>
          </cell>
        </row>
        <row r="17">
          <cell r="A17">
            <v>2001</v>
          </cell>
        </row>
        <row r="18">
          <cell r="A18">
            <v>2001</v>
          </cell>
        </row>
        <row r="19">
          <cell r="A19">
            <v>2001</v>
          </cell>
        </row>
        <row r="20">
          <cell r="A20">
            <v>2001</v>
          </cell>
        </row>
        <row r="21">
          <cell r="A21">
            <v>2001</v>
          </cell>
        </row>
        <row r="22">
          <cell r="A22">
            <v>2001</v>
          </cell>
        </row>
        <row r="23">
          <cell r="A23">
            <v>2001</v>
          </cell>
        </row>
        <row r="24">
          <cell r="A24">
            <v>2001</v>
          </cell>
        </row>
        <row r="25">
          <cell r="A25">
            <v>2001</v>
          </cell>
        </row>
        <row r="26">
          <cell r="A26">
            <v>2002</v>
          </cell>
        </row>
        <row r="27">
          <cell r="A27">
            <v>2002</v>
          </cell>
        </row>
        <row r="28">
          <cell r="A28">
            <v>2002</v>
          </cell>
        </row>
        <row r="29">
          <cell r="A29">
            <v>2002</v>
          </cell>
        </row>
        <row r="30">
          <cell r="A30">
            <v>2002</v>
          </cell>
        </row>
        <row r="31">
          <cell r="A31">
            <v>2002</v>
          </cell>
        </row>
        <row r="32">
          <cell r="A32">
            <v>2002</v>
          </cell>
        </row>
        <row r="33">
          <cell r="A33">
            <v>2002</v>
          </cell>
        </row>
        <row r="34">
          <cell r="A34">
            <v>2002</v>
          </cell>
        </row>
        <row r="35">
          <cell r="A35">
            <v>2002</v>
          </cell>
        </row>
        <row r="36">
          <cell r="A36">
            <v>2002</v>
          </cell>
        </row>
        <row r="37">
          <cell r="A37">
            <v>2002</v>
          </cell>
        </row>
        <row r="38">
          <cell r="A38">
            <v>2003</v>
          </cell>
        </row>
        <row r="39">
          <cell r="A39">
            <v>2003</v>
          </cell>
        </row>
        <row r="40">
          <cell r="A40">
            <v>2003</v>
          </cell>
        </row>
        <row r="41">
          <cell r="A41">
            <v>2003</v>
          </cell>
        </row>
        <row r="42">
          <cell r="A42">
            <v>2003</v>
          </cell>
        </row>
        <row r="43">
          <cell r="A43">
            <v>2003</v>
          </cell>
        </row>
        <row r="44">
          <cell r="A44">
            <v>2003</v>
          </cell>
        </row>
        <row r="45">
          <cell r="A45">
            <v>2003</v>
          </cell>
        </row>
        <row r="46">
          <cell r="A46">
            <v>2003</v>
          </cell>
        </row>
        <row r="47">
          <cell r="A47">
            <v>2003</v>
          </cell>
        </row>
        <row r="48">
          <cell r="A48">
            <v>2003</v>
          </cell>
        </row>
        <row r="49">
          <cell r="A49">
            <v>2003</v>
          </cell>
        </row>
        <row r="50">
          <cell r="A50">
            <v>2004</v>
          </cell>
        </row>
        <row r="51">
          <cell r="A51">
            <v>2004</v>
          </cell>
        </row>
        <row r="52">
          <cell r="A52">
            <v>2004</v>
          </cell>
        </row>
        <row r="53">
          <cell r="A53">
            <v>2004</v>
          </cell>
        </row>
        <row r="54">
          <cell r="A54">
            <v>2004</v>
          </cell>
        </row>
        <row r="55">
          <cell r="A55">
            <v>2004</v>
          </cell>
        </row>
        <row r="56">
          <cell r="A56">
            <v>2004</v>
          </cell>
        </row>
        <row r="57">
          <cell r="A57">
            <v>2004</v>
          </cell>
        </row>
        <row r="58">
          <cell r="A58">
            <v>2004</v>
          </cell>
        </row>
        <row r="59">
          <cell r="A59">
            <v>2004</v>
          </cell>
        </row>
        <row r="60">
          <cell r="A60">
            <v>2004</v>
          </cell>
        </row>
        <row r="61">
          <cell r="A61">
            <v>2004</v>
          </cell>
        </row>
        <row r="62">
          <cell r="A62">
            <v>2005</v>
          </cell>
        </row>
        <row r="63">
          <cell r="A63">
            <v>2005</v>
          </cell>
        </row>
        <row r="64">
          <cell r="A64">
            <v>2005</v>
          </cell>
        </row>
        <row r="65">
          <cell r="A65">
            <v>2005</v>
          </cell>
        </row>
        <row r="66">
          <cell r="A66">
            <v>2005</v>
          </cell>
        </row>
        <row r="67">
          <cell r="A67">
            <v>2005</v>
          </cell>
        </row>
        <row r="68">
          <cell r="A68">
            <v>2005</v>
          </cell>
        </row>
        <row r="69">
          <cell r="A69">
            <v>2005</v>
          </cell>
        </row>
        <row r="70">
          <cell r="A70">
            <v>2005</v>
          </cell>
        </row>
        <row r="71">
          <cell r="A71">
            <v>2005</v>
          </cell>
        </row>
        <row r="72">
          <cell r="A72">
            <v>2005</v>
          </cell>
        </row>
        <row r="73">
          <cell r="A73">
            <v>2005</v>
          </cell>
        </row>
        <row r="74">
          <cell r="A74">
            <v>2006</v>
          </cell>
        </row>
        <row r="75">
          <cell r="A75">
            <v>2006</v>
          </cell>
        </row>
        <row r="76">
          <cell r="A76">
            <v>2006</v>
          </cell>
        </row>
        <row r="77">
          <cell r="A77">
            <v>2006</v>
          </cell>
        </row>
        <row r="78">
          <cell r="A78">
            <v>2006</v>
          </cell>
        </row>
        <row r="79">
          <cell r="A79">
            <v>2006</v>
          </cell>
        </row>
        <row r="80">
          <cell r="A80">
            <v>2006</v>
          </cell>
        </row>
        <row r="81">
          <cell r="A81">
            <v>2006</v>
          </cell>
        </row>
        <row r="82">
          <cell r="A82">
            <v>2006</v>
          </cell>
        </row>
        <row r="83">
          <cell r="A83">
            <v>2006</v>
          </cell>
        </row>
        <row r="84">
          <cell r="A84">
            <v>2006</v>
          </cell>
        </row>
        <row r="85">
          <cell r="A85">
            <v>2006</v>
          </cell>
        </row>
        <row r="86">
          <cell r="A86">
            <v>2007</v>
          </cell>
        </row>
        <row r="87">
          <cell r="A87">
            <v>2007</v>
          </cell>
        </row>
        <row r="88">
          <cell r="A88">
            <v>2007</v>
          </cell>
        </row>
        <row r="89">
          <cell r="A89">
            <v>2007</v>
          </cell>
        </row>
        <row r="90">
          <cell r="A90">
            <v>2007</v>
          </cell>
        </row>
        <row r="91">
          <cell r="A91">
            <v>2007</v>
          </cell>
        </row>
        <row r="92">
          <cell r="A92">
            <v>2007</v>
          </cell>
        </row>
        <row r="93">
          <cell r="A93">
            <v>2007</v>
          </cell>
        </row>
        <row r="94">
          <cell r="A94">
            <v>2007</v>
          </cell>
        </row>
        <row r="95">
          <cell r="A95">
            <v>2007</v>
          </cell>
        </row>
        <row r="96">
          <cell r="A96">
            <v>2007</v>
          </cell>
        </row>
        <row r="97">
          <cell r="A97">
            <v>2007</v>
          </cell>
        </row>
        <row r="98">
          <cell r="A98">
            <v>2008</v>
          </cell>
        </row>
        <row r="99">
          <cell r="A99">
            <v>2008</v>
          </cell>
        </row>
        <row r="100">
          <cell r="A100">
            <v>2008</v>
          </cell>
        </row>
        <row r="101">
          <cell r="A101">
            <v>2008</v>
          </cell>
        </row>
        <row r="102">
          <cell r="A102">
            <v>2008</v>
          </cell>
        </row>
        <row r="103">
          <cell r="A103">
            <v>2008</v>
          </cell>
        </row>
        <row r="104">
          <cell r="A104">
            <v>2008</v>
          </cell>
        </row>
        <row r="105">
          <cell r="A105">
            <v>2008</v>
          </cell>
        </row>
        <row r="106">
          <cell r="A106">
            <v>2008</v>
          </cell>
        </row>
        <row r="107">
          <cell r="A107">
            <v>2008</v>
          </cell>
        </row>
        <row r="108">
          <cell r="A108">
            <v>2008</v>
          </cell>
        </row>
        <row r="109">
          <cell r="A109">
            <v>2008</v>
          </cell>
        </row>
        <row r="110">
          <cell r="A110">
            <v>2009</v>
          </cell>
        </row>
        <row r="111">
          <cell r="A111">
            <v>2009</v>
          </cell>
        </row>
        <row r="112">
          <cell r="A112">
            <v>2009</v>
          </cell>
        </row>
        <row r="113">
          <cell r="A113">
            <v>2009</v>
          </cell>
        </row>
        <row r="114">
          <cell r="A114">
            <v>2009</v>
          </cell>
        </row>
        <row r="115">
          <cell r="A115">
            <v>2009</v>
          </cell>
        </row>
        <row r="116">
          <cell r="A116">
            <v>2009</v>
          </cell>
        </row>
        <row r="117">
          <cell r="A117">
            <v>2009</v>
          </cell>
        </row>
        <row r="118">
          <cell r="A118">
            <v>2009</v>
          </cell>
        </row>
        <row r="119">
          <cell r="A119">
            <v>2009</v>
          </cell>
        </row>
        <row r="120">
          <cell r="A120">
            <v>2009</v>
          </cell>
        </row>
        <row r="121">
          <cell r="A121">
            <v>2009</v>
          </cell>
        </row>
        <row r="122">
          <cell r="A122">
            <v>2010</v>
          </cell>
        </row>
        <row r="123">
          <cell r="A123">
            <v>2010</v>
          </cell>
        </row>
        <row r="124">
          <cell r="A124">
            <v>2010</v>
          </cell>
        </row>
        <row r="125">
          <cell r="A125">
            <v>2010</v>
          </cell>
        </row>
        <row r="126">
          <cell r="A126">
            <v>2010</v>
          </cell>
        </row>
        <row r="127">
          <cell r="A127">
            <v>2010</v>
          </cell>
        </row>
        <row r="128">
          <cell r="A128">
            <v>2010</v>
          </cell>
        </row>
        <row r="129">
          <cell r="A129">
            <v>2010</v>
          </cell>
        </row>
        <row r="130">
          <cell r="A130">
            <v>2010</v>
          </cell>
        </row>
        <row r="131">
          <cell r="A131">
            <v>2010</v>
          </cell>
        </row>
        <row r="132">
          <cell r="A132">
            <v>2010</v>
          </cell>
        </row>
        <row r="133">
          <cell r="A133">
            <v>2010</v>
          </cell>
        </row>
        <row r="134">
          <cell r="A134">
            <v>2011</v>
          </cell>
        </row>
        <row r="135">
          <cell r="A135">
            <v>2011</v>
          </cell>
        </row>
        <row r="136">
          <cell r="A136">
            <v>2011</v>
          </cell>
        </row>
        <row r="137">
          <cell r="A137">
            <v>2011</v>
          </cell>
        </row>
        <row r="138">
          <cell r="A138">
            <v>2011</v>
          </cell>
        </row>
        <row r="139">
          <cell r="A139">
            <v>2011</v>
          </cell>
        </row>
        <row r="140">
          <cell r="A140">
            <v>2011</v>
          </cell>
        </row>
        <row r="141">
          <cell r="A141">
            <v>2011</v>
          </cell>
        </row>
        <row r="142">
          <cell r="A142">
            <v>2011</v>
          </cell>
        </row>
        <row r="143">
          <cell r="A143">
            <v>2011</v>
          </cell>
        </row>
        <row r="144">
          <cell r="A144">
            <v>2011</v>
          </cell>
        </row>
        <row r="145">
          <cell r="A145">
            <v>2011</v>
          </cell>
        </row>
        <row r="146">
          <cell r="A146">
            <v>2012</v>
          </cell>
        </row>
        <row r="147">
          <cell r="A147">
            <v>2012</v>
          </cell>
        </row>
        <row r="148">
          <cell r="A148">
            <v>2012</v>
          </cell>
        </row>
        <row r="149">
          <cell r="A149">
            <v>2012</v>
          </cell>
        </row>
        <row r="150">
          <cell r="A150">
            <v>2012</v>
          </cell>
        </row>
        <row r="151">
          <cell r="A151">
            <v>2012</v>
          </cell>
        </row>
        <row r="152">
          <cell r="A152">
            <v>2012</v>
          </cell>
        </row>
        <row r="153">
          <cell r="A153">
            <v>2012</v>
          </cell>
        </row>
        <row r="154">
          <cell r="A154">
            <v>2012</v>
          </cell>
        </row>
        <row r="155">
          <cell r="A155">
            <v>2012</v>
          </cell>
        </row>
        <row r="156">
          <cell r="A156">
            <v>2012</v>
          </cell>
        </row>
        <row r="157">
          <cell r="A157">
            <v>2012</v>
          </cell>
        </row>
        <row r="158">
          <cell r="A158">
            <v>2013</v>
          </cell>
        </row>
        <row r="159">
          <cell r="A159">
            <v>2013</v>
          </cell>
        </row>
        <row r="160">
          <cell r="A160">
            <v>2013</v>
          </cell>
        </row>
        <row r="161">
          <cell r="A161">
            <v>2013</v>
          </cell>
        </row>
        <row r="162">
          <cell r="A162">
            <v>2013</v>
          </cell>
        </row>
        <row r="163">
          <cell r="A163">
            <v>2013</v>
          </cell>
        </row>
        <row r="164">
          <cell r="A164">
            <v>2013</v>
          </cell>
        </row>
        <row r="165">
          <cell r="A165">
            <v>2013</v>
          </cell>
        </row>
        <row r="166">
          <cell r="A166">
            <v>2013</v>
          </cell>
        </row>
        <row r="167">
          <cell r="A167">
            <v>2013</v>
          </cell>
        </row>
        <row r="168">
          <cell r="A168">
            <v>2013</v>
          </cell>
        </row>
        <row r="169">
          <cell r="A169">
            <v>2013</v>
          </cell>
        </row>
        <row r="170">
          <cell r="A170">
            <v>2014</v>
          </cell>
        </row>
        <row r="171">
          <cell r="A171">
            <v>2014</v>
          </cell>
        </row>
        <row r="172">
          <cell r="A172">
            <v>2014</v>
          </cell>
        </row>
        <row r="173">
          <cell r="A173">
            <v>2014</v>
          </cell>
        </row>
        <row r="174">
          <cell r="A174">
            <v>2014</v>
          </cell>
        </row>
        <row r="175">
          <cell r="A175">
            <v>2014</v>
          </cell>
        </row>
        <row r="176">
          <cell r="A176">
            <v>2014</v>
          </cell>
        </row>
        <row r="177">
          <cell r="A177">
            <v>2014</v>
          </cell>
        </row>
        <row r="178">
          <cell r="A178">
            <v>2014</v>
          </cell>
        </row>
        <row r="179">
          <cell r="A179">
            <v>2014</v>
          </cell>
        </row>
        <row r="180">
          <cell r="A180">
            <v>2014</v>
          </cell>
        </row>
        <row r="181">
          <cell r="A181">
            <v>2014</v>
          </cell>
        </row>
        <row r="182">
          <cell r="A182">
            <v>2015</v>
          </cell>
        </row>
        <row r="183">
          <cell r="A183">
            <v>2015</v>
          </cell>
        </row>
        <row r="184">
          <cell r="A184">
            <v>2015</v>
          </cell>
        </row>
        <row r="185">
          <cell r="A185">
            <v>2015</v>
          </cell>
        </row>
        <row r="186">
          <cell r="A186">
            <v>2015</v>
          </cell>
        </row>
        <row r="187">
          <cell r="A187">
            <v>2015</v>
          </cell>
        </row>
        <row r="188">
          <cell r="A188">
            <v>2015</v>
          </cell>
        </row>
        <row r="189">
          <cell r="A189">
            <v>2015</v>
          </cell>
        </row>
        <row r="190">
          <cell r="A190">
            <v>2015</v>
          </cell>
        </row>
        <row r="191">
          <cell r="A191">
            <v>2015</v>
          </cell>
        </row>
        <row r="192">
          <cell r="A192">
            <v>2015</v>
          </cell>
        </row>
        <row r="193">
          <cell r="A193">
            <v>2015</v>
          </cell>
        </row>
        <row r="194">
          <cell r="A194">
            <v>2016</v>
          </cell>
        </row>
        <row r="195">
          <cell r="A195">
            <v>2016</v>
          </cell>
        </row>
        <row r="196">
          <cell r="A196">
            <v>2016</v>
          </cell>
        </row>
        <row r="197">
          <cell r="A197">
            <v>2016</v>
          </cell>
        </row>
        <row r="198">
          <cell r="A198">
            <v>2016</v>
          </cell>
        </row>
        <row r="199">
          <cell r="A199">
            <v>2016</v>
          </cell>
        </row>
        <row r="200">
          <cell r="A200">
            <v>2016</v>
          </cell>
        </row>
        <row r="201">
          <cell r="A201">
            <v>2016</v>
          </cell>
        </row>
        <row r="202">
          <cell r="A202">
            <v>2016</v>
          </cell>
        </row>
        <row r="203">
          <cell r="A203">
            <v>2016</v>
          </cell>
        </row>
        <row r="204">
          <cell r="A204">
            <v>2016</v>
          </cell>
        </row>
        <row r="205">
          <cell r="A205">
            <v>2016</v>
          </cell>
        </row>
        <row r="206">
          <cell r="A206">
            <v>2017</v>
          </cell>
        </row>
        <row r="207">
          <cell r="A207">
            <v>2017</v>
          </cell>
        </row>
        <row r="208">
          <cell r="A208">
            <v>2017</v>
          </cell>
        </row>
        <row r="209">
          <cell r="A209">
            <v>2017</v>
          </cell>
        </row>
        <row r="210">
          <cell r="A210">
            <v>2017</v>
          </cell>
        </row>
        <row r="211">
          <cell r="A211">
            <v>2017</v>
          </cell>
        </row>
        <row r="212">
          <cell r="A212">
            <v>2017</v>
          </cell>
        </row>
        <row r="213">
          <cell r="A213">
            <v>2017</v>
          </cell>
        </row>
        <row r="214">
          <cell r="A214">
            <v>2017</v>
          </cell>
        </row>
        <row r="215">
          <cell r="A215">
            <v>2017</v>
          </cell>
        </row>
        <row r="216">
          <cell r="A216">
            <v>2017</v>
          </cell>
        </row>
        <row r="217">
          <cell r="A217">
            <v>2017</v>
          </cell>
        </row>
        <row r="218">
          <cell r="A218">
            <v>2018</v>
          </cell>
        </row>
        <row r="219">
          <cell r="A219">
            <v>2018</v>
          </cell>
        </row>
        <row r="220">
          <cell r="A220">
            <v>2018</v>
          </cell>
        </row>
        <row r="221">
          <cell r="A221">
            <v>2018</v>
          </cell>
        </row>
        <row r="222">
          <cell r="A222">
            <v>2018</v>
          </cell>
        </row>
        <row r="223">
          <cell r="A223">
            <v>2018</v>
          </cell>
        </row>
        <row r="224">
          <cell r="A224">
            <v>2018</v>
          </cell>
        </row>
        <row r="225">
          <cell r="A225">
            <v>2018</v>
          </cell>
        </row>
        <row r="226">
          <cell r="A226">
            <v>2018</v>
          </cell>
        </row>
        <row r="227">
          <cell r="A227">
            <v>2018</v>
          </cell>
        </row>
        <row r="228">
          <cell r="A228">
            <v>2018</v>
          </cell>
        </row>
        <row r="229">
          <cell r="A229">
            <v>2018</v>
          </cell>
        </row>
        <row r="230">
          <cell r="A230">
            <v>2019</v>
          </cell>
        </row>
        <row r="231">
          <cell r="A231">
            <v>2019</v>
          </cell>
        </row>
        <row r="232">
          <cell r="A232">
            <v>2019</v>
          </cell>
        </row>
        <row r="233">
          <cell r="A233">
            <v>2019</v>
          </cell>
        </row>
        <row r="234">
          <cell r="A234">
            <v>2019</v>
          </cell>
        </row>
        <row r="235">
          <cell r="A235">
            <v>2019</v>
          </cell>
        </row>
        <row r="236">
          <cell r="A236">
            <v>2019</v>
          </cell>
        </row>
        <row r="237">
          <cell r="A237">
            <v>2019</v>
          </cell>
        </row>
        <row r="238">
          <cell r="A238">
            <v>2019</v>
          </cell>
        </row>
        <row r="239">
          <cell r="A239">
            <v>2019</v>
          </cell>
        </row>
        <row r="240">
          <cell r="A240">
            <v>2019</v>
          </cell>
        </row>
        <row r="241">
          <cell r="A241">
            <v>2019</v>
          </cell>
        </row>
        <row r="242">
          <cell r="A242">
            <v>2020</v>
          </cell>
        </row>
        <row r="243">
          <cell r="A243">
            <v>2020</v>
          </cell>
        </row>
        <row r="244">
          <cell r="A244">
            <v>2020</v>
          </cell>
        </row>
        <row r="245">
          <cell r="A245">
            <v>2020</v>
          </cell>
        </row>
        <row r="246">
          <cell r="A246">
            <v>2020</v>
          </cell>
        </row>
        <row r="247">
          <cell r="A247">
            <v>2020</v>
          </cell>
        </row>
        <row r="248">
          <cell r="A248">
            <v>2020</v>
          </cell>
        </row>
        <row r="249">
          <cell r="A249">
            <v>2020</v>
          </cell>
        </row>
        <row r="250">
          <cell r="A250">
            <v>2020</v>
          </cell>
        </row>
        <row r="251">
          <cell r="A251">
            <v>2020</v>
          </cell>
        </row>
        <row r="252">
          <cell r="A252">
            <v>2020</v>
          </cell>
        </row>
        <row r="253">
          <cell r="A253">
            <v>2020</v>
          </cell>
        </row>
        <row r="254">
          <cell r="A254">
            <v>2021</v>
          </cell>
        </row>
        <row r="255">
          <cell r="A255">
            <v>2021</v>
          </cell>
        </row>
        <row r="256">
          <cell r="A256">
            <v>2021</v>
          </cell>
        </row>
        <row r="257">
          <cell r="A257">
            <v>2021</v>
          </cell>
        </row>
        <row r="258">
          <cell r="A258">
            <v>2021</v>
          </cell>
        </row>
        <row r="259">
          <cell r="A259">
            <v>2021</v>
          </cell>
        </row>
        <row r="260">
          <cell r="A260">
            <v>2021</v>
          </cell>
        </row>
        <row r="261">
          <cell r="A261">
            <v>2021</v>
          </cell>
        </row>
        <row r="262">
          <cell r="A262">
            <v>2021</v>
          </cell>
        </row>
        <row r="263">
          <cell r="A263">
            <v>2021</v>
          </cell>
        </row>
        <row r="264">
          <cell r="A264">
            <v>2021</v>
          </cell>
        </row>
        <row r="265">
          <cell r="A265">
            <v>2021</v>
          </cell>
        </row>
      </sheetData>
      <sheetData sheetId="13"/>
      <sheetData sheetId="14"/>
      <sheetData sheetId="15"/>
      <sheetData sheetId="1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</sheetData>
      <sheetData sheetId="26"/>
      <sheetData sheetId="27"/>
      <sheetData sheetId="28"/>
      <sheetData sheetId="29">
        <row r="1">
          <cell r="A1" t="str">
            <v>x</v>
          </cell>
        </row>
        <row r="2">
          <cell r="A2" t="str">
            <v>Y1998Q1</v>
          </cell>
        </row>
        <row r="3">
          <cell r="A3" t="str">
            <v>Y1998Q2</v>
          </cell>
        </row>
        <row r="4">
          <cell r="A4" t="str">
            <v>Y1998Q3</v>
          </cell>
        </row>
        <row r="5">
          <cell r="A5" t="str">
            <v>Y1998Q4</v>
          </cell>
        </row>
        <row r="6">
          <cell r="A6" t="str">
            <v>Y1999Q1</v>
          </cell>
        </row>
        <row r="7">
          <cell r="A7" t="str">
            <v>Y1999Q2</v>
          </cell>
        </row>
        <row r="8">
          <cell r="A8" t="str">
            <v>Y1999Q3</v>
          </cell>
        </row>
        <row r="9">
          <cell r="A9" t="str">
            <v>Y1999Q4</v>
          </cell>
        </row>
        <row r="10">
          <cell r="A10" t="str">
            <v>Y2000Q1</v>
          </cell>
        </row>
        <row r="11">
          <cell r="A11" t="str">
            <v>Y2000Q2</v>
          </cell>
        </row>
        <row r="12">
          <cell r="A12" t="str">
            <v>Y2000Q3</v>
          </cell>
        </row>
        <row r="13">
          <cell r="A13" t="str">
            <v>Y2000Q4</v>
          </cell>
        </row>
        <row r="14">
          <cell r="A14" t="str">
            <v>Y2001Q1</v>
          </cell>
        </row>
        <row r="15">
          <cell r="A15" t="str">
            <v>Y2001Q2</v>
          </cell>
        </row>
        <row r="16">
          <cell r="A16" t="str">
            <v>Y2001Q3</v>
          </cell>
        </row>
        <row r="17">
          <cell r="A17" t="str">
            <v>Y2001Q4</v>
          </cell>
        </row>
        <row r="18">
          <cell r="A18" t="str">
            <v>Y2002Q1</v>
          </cell>
        </row>
        <row r="19">
          <cell r="A19" t="str">
            <v>Y2002Q2</v>
          </cell>
        </row>
        <row r="20">
          <cell r="A20" t="str">
            <v>Y2002Q3</v>
          </cell>
        </row>
        <row r="21">
          <cell r="A21" t="str">
            <v>Y2002Q4</v>
          </cell>
        </row>
        <row r="22">
          <cell r="A22" t="str">
            <v>Y2003Q1</v>
          </cell>
        </row>
        <row r="23">
          <cell r="A23" t="str">
            <v>Y2003Q2</v>
          </cell>
        </row>
        <row r="24">
          <cell r="A24" t="str">
            <v>Y2003Q3</v>
          </cell>
        </row>
        <row r="25">
          <cell r="A25" t="str">
            <v>Y2003Q4</v>
          </cell>
        </row>
        <row r="26">
          <cell r="A26" t="str">
            <v>Y2004Q1</v>
          </cell>
        </row>
        <row r="27">
          <cell r="A27" t="str">
            <v>Y2004Q2</v>
          </cell>
        </row>
        <row r="28">
          <cell r="A28" t="str">
            <v>Y2004Q3</v>
          </cell>
        </row>
        <row r="29">
          <cell r="A29" t="str">
            <v>Y2004Q4</v>
          </cell>
        </row>
        <row r="30">
          <cell r="A30" t="str">
            <v>Y2005Q1</v>
          </cell>
        </row>
        <row r="31">
          <cell r="A31" t="str">
            <v>Y2005Q2</v>
          </cell>
        </row>
        <row r="32">
          <cell r="A32" t="str">
            <v>Y2005Q3</v>
          </cell>
        </row>
        <row r="33">
          <cell r="A33" t="str">
            <v>Y2005Q4</v>
          </cell>
        </row>
        <row r="34">
          <cell r="A34" t="str">
            <v>Y2006Q1</v>
          </cell>
        </row>
        <row r="35">
          <cell r="A35" t="str">
            <v>Y2006Q2</v>
          </cell>
        </row>
        <row r="36">
          <cell r="A36" t="str">
            <v>Y2006Q3</v>
          </cell>
        </row>
        <row r="37">
          <cell r="A37" t="str">
            <v>Y2006Q4</v>
          </cell>
        </row>
        <row r="38">
          <cell r="A38" t="str">
            <v>Y2007Q1</v>
          </cell>
        </row>
        <row r="39">
          <cell r="A39" t="str">
            <v>Y2007Q2</v>
          </cell>
        </row>
        <row r="40">
          <cell r="A40" t="str">
            <v>Y2007Q3</v>
          </cell>
        </row>
        <row r="41">
          <cell r="A41" t="str">
            <v>Y2007Q4</v>
          </cell>
        </row>
        <row r="42">
          <cell r="A42" t="str">
            <v>Y2008Q1</v>
          </cell>
        </row>
        <row r="43">
          <cell r="A43" t="str">
            <v>Y2008Q2</v>
          </cell>
        </row>
        <row r="44">
          <cell r="A44" t="str">
            <v>Y2008Q3</v>
          </cell>
        </row>
        <row r="45">
          <cell r="A45" t="str">
            <v>Y2008Q4</v>
          </cell>
        </row>
        <row r="46">
          <cell r="A46" t="str">
            <v>Y2009Q1</v>
          </cell>
        </row>
        <row r="47">
          <cell r="A47" t="str">
            <v>Y2009Q2</v>
          </cell>
        </row>
        <row r="48">
          <cell r="A48" t="str">
            <v>Y2009Q3</v>
          </cell>
        </row>
        <row r="49">
          <cell r="A49" t="str">
            <v>Y2009Q4</v>
          </cell>
        </row>
        <row r="50">
          <cell r="A50" t="str">
            <v>Y2010Q1</v>
          </cell>
        </row>
        <row r="51">
          <cell r="A51" t="str">
            <v>Y2010Q2</v>
          </cell>
        </row>
        <row r="52">
          <cell r="A52" t="str">
            <v>Y2010Q3</v>
          </cell>
        </row>
        <row r="53">
          <cell r="A53" t="str">
            <v>Y2010Q4</v>
          </cell>
        </row>
        <row r="54">
          <cell r="A54" t="str">
            <v>Y2011Q1</v>
          </cell>
        </row>
        <row r="55">
          <cell r="A55" t="str">
            <v>Y2011Q2</v>
          </cell>
        </row>
        <row r="56">
          <cell r="A56" t="str">
            <v>Y2011Q3</v>
          </cell>
        </row>
        <row r="57">
          <cell r="A57" t="str">
            <v>Y2011Q4</v>
          </cell>
        </row>
        <row r="58">
          <cell r="A58" t="str">
            <v>Y2012Q1</v>
          </cell>
        </row>
        <row r="59">
          <cell r="A59" t="str">
            <v>Y2012Q2</v>
          </cell>
        </row>
        <row r="60">
          <cell r="A60" t="str">
            <v>Y2012Q3</v>
          </cell>
        </row>
        <row r="61">
          <cell r="A61" t="str">
            <v>Y2012Q4</v>
          </cell>
        </row>
        <row r="62">
          <cell r="A62" t="str">
            <v>Y2013Q1</v>
          </cell>
        </row>
        <row r="63">
          <cell r="A63" t="str">
            <v>Y2013Q2</v>
          </cell>
        </row>
        <row r="64">
          <cell r="A64" t="str">
            <v>Y2013Q3</v>
          </cell>
        </row>
        <row r="65">
          <cell r="A65" t="str">
            <v>Y2013Q4</v>
          </cell>
        </row>
        <row r="66">
          <cell r="A66" t="str">
            <v>Y2014Q1</v>
          </cell>
        </row>
        <row r="67">
          <cell r="A67" t="str">
            <v>Y2014Q2</v>
          </cell>
        </row>
        <row r="68">
          <cell r="A68" t="str">
            <v>Y2014Q3</v>
          </cell>
        </row>
        <row r="69">
          <cell r="A69" t="str">
            <v>Y2014Q4</v>
          </cell>
        </row>
        <row r="70">
          <cell r="A70" t="str">
            <v>Y2015Q1</v>
          </cell>
        </row>
        <row r="71">
          <cell r="A71" t="str">
            <v>Y2015Q2</v>
          </cell>
        </row>
        <row r="72">
          <cell r="A72" t="str">
            <v>Y2015Q3</v>
          </cell>
        </row>
        <row r="73">
          <cell r="A73" t="str">
            <v>Y2015Q4</v>
          </cell>
        </row>
        <row r="74">
          <cell r="A74" t="str">
            <v>Y2016Q1</v>
          </cell>
        </row>
        <row r="75">
          <cell r="A75" t="str">
            <v>Y2016Q2</v>
          </cell>
        </row>
        <row r="76">
          <cell r="A76" t="str">
            <v>Y2016Q3</v>
          </cell>
        </row>
        <row r="77">
          <cell r="A77" t="str">
            <v>Y2016Q4</v>
          </cell>
        </row>
        <row r="78">
          <cell r="A78" t="str">
            <v>Y2017Q1</v>
          </cell>
        </row>
        <row r="79">
          <cell r="A79" t="str">
            <v>Y2017Q2</v>
          </cell>
        </row>
        <row r="80">
          <cell r="A80" t="str">
            <v>Y2017Q3</v>
          </cell>
        </row>
        <row r="81">
          <cell r="A81" t="str">
            <v>Y2017Q4</v>
          </cell>
        </row>
        <row r="82">
          <cell r="A82" t="str">
            <v>Y2018Q1</v>
          </cell>
        </row>
        <row r="83">
          <cell r="A83" t="str">
            <v>Y2018Q2</v>
          </cell>
        </row>
        <row r="84">
          <cell r="A84" t="str">
            <v>Y2018Q3</v>
          </cell>
        </row>
        <row r="85">
          <cell r="A85" t="str">
            <v>Y2018Q4</v>
          </cell>
        </row>
        <row r="86">
          <cell r="A86" t="str">
            <v>Y2019Q1</v>
          </cell>
        </row>
        <row r="87">
          <cell r="A87" t="str">
            <v>Y2019Q2</v>
          </cell>
        </row>
        <row r="88">
          <cell r="A88" t="str">
            <v>Y2019Q3</v>
          </cell>
        </row>
        <row r="89">
          <cell r="A89" t="str">
            <v>Y2019Q4</v>
          </cell>
        </row>
        <row r="90">
          <cell r="A90" t="str">
            <v>Y2020Q1</v>
          </cell>
        </row>
        <row r="91">
          <cell r="A91" t="str">
            <v>Y2020Q2</v>
          </cell>
        </row>
        <row r="92">
          <cell r="A92" t="str">
            <v>Y2020Q3</v>
          </cell>
        </row>
        <row r="93">
          <cell r="A93" t="str">
            <v>Y2020Q4</v>
          </cell>
        </row>
        <row r="94">
          <cell r="A94" t="str">
            <v>Y2021Q1</v>
          </cell>
        </row>
        <row r="95">
          <cell r="A95" t="str">
            <v>Y2021Q2</v>
          </cell>
        </row>
        <row r="96">
          <cell r="A96" t="str">
            <v>Y2021Q3</v>
          </cell>
        </row>
        <row r="97">
          <cell r="A97" t="str">
            <v>Y2021Q4</v>
          </cell>
        </row>
      </sheetData>
      <sheetData sheetId="3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</sheetData>
      <sheetData sheetId="31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  <row r="256">
          <cell r="A256" t="str">
            <v>Y2019MAR</v>
          </cell>
        </row>
        <row r="257">
          <cell r="A257" t="str">
            <v>Y2019APR</v>
          </cell>
        </row>
        <row r="258">
          <cell r="A258" t="str">
            <v>Y2019MAY</v>
          </cell>
        </row>
        <row r="259">
          <cell r="A259" t="str">
            <v>Y2019JUN</v>
          </cell>
        </row>
        <row r="260">
          <cell r="A260" t="str">
            <v>Y2019JUL</v>
          </cell>
        </row>
        <row r="261">
          <cell r="A261" t="str">
            <v>Y2019AUG</v>
          </cell>
        </row>
        <row r="262">
          <cell r="A262" t="str">
            <v>Y2019SEP</v>
          </cell>
        </row>
        <row r="263">
          <cell r="A263" t="str">
            <v>Y2019OCT</v>
          </cell>
        </row>
        <row r="264">
          <cell r="A264" t="str">
            <v>Y2019NOV</v>
          </cell>
        </row>
        <row r="265">
          <cell r="A265" t="str">
            <v>Y2019DEC</v>
          </cell>
        </row>
        <row r="266">
          <cell r="A266" t="str">
            <v>Y2020JAN</v>
          </cell>
        </row>
        <row r="267">
          <cell r="A267" t="str">
            <v>Y2020FEB</v>
          </cell>
        </row>
        <row r="268">
          <cell r="A268" t="str">
            <v>Y2020MAR</v>
          </cell>
        </row>
        <row r="269">
          <cell r="A269" t="str">
            <v>Y2020APR</v>
          </cell>
        </row>
        <row r="270">
          <cell r="A270" t="str">
            <v>Y2020MAY</v>
          </cell>
        </row>
        <row r="271">
          <cell r="A271" t="str">
            <v>Y2020JUN</v>
          </cell>
        </row>
        <row r="272">
          <cell r="A272" t="str">
            <v>Y2020JUL</v>
          </cell>
        </row>
        <row r="273">
          <cell r="A273" t="str">
            <v>Y2020AUG</v>
          </cell>
        </row>
        <row r="274">
          <cell r="A274" t="str">
            <v>Y2020SEP</v>
          </cell>
        </row>
        <row r="275">
          <cell r="A275" t="str">
            <v>Y2020OCT</v>
          </cell>
        </row>
        <row r="276">
          <cell r="A276" t="str">
            <v>Y2020NOV</v>
          </cell>
        </row>
        <row r="277">
          <cell r="A277" t="str">
            <v>Y2020DEC</v>
          </cell>
        </row>
        <row r="278">
          <cell r="A278" t="str">
            <v>Y2021JAN</v>
          </cell>
        </row>
        <row r="279">
          <cell r="A279" t="str">
            <v>Y2021FEB</v>
          </cell>
        </row>
        <row r="280">
          <cell r="A280" t="str">
            <v>Y2021MAR</v>
          </cell>
        </row>
        <row r="281">
          <cell r="A281" t="str">
            <v>Y2021APR</v>
          </cell>
        </row>
        <row r="282">
          <cell r="A282" t="str">
            <v>Y2021MAY</v>
          </cell>
        </row>
        <row r="283">
          <cell r="A283" t="str">
            <v>Y2021JUN</v>
          </cell>
        </row>
        <row r="284">
          <cell r="A284" t="str">
            <v>Y2021JUL</v>
          </cell>
        </row>
        <row r="285">
          <cell r="A285" t="str">
            <v>Y2021AUG</v>
          </cell>
        </row>
        <row r="286">
          <cell r="A286" t="str">
            <v>Y2021SEP</v>
          </cell>
        </row>
        <row r="287">
          <cell r="A287" t="str">
            <v>Y2021OCT</v>
          </cell>
        </row>
        <row r="288">
          <cell r="A288" t="str">
            <v>Y2021NOV</v>
          </cell>
        </row>
        <row r="289">
          <cell r="A289" t="str">
            <v>Y2021DEC</v>
          </cell>
        </row>
      </sheetData>
      <sheetData sheetId="32"/>
      <sheetData sheetId="33"/>
      <sheetData sheetId="34"/>
      <sheetData sheetId="35"/>
      <sheetData sheetId="3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</sheetData>
      <sheetData sheetId="37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  <row r="280">
          <cell r="A280" t="str">
            <v>Y2019MAR</v>
          </cell>
        </row>
        <row r="281">
          <cell r="A281" t="str">
            <v>Y2019APR</v>
          </cell>
        </row>
        <row r="282">
          <cell r="A282" t="str">
            <v>Y2019MAY</v>
          </cell>
        </row>
        <row r="283">
          <cell r="A283" t="str">
            <v>Y2019JUN</v>
          </cell>
        </row>
        <row r="284">
          <cell r="A284" t="str">
            <v>Y2019JUL</v>
          </cell>
        </row>
        <row r="285">
          <cell r="A285" t="str">
            <v>Y2019AUG</v>
          </cell>
        </row>
        <row r="286">
          <cell r="A286" t="str">
            <v>Y2019SEP</v>
          </cell>
        </row>
        <row r="287">
          <cell r="A287" t="str">
            <v>Y2019OCT</v>
          </cell>
        </row>
        <row r="288">
          <cell r="A288" t="str">
            <v>Y2019NOV</v>
          </cell>
        </row>
        <row r="289">
          <cell r="A289" t="str">
            <v>Y2019DEC</v>
          </cell>
        </row>
        <row r="290">
          <cell r="A290" t="str">
            <v>Y2020JAN</v>
          </cell>
        </row>
        <row r="291">
          <cell r="A291" t="str">
            <v>Y2020FEB</v>
          </cell>
        </row>
        <row r="292">
          <cell r="A292" t="str">
            <v>Y2020MAR</v>
          </cell>
        </row>
        <row r="293">
          <cell r="A293" t="str">
            <v>Y2020APR</v>
          </cell>
        </row>
        <row r="294">
          <cell r="A294" t="str">
            <v>Y2020MAY</v>
          </cell>
        </row>
        <row r="295">
          <cell r="A295" t="str">
            <v>Y2020JUN</v>
          </cell>
        </row>
        <row r="296">
          <cell r="A296" t="str">
            <v>Y2020JUL</v>
          </cell>
        </row>
        <row r="297">
          <cell r="A297" t="str">
            <v>Y2020AUG</v>
          </cell>
        </row>
        <row r="298">
          <cell r="A298" t="str">
            <v>Y2020SEP</v>
          </cell>
        </row>
        <row r="299">
          <cell r="A299" t="str">
            <v>Y2020OCT</v>
          </cell>
        </row>
        <row r="300">
          <cell r="A300" t="str">
            <v>Y2020NOV</v>
          </cell>
        </row>
        <row r="301">
          <cell r="A301" t="str">
            <v>Y2020DEC</v>
          </cell>
        </row>
        <row r="302">
          <cell r="A302" t="str">
            <v>Y2021JAN</v>
          </cell>
        </row>
        <row r="303">
          <cell r="A303" t="str">
            <v>Y2021FEB</v>
          </cell>
        </row>
        <row r="304">
          <cell r="A304" t="str">
            <v>Y2021MAR</v>
          </cell>
        </row>
        <row r="305">
          <cell r="A305" t="str">
            <v>Y2021APR</v>
          </cell>
        </row>
        <row r="306">
          <cell r="A306" t="str">
            <v>Y2021MAY</v>
          </cell>
        </row>
        <row r="307">
          <cell r="A307" t="str">
            <v>Y2021JUN</v>
          </cell>
        </row>
        <row r="308">
          <cell r="A308" t="str">
            <v>Y2021JUL</v>
          </cell>
        </row>
        <row r="309">
          <cell r="A309" t="str">
            <v>Y2021AUG</v>
          </cell>
        </row>
        <row r="310">
          <cell r="A310" t="str">
            <v>Y2021SEP</v>
          </cell>
        </row>
        <row r="311">
          <cell r="A311" t="str">
            <v>Y2021OCT</v>
          </cell>
        </row>
        <row r="312">
          <cell r="A312" t="str">
            <v>Y2021NOV</v>
          </cell>
        </row>
        <row r="313">
          <cell r="A313" t="str">
            <v>Y2021DEC</v>
          </cell>
        </row>
      </sheetData>
      <sheetData sheetId="38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  <row r="280">
          <cell r="A280" t="str">
            <v>Y2019MAR</v>
          </cell>
        </row>
        <row r="281">
          <cell r="A281" t="str">
            <v>Y2019APR</v>
          </cell>
        </row>
        <row r="282">
          <cell r="A282" t="str">
            <v>Y2019MAY</v>
          </cell>
        </row>
        <row r="283">
          <cell r="A283" t="str">
            <v>Y2019JUN</v>
          </cell>
        </row>
        <row r="284">
          <cell r="A284" t="str">
            <v>Y2019JUL</v>
          </cell>
        </row>
        <row r="285">
          <cell r="A285" t="str">
            <v>Y2019AUG</v>
          </cell>
        </row>
        <row r="286">
          <cell r="A286" t="str">
            <v>Y2019SEP</v>
          </cell>
        </row>
        <row r="287">
          <cell r="A287" t="str">
            <v>Y2019OCT</v>
          </cell>
        </row>
        <row r="288">
          <cell r="A288" t="str">
            <v>Y2019NOV</v>
          </cell>
        </row>
        <row r="289">
          <cell r="A289" t="str">
            <v>Y2019DEC</v>
          </cell>
        </row>
        <row r="290">
          <cell r="A290" t="str">
            <v>Y2020JAN</v>
          </cell>
        </row>
        <row r="291">
          <cell r="A291" t="str">
            <v>Y2020FEB</v>
          </cell>
        </row>
        <row r="292">
          <cell r="A292" t="str">
            <v>Y2020MAR</v>
          </cell>
        </row>
        <row r="293">
          <cell r="A293" t="str">
            <v>Y2020APR</v>
          </cell>
        </row>
        <row r="294">
          <cell r="A294" t="str">
            <v>Y2020MAY</v>
          </cell>
        </row>
        <row r="295">
          <cell r="A295" t="str">
            <v>Y2020JUN</v>
          </cell>
        </row>
        <row r="296">
          <cell r="A296" t="str">
            <v>Y2020JUL</v>
          </cell>
        </row>
        <row r="297">
          <cell r="A297" t="str">
            <v>Y2020AUG</v>
          </cell>
        </row>
        <row r="298">
          <cell r="A298" t="str">
            <v>Y2020SEP</v>
          </cell>
        </row>
        <row r="299">
          <cell r="A299" t="str">
            <v>Y2020OCT</v>
          </cell>
        </row>
        <row r="300">
          <cell r="A300" t="str">
            <v>Y2020NOV</v>
          </cell>
        </row>
        <row r="301">
          <cell r="A301" t="str">
            <v>Y2020DEC</v>
          </cell>
        </row>
        <row r="302">
          <cell r="A302" t="str">
            <v>Y2021JAN</v>
          </cell>
        </row>
        <row r="303">
          <cell r="A303" t="str">
            <v>Y2021FEB</v>
          </cell>
        </row>
        <row r="304">
          <cell r="A304" t="str">
            <v>Y2021MAR</v>
          </cell>
        </row>
        <row r="305">
          <cell r="A305" t="str">
            <v>Y2021APR</v>
          </cell>
        </row>
        <row r="306">
          <cell r="A306" t="str">
            <v>Y2021MAY</v>
          </cell>
        </row>
        <row r="307">
          <cell r="A307" t="str">
            <v>Y2021JUN</v>
          </cell>
        </row>
        <row r="308">
          <cell r="A308" t="str">
            <v>Y2021JUL</v>
          </cell>
        </row>
        <row r="309">
          <cell r="A309" t="str">
            <v>Y2021AUG</v>
          </cell>
        </row>
        <row r="310">
          <cell r="A310" t="str">
            <v>Y2021SEP</v>
          </cell>
        </row>
        <row r="311">
          <cell r="A311" t="str">
            <v>Y2021OCT</v>
          </cell>
        </row>
        <row r="312">
          <cell r="A312" t="str">
            <v>Y2021NOV</v>
          </cell>
        </row>
        <row r="313">
          <cell r="A313" t="str">
            <v>Y2021DEC</v>
          </cell>
        </row>
      </sheetData>
      <sheetData sheetId="39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  <row r="256">
          <cell r="A256" t="str">
            <v>Y2019MAR</v>
          </cell>
        </row>
        <row r="257">
          <cell r="A257" t="str">
            <v>Y2019APR</v>
          </cell>
        </row>
        <row r="258">
          <cell r="A258" t="str">
            <v>Y2019MAY</v>
          </cell>
        </row>
        <row r="259">
          <cell r="A259" t="str">
            <v>Y2019JUN</v>
          </cell>
        </row>
        <row r="260">
          <cell r="A260" t="str">
            <v>Y2019JUL</v>
          </cell>
        </row>
        <row r="261">
          <cell r="A261" t="str">
            <v>Y2019AUG</v>
          </cell>
        </row>
        <row r="262">
          <cell r="A262" t="str">
            <v>Y2019SEP</v>
          </cell>
        </row>
        <row r="263">
          <cell r="A263" t="str">
            <v>Y2019OCT</v>
          </cell>
        </row>
        <row r="264">
          <cell r="A264" t="str">
            <v>Y2019NOV</v>
          </cell>
        </row>
        <row r="265">
          <cell r="A265" t="str">
            <v>Y2019DEC</v>
          </cell>
        </row>
        <row r="266">
          <cell r="A266" t="str">
            <v>Y2020JAN</v>
          </cell>
        </row>
        <row r="267">
          <cell r="A267" t="str">
            <v>Y2020FEB</v>
          </cell>
        </row>
        <row r="268">
          <cell r="A268" t="str">
            <v>Y2020MAR</v>
          </cell>
        </row>
        <row r="269">
          <cell r="A269" t="str">
            <v>Y2020APR</v>
          </cell>
        </row>
        <row r="270">
          <cell r="A270" t="str">
            <v>Y2020MAY</v>
          </cell>
        </row>
        <row r="271">
          <cell r="A271" t="str">
            <v>Y2020JUN</v>
          </cell>
        </row>
        <row r="272">
          <cell r="A272" t="str">
            <v>Y2020JUL</v>
          </cell>
        </row>
        <row r="273">
          <cell r="A273" t="str">
            <v>Y2020AUG</v>
          </cell>
        </row>
        <row r="274">
          <cell r="A274" t="str">
            <v>Y2020SEP</v>
          </cell>
        </row>
        <row r="275">
          <cell r="A275" t="str">
            <v>Y2020OCT</v>
          </cell>
        </row>
        <row r="276">
          <cell r="A276" t="str">
            <v>Y2020NOV</v>
          </cell>
        </row>
        <row r="277">
          <cell r="A277" t="str">
            <v>Y2020DEC</v>
          </cell>
        </row>
        <row r="278">
          <cell r="A278" t="str">
            <v>Y2021JAN</v>
          </cell>
        </row>
        <row r="279">
          <cell r="A279" t="str">
            <v>Y2021FEB</v>
          </cell>
        </row>
        <row r="280">
          <cell r="A280" t="str">
            <v>Y2021MAR</v>
          </cell>
        </row>
        <row r="281">
          <cell r="A281" t="str">
            <v>Y2021APR</v>
          </cell>
        </row>
        <row r="282">
          <cell r="A282" t="str">
            <v>Y2021MAY</v>
          </cell>
        </row>
        <row r="283">
          <cell r="A283" t="str">
            <v>Y2021JUN</v>
          </cell>
        </row>
        <row r="284">
          <cell r="A284" t="str">
            <v>Y2021JUL</v>
          </cell>
        </row>
        <row r="285">
          <cell r="A285" t="str">
            <v>Y2021AUG</v>
          </cell>
        </row>
        <row r="286">
          <cell r="A286" t="str">
            <v>Y2021SEP</v>
          </cell>
        </row>
        <row r="287">
          <cell r="A287" t="str">
            <v>Y2021OCT</v>
          </cell>
        </row>
        <row r="288">
          <cell r="A288" t="str">
            <v>Y2021NOV</v>
          </cell>
        </row>
        <row r="289">
          <cell r="A289" t="str">
            <v>Y2021DEC</v>
          </cell>
        </row>
      </sheetData>
      <sheetData sheetId="40"/>
      <sheetData sheetId="41">
        <row r="1">
          <cell r="A1" t="str">
            <v>x</v>
          </cell>
        </row>
        <row r="2">
          <cell r="A2" t="str">
            <v>Y2000Q1</v>
          </cell>
        </row>
        <row r="3">
          <cell r="A3" t="str">
            <v>Y2000Q2</v>
          </cell>
        </row>
        <row r="4">
          <cell r="A4" t="str">
            <v>Y2000Q3</v>
          </cell>
        </row>
        <row r="5">
          <cell r="A5" t="str">
            <v>Y2000Q4</v>
          </cell>
        </row>
        <row r="6">
          <cell r="A6" t="str">
            <v>Y2001Q1</v>
          </cell>
        </row>
        <row r="7">
          <cell r="A7" t="str">
            <v>Y2001Q2</v>
          </cell>
        </row>
        <row r="8">
          <cell r="A8" t="str">
            <v>Y2001Q3</v>
          </cell>
        </row>
        <row r="9">
          <cell r="A9" t="str">
            <v>Y2001Q4</v>
          </cell>
        </row>
        <row r="10">
          <cell r="A10" t="str">
            <v>Y2002Q1</v>
          </cell>
        </row>
        <row r="11">
          <cell r="A11" t="str">
            <v>Y2002Q2</v>
          </cell>
        </row>
        <row r="12">
          <cell r="A12" t="str">
            <v>Y2002Q3</v>
          </cell>
        </row>
        <row r="13">
          <cell r="A13" t="str">
            <v>Y2002Q4</v>
          </cell>
        </row>
        <row r="14">
          <cell r="A14" t="str">
            <v>Y2003Q1</v>
          </cell>
        </row>
        <row r="15">
          <cell r="A15" t="str">
            <v>Y2003Q2</v>
          </cell>
        </row>
        <row r="16">
          <cell r="A16" t="str">
            <v>Y2003Q3</v>
          </cell>
        </row>
        <row r="17">
          <cell r="A17" t="str">
            <v>Y2003Q4</v>
          </cell>
        </row>
        <row r="18">
          <cell r="A18" t="str">
            <v>Y2004Q1</v>
          </cell>
        </row>
        <row r="19">
          <cell r="A19" t="str">
            <v>Y2004Q2</v>
          </cell>
        </row>
        <row r="20">
          <cell r="A20" t="str">
            <v>Y2004Q3</v>
          </cell>
        </row>
        <row r="21">
          <cell r="A21" t="str">
            <v>Y2004Q4</v>
          </cell>
        </row>
        <row r="22">
          <cell r="A22" t="str">
            <v>Y2005Q1</v>
          </cell>
        </row>
        <row r="23">
          <cell r="A23" t="str">
            <v>Y2005Q2</v>
          </cell>
        </row>
        <row r="24">
          <cell r="A24" t="str">
            <v>Y2005Q3</v>
          </cell>
        </row>
        <row r="25">
          <cell r="A25" t="str">
            <v>Y2005Q4</v>
          </cell>
        </row>
        <row r="26">
          <cell r="A26" t="str">
            <v>Y2006Q1</v>
          </cell>
        </row>
        <row r="27">
          <cell r="A27" t="str">
            <v>Y2006Q2</v>
          </cell>
        </row>
        <row r="28">
          <cell r="A28" t="str">
            <v>Y2006Q3</v>
          </cell>
        </row>
        <row r="29">
          <cell r="A29" t="str">
            <v>Y2006Q4</v>
          </cell>
        </row>
        <row r="30">
          <cell r="A30" t="str">
            <v>Y2007Q1</v>
          </cell>
        </row>
        <row r="31">
          <cell r="A31" t="str">
            <v>Y2007Q2</v>
          </cell>
        </row>
        <row r="32">
          <cell r="A32" t="str">
            <v>Y2007Q3</v>
          </cell>
        </row>
        <row r="33">
          <cell r="A33" t="str">
            <v>Y2007Q4</v>
          </cell>
        </row>
        <row r="34">
          <cell r="A34" t="str">
            <v>Y2008Q1</v>
          </cell>
        </row>
        <row r="35">
          <cell r="A35" t="str">
            <v>Y2008Q2</v>
          </cell>
        </row>
        <row r="36">
          <cell r="A36" t="str">
            <v>Y2008Q3</v>
          </cell>
        </row>
        <row r="37">
          <cell r="A37" t="str">
            <v>Y2008Q4</v>
          </cell>
        </row>
        <row r="38">
          <cell r="A38" t="str">
            <v>Y2009Q1</v>
          </cell>
        </row>
        <row r="39">
          <cell r="A39" t="str">
            <v>Y2009Q2</v>
          </cell>
        </row>
        <row r="40">
          <cell r="A40" t="str">
            <v>Y2009Q3</v>
          </cell>
        </row>
        <row r="41">
          <cell r="A41" t="str">
            <v>Y2009Q4</v>
          </cell>
        </row>
        <row r="42">
          <cell r="A42" t="str">
            <v>Y2010Q1</v>
          </cell>
        </row>
        <row r="43">
          <cell r="A43" t="str">
            <v>Y2010Q2</v>
          </cell>
        </row>
        <row r="44">
          <cell r="A44" t="str">
            <v>Y2010Q3</v>
          </cell>
        </row>
        <row r="45">
          <cell r="A45" t="str">
            <v>Y2010Q4</v>
          </cell>
        </row>
        <row r="46">
          <cell r="A46" t="str">
            <v>Y2011Q1</v>
          </cell>
        </row>
        <row r="47">
          <cell r="A47" t="str">
            <v>Y2011Q2</v>
          </cell>
        </row>
        <row r="48">
          <cell r="A48" t="str">
            <v>Y2011Q3</v>
          </cell>
        </row>
        <row r="49">
          <cell r="A49" t="str">
            <v>Y2011Q4</v>
          </cell>
        </row>
        <row r="50">
          <cell r="A50" t="str">
            <v>Y2012Q1</v>
          </cell>
        </row>
        <row r="51">
          <cell r="A51" t="str">
            <v>Y2012Q2</v>
          </cell>
        </row>
        <row r="52">
          <cell r="A52" t="str">
            <v>Y2012Q3</v>
          </cell>
        </row>
        <row r="53">
          <cell r="A53" t="str">
            <v>Y2012Q4</v>
          </cell>
        </row>
        <row r="54">
          <cell r="A54" t="str">
            <v>Y2013Q1</v>
          </cell>
        </row>
        <row r="55">
          <cell r="A55" t="str">
            <v>Y2013Q2</v>
          </cell>
        </row>
        <row r="56">
          <cell r="A56" t="str">
            <v>Y2013Q3</v>
          </cell>
        </row>
        <row r="57">
          <cell r="A57" t="str">
            <v>Y2013Q4</v>
          </cell>
        </row>
        <row r="58">
          <cell r="A58" t="str">
            <v>Y2014Q1</v>
          </cell>
        </row>
        <row r="59">
          <cell r="A59" t="str">
            <v>Y2014Q2</v>
          </cell>
        </row>
        <row r="60">
          <cell r="A60" t="str">
            <v>Y2014Q3</v>
          </cell>
        </row>
        <row r="61">
          <cell r="A61" t="str">
            <v>Y2014Q4</v>
          </cell>
        </row>
        <row r="62">
          <cell r="A62" t="str">
            <v>Y2015Q1</v>
          </cell>
        </row>
        <row r="63">
          <cell r="A63" t="str">
            <v>Y2015Q2</v>
          </cell>
        </row>
        <row r="64">
          <cell r="A64" t="str">
            <v>Y2015Q3</v>
          </cell>
        </row>
        <row r="65">
          <cell r="A65" t="str">
            <v>Y2015Q4</v>
          </cell>
        </row>
        <row r="66">
          <cell r="A66" t="str">
            <v>Y2016Q1</v>
          </cell>
        </row>
        <row r="67">
          <cell r="A67" t="str">
            <v>Y2016Q2</v>
          </cell>
        </row>
        <row r="68">
          <cell r="A68" t="str">
            <v>Y2016Q3</v>
          </cell>
        </row>
        <row r="69">
          <cell r="A69" t="str">
            <v>Y2016Q4</v>
          </cell>
        </row>
        <row r="70">
          <cell r="A70" t="str">
            <v>Y2017Q1</v>
          </cell>
        </row>
        <row r="71">
          <cell r="A71" t="str">
            <v>Y2017Q2</v>
          </cell>
        </row>
        <row r="72">
          <cell r="A72" t="str">
            <v>Y2017Q3</v>
          </cell>
        </row>
        <row r="73">
          <cell r="A73" t="str">
            <v>Y2017Q4</v>
          </cell>
        </row>
        <row r="74">
          <cell r="A74" t="str">
            <v>Y2018Q1</v>
          </cell>
        </row>
        <row r="75">
          <cell r="A75" t="str">
            <v>Y2018Q2</v>
          </cell>
        </row>
        <row r="76">
          <cell r="A76" t="str">
            <v>Y2018Q3</v>
          </cell>
        </row>
        <row r="77">
          <cell r="A77" t="str">
            <v>Y2018Q4</v>
          </cell>
        </row>
        <row r="78">
          <cell r="A78" t="str">
            <v>Y2019Q1</v>
          </cell>
        </row>
        <row r="79">
          <cell r="A79" t="str">
            <v>Y2019Q2</v>
          </cell>
        </row>
        <row r="80">
          <cell r="A80" t="str">
            <v>Y2019Q3</v>
          </cell>
        </row>
        <row r="81">
          <cell r="A81" t="str">
            <v>Y2019Q4</v>
          </cell>
        </row>
        <row r="82">
          <cell r="A82" t="str">
            <v>Y2020Q1</v>
          </cell>
        </row>
        <row r="83">
          <cell r="A83" t="str">
            <v>Y2020Q2</v>
          </cell>
        </row>
        <row r="84">
          <cell r="A84" t="str">
            <v>Y2020Q3</v>
          </cell>
        </row>
        <row r="85">
          <cell r="A85" t="str">
            <v>Y2020Q4</v>
          </cell>
        </row>
        <row r="86">
          <cell r="A86" t="str">
            <v>Y2021Q1</v>
          </cell>
        </row>
        <row r="87">
          <cell r="A87" t="str">
            <v>Y2021Q2</v>
          </cell>
        </row>
        <row r="88">
          <cell r="A88" t="str">
            <v>Y2021Q3</v>
          </cell>
        </row>
        <row r="89">
          <cell r="A89" t="str">
            <v>Y2021Q4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</sheetData>
      <sheetData sheetId="58"/>
      <sheetData sheetId="59"/>
      <sheetData sheetId="6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</sheetData>
      <sheetData sheetId="61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</sheetData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203CA-2418-4A04-918D-5B76C2716DE9}">
  <sheetPr codeName="Sheet3"/>
  <dimension ref="A1:R332"/>
  <sheetViews>
    <sheetView topLeftCell="I295" zoomScaleNormal="100" workbookViewId="0">
      <selection activeCell="O317" sqref="O317"/>
    </sheetView>
  </sheetViews>
  <sheetFormatPr defaultColWidth="9.140625" defaultRowHeight="15.75" x14ac:dyDescent="0.25"/>
  <cols>
    <col min="1" max="10" width="13.7109375" style="15" customWidth="1"/>
    <col min="11" max="11" width="23" style="16" customWidth="1"/>
    <col min="12" max="12" width="11.85546875" style="30" bestFit="1" customWidth="1"/>
    <col min="13" max="13" width="19.28515625" style="30" customWidth="1"/>
    <col min="14" max="14" width="9.140625" style="30"/>
    <col min="15" max="15" width="16.85546875" style="30" customWidth="1"/>
    <col min="16" max="16" width="15.28515625" style="15" bestFit="1" customWidth="1"/>
    <col min="17" max="17" width="12.28515625" style="15" bestFit="1" customWidth="1"/>
    <col min="18" max="18" width="11" style="15" bestFit="1" customWidth="1"/>
    <col min="19" max="19" width="12" style="15" bestFit="1" customWidth="1"/>
    <col min="20" max="16384" width="9.140625" style="15"/>
  </cols>
  <sheetData>
    <row r="1" spans="1:17" s="1" customFormat="1" ht="15.95" customHeight="1" x14ac:dyDescent="0.25">
      <c r="K1" s="2"/>
      <c r="L1" s="3"/>
      <c r="M1" s="3"/>
      <c r="N1" s="3"/>
      <c r="O1" s="3"/>
    </row>
    <row r="2" spans="1:17" s="4" customFormat="1" ht="15.95" customHeight="1" x14ac:dyDescent="0.25">
      <c r="K2" s="5"/>
      <c r="L2" s="6"/>
      <c r="M2" s="6"/>
      <c r="N2" s="6"/>
      <c r="O2" s="6"/>
    </row>
    <row r="3" spans="1:17" s="4" customFormat="1" ht="15.95" customHeight="1" x14ac:dyDescent="0.25">
      <c r="K3" s="5"/>
      <c r="L3" s="6"/>
      <c r="M3" s="6"/>
      <c r="N3" s="6"/>
      <c r="O3" s="6"/>
    </row>
    <row r="4" spans="1:17" s="7" customFormat="1" ht="15.95" customHeight="1" x14ac:dyDescent="0.25">
      <c r="K4" s="8"/>
      <c r="L4" s="9"/>
      <c r="M4" s="9"/>
      <c r="N4" s="9"/>
      <c r="O4" s="9"/>
    </row>
    <row r="5" spans="1:17" s="10" customFormat="1" ht="39.950000000000003" customHeight="1" x14ac:dyDescent="0.25">
      <c r="K5" s="11"/>
      <c r="L5" s="11" t="s">
        <v>0</v>
      </c>
      <c r="M5" s="12" t="s">
        <v>1</v>
      </c>
      <c r="N5" s="11" t="s">
        <v>0</v>
      </c>
      <c r="O5" s="12" t="s">
        <v>2</v>
      </c>
      <c r="P5" s="13"/>
      <c r="Q5" s="14"/>
    </row>
    <row r="6" spans="1:17" x14ac:dyDescent="0.25">
      <c r="L6" s="17">
        <v>35826</v>
      </c>
      <c r="M6" s="18">
        <v>78.365091224111694</v>
      </c>
      <c r="N6" s="19">
        <v>35079.5</v>
      </c>
      <c r="O6" s="20">
        <v>66.297653666601406</v>
      </c>
      <c r="P6" s="21"/>
    </row>
    <row r="7" spans="1:17" x14ac:dyDescent="0.25">
      <c r="A7" s="166" t="s">
        <v>73</v>
      </c>
      <c r="B7" s="166"/>
      <c r="C7" s="166"/>
      <c r="D7" s="166"/>
      <c r="E7" s="166"/>
      <c r="F7" s="166"/>
      <c r="G7" s="166"/>
      <c r="H7" s="166"/>
      <c r="I7" s="166"/>
      <c r="J7" s="166"/>
      <c r="L7" s="17">
        <v>35854</v>
      </c>
      <c r="M7" s="18">
        <v>78.016381229210097</v>
      </c>
      <c r="N7" s="19">
        <v>35109.5</v>
      </c>
      <c r="O7" s="20">
        <v>65.271698979285105</v>
      </c>
      <c r="P7" s="21"/>
    </row>
    <row r="8" spans="1:17" x14ac:dyDescent="0.25">
      <c r="A8" s="166" t="s">
        <v>74</v>
      </c>
      <c r="B8" s="166"/>
      <c r="C8" s="166"/>
      <c r="D8" s="166"/>
      <c r="E8" s="166"/>
      <c r="F8" s="166"/>
      <c r="G8" s="166"/>
      <c r="H8" s="166"/>
      <c r="I8" s="166"/>
      <c r="J8" s="166"/>
      <c r="L8" s="17">
        <v>35885</v>
      </c>
      <c r="M8" s="18">
        <v>77.895840834144195</v>
      </c>
      <c r="N8" s="19">
        <v>35139.5</v>
      </c>
      <c r="O8" s="20">
        <v>64.644625253335704</v>
      </c>
      <c r="P8" s="21"/>
    </row>
    <row r="9" spans="1:17" x14ac:dyDescent="0.25">
      <c r="L9" s="17">
        <v>35915</v>
      </c>
      <c r="M9" s="18">
        <v>78.772449669100496</v>
      </c>
      <c r="N9" s="19">
        <v>35170</v>
      </c>
      <c r="O9" s="20">
        <v>64.428883242187894</v>
      </c>
      <c r="P9" s="21"/>
      <c r="Q9" s="22"/>
    </row>
    <row r="10" spans="1:17" x14ac:dyDescent="0.25">
      <c r="L10" s="17">
        <v>35946</v>
      </c>
      <c r="M10" s="18">
        <v>79.892492470611003</v>
      </c>
      <c r="N10" s="19">
        <v>35200.5</v>
      </c>
      <c r="O10" s="20">
        <v>63.924038948410299</v>
      </c>
      <c r="P10" s="21"/>
    </row>
    <row r="11" spans="1:17" x14ac:dyDescent="0.25">
      <c r="L11" s="17">
        <v>35976</v>
      </c>
      <c r="M11" s="18">
        <v>81.013620565066802</v>
      </c>
      <c r="N11" s="19">
        <v>35231</v>
      </c>
      <c r="O11" s="20">
        <v>64.256960565165002</v>
      </c>
      <c r="P11" s="21"/>
      <c r="Q11" s="23"/>
    </row>
    <row r="12" spans="1:17" x14ac:dyDescent="0.25">
      <c r="L12" s="17">
        <v>36007</v>
      </c>
      <c r="M12" s="18">
        <v>80.703499786558993</v>
      </c>
      <c r="N12" s="19">
        <v>35261.5</v>
      </c>
      <c r="O12" s="20">
        <v>64.743310100605399</v>
      </c>
      <c r="P12" s="21"/>
      <c r="Q12" s="24"/>
    </row>
    <row r="13" spans="1:17" x14ac:dyDescent="0.25">
      <c r="L13" s="17">
        <v>36038</v>
      </c>
      <c r="M13" s="18">
        <v>79.942567691479596</v>
      </c>
      <c r="N13" s="19">
        <v>35292.5</v>
      </c>
      <c r="O13" s="20">
        <v>65.147167259649507</v>
      </c>
      <c r="P13" s="21"/>
    </row>
    <row r="14" spans="1:17" x14ac:dyDescent="0.25">
      <c r="L14" s="17">
        <v>36068</v>
      </c>
      <c r="M14" s="18">
        <v>79.5910536222828</v>
      </c>
      <c r="N14" s="19">
        <v>35323</v>
      </c>
      <c r="O14" s="20">
        <v>65.106721941607105</v>
      </c>
      <c r="P14" s="21"/>
      <c r="Q14" s="23"/>
    </row>
    <row r="15" spans="1:17" x14ac:dyDescent="0.25">
      <c r="L15" s="17">
        <v>36099</v>
      </c>
      <c r="M15" s="18">
        <v>80.585447359554905</v>
      </c>
      <c r="N15" s="19">
        <v>35353.5</v>
      </c>
      <c r="O15" s="20">
        <v>64.697313485707099</v>
      </c>
      <c r="P15" s="21"/>
    </row>
    <row r="16" spans="1:17" x14ac:dyDescent="0.25">
      <c r="L16" s="17">
        <v>36129</v>
      </c>
      <c r="M16" s="18">
        <v>82.530026237739506</v>
      </c>
      <c r="N16" s="19">
        <v>35384</v>
      </c>
      <c r="O16" s="20">
        <v>65.595911300089696</v>
      </c>
      <c r="P16" s="21"/>
    </row>
    <row r="17" spans="12:16" x14ac:dyDescent="0.25">
      <c r="L17" s="17">
        <v>36160</v>
      </c>
      <c r="M17" s="18">
        <v>83.9773329165604</v>
      </c>
      <c r="N17" s="19">
        <v>35414.5</v>
      </c>
      <c r="O17" s="20">
        <v>67.543396077933096</v>
      </c>
      <c r="P17" s="21"/>
    </row>
    <row r="18" spans="12:16" x14ac:dyDescent="0.25">
      <c r="L18" s="17">
        <v>36191</v>
      </c>
      <c r="M18" s="18">
        <v>84.292142679763003</v>
      </c>
      <c r="N18" s="19">
        <v>35445.5</v>
      </c>
      <c r="O18" s="20">
        <v>69.982850581409807</v>
      </c>
      <c r="P18" s="21"/>
    </row>
    <row r="19" spans="12:16" x14ac:dyDescent="0.25">
      <c r="L19" s="17">
        <v>36219</v>
      </c>
      <c r="M19" s="18">
        <v>83.788773914672703</v>
      </c>
      <c r="N19" s="19">
        <v>35475</v>
      </c>
      <c r="O19" s="20">
        <v>71.1965248456073</v>
      </c>
      <c r="P19" s="21"/>
    </row>
    <row r="20" spans="12:16" x14ac:dyDescent="0.25">
      <c r="L20" s="17">
        <v>36250</v>
      </c>
      <c r="M20" s="18">
        <v>83.860166893613297</v>
      </c>
      <c r="N20" s="19">
        <v>35504.5</v>
      </c>
      <c r="O20" s="20">
        <v>71.152385117697705</v>
      </c>
      <c r="P20" s="21"/>
    </row>
    <row r="21" spans="12:16" x14ac:dyDescent="0.25">
      <c r="L21" s="17">
        <v>36280</v>
      </c>
      <c r="M21" s="18">
        <v>84.922995428008093</v>
      </c>
      <c r="N21" s="19">
        <v>35535</v>
      </c>
      <c r="O21" s="20">
        <v>70.885211440516699</v>
      </c>
      <c r="P21" s="21"/>
    </row>
    <row r="22" spans="12:16" x14ac:dyDescent="0.25">
      <c r="L22" s="17">
        <v>36311</v>
      </c>
      <c r="M22" s="18">
        <v>86.601470343489197</v>
      </c>
      <c r="N22" s="19">
        <v>35565.5</v>
      </c>
      <c r="O22" s="20">
        <v>71.395845432048304</v>
      </c>
      <c r="P22" s="21"/>
    </row>
    <row r="23" spans="12:16" x14ac:dyDescent="0.25">
      <c r="L23" s="17">
        <v>36341</v>
      </c>
      <c r="M23" s="18">
        <v>88.005676217893793</v>
      </c>
      <c r="N23" s="19">
        <v>35596</v>
      </c>
      <c r="O23" s="20">
        <v>72.324274725737297</v>
      </c>
      <c r="P23" s="21"/>
    </row>
    <row r="24" spans="12:16" x14ac:dyDescent="0.25">
      <c r="L24" s="17">
        <v>36372</v>
      </c>
      <c r="M24" s="18">
        <v>88.653203833937297</v>
      </c>
      <c r="N24" s="19">
        <v>35626.5</v>
      </c>
      <c r="O24" s="20">
        <v>73.497756486919499</v>
      </c>
      <c r="P24" s="21"/>
    </row>
    <row r="25" spans="12:16" x14ac:dyDescent="0.25">
      <c r="L25" s="17">
        <v>36403</v>
      </c>
      <c r="M25" s="18">
        <v>88.739284980950103</v>
      </c>
      <c r="N25" s="19">
        <v>35657.5</v>
      </c>
      <c r="O25" s="20">
        <v>73.783728467157403</v>
      </c>
      <c r="P25" s="21"/>
    </row>
    <row r="26" spans="12:16" x14ac:dyDescent="0.25">
      <c r="L26" s="17">
        <v>36433</v>
      </c>
      <c r="M26" s="18">
        <v>88.960817382010205</v>
      </c>
      <c r="N26" s="19">
        <v>35688</v>
      </c>
      <c r="O26" s="20">
        <v>75.258604307316602</v>
      </c>
      <c r="P26" s="21"/>
    </row>
    <row r="27" spans="12:16" x14ac:dyDescent="0.25">
      <c r="L27" s="17">
        <v>36464</v>
      </c>
      <c r="M27" s="18">
        <v>89.362412493316597</v>
      </c>
      <c r="N27" s="19">
        <v>35718.5</v>
      </c>
      <c r="O27" s="20">
        <v>76.031803855213198</v>
      </c>
      <c r="P27" s="21"/>
    </row>
    <row r="28" spans="12:16" x14ac:dyDescent="0.25">
      <c r="L28" s="17">
        <v>36494</v>
      </c>
      <c r="M28" s="18">
        <v>90.543460961097196</v>
      </c>
      <c r="N28" s="19">
        <v>35749</v>
      </c>
      <c r="O28" s="20">
        <v>78.8358551007546</v>
      </c>
      <c r="P28" s="21"/>
    </row>
    <row r="29" spans="12:16" x14ac:dyDescent="0.25">
      <c r="L29" s="17">
        <v>36525</v>
      </c>
      <c r="M29" s="18">
        <v>91.156967513973896</v>
      </c>
      <c r="N29" s="19">
        <v>35779.5</v>
      </c>
      <c r="O29" s="20">
        <v>80.472258420327705</v>
      </c>
      <c r="P29" s="21"/>
    </row>
    <row r="30" spans="12:16" x14ac:dyDescent="0.25">
      <c r="L30" s="17">
        <v>36556</v>
      </c>
      <c r="M30" s="18">
        <v>92.250418319939996</v>
      </c>
      <c r="N30" s="19">
        <v>35810.5</v>
      </c>
      <c r="O30" s="20">
        <v>83.768539588037001</v>
      </c>
      <c r="P30" s="21"/>
    </row>
    <row r="31" spans="12:16" x14ac:dyDescent="0.25">
      <c r="L31" s="17">
        <v>36585</v>
      </c>
      <c r="M31" s="18">
        <v>92.550740544553705</v>
      </c>
      <c r="N31" s="19">
        <v>35840</v>
      </c>
      <c r="O31" s="20">
        <v>83.151820059619993</v>
      </c>
      <c r="P31" s="21"/>
    </row>
    <row r="32" spans="12:16" x14ac:dyDescent="0.25">
      <c r="L32" s="17">
        <v>36616</v>
      </c>
      <c r="M32" s="18">
        <v>93.193886883006101</v>
      </c>
      <c r="N32" s="19">
        <v>35869.5</v>
      </c>
      <c r="O32" s="20">
        <v>82.246092437192601</v>
      </c>
      <c r="P32" s="21"/>
    </row>
    <row r="33" spans="12:16" x14ac:dyDescent="0.25">
      <c r="L33" s="17">
        <v>36646</v>
      </c>
      <c r="M33" s="18">
        <v>93.899969868165897</v>
      </c>
      <c r="N33" s="19">
        <v>35900</v>
      </c>
      <c r="O33" s="20">
        <v>80.843308881951103</v>
      </c>
      <c r="P33" s="21"/>
    </row>
    <row r="34" spans="12:16" x14ac:dyDescent="0.25">
      <c r="L34" s="17">
        <v>36677</v>
      </c>
      <c r="M34" s="18">
        <v>95.834165986095002</v>
      </c>
      <c r="N34" s="19">
        <v>35930.5</v>
      </c>
      <c r="O34" s="20">
        <v>82.1244233900117</v>
      </c>
      <c r="P34" s="21"/>
    </row>
    <row r="35" spans="12:16" x14ac:dyDescent="0.25">
      <c r="L35" s="17">
        <v>36707</v>
      </c>
      <c r="M35" s="18">
        <v>97.903198959158104</v>
      </c>
      <c r="N35" s="19">
        <v>35961</v>
      </c>
      <c r="O35" s="20">
        <v>84.138779438126903</v>
      </c>
      <c r="P35" s="21"/>
    </row>
    <row r="36" spans="12:16" x14ac:dyDescent="0.25">
      <c r="L36" s="17">
        <v>36738</v>
      </c>
      <c r="M36" s="18">
        <v>98.377546890751404</v>
      </c>
      <c r="N36" s="19">
        <v>35991.5</v>
      </c>
      <c r="O36" s="20">
        <v>84.728770616927093</v>
      </c>
      <c r="P36" s="21"/>
    </row>
    <row r="37" spans="12:16" x14ac:dyDescent="0.25">
      <c r="L37" s="17">
        <v>36769</v>
      </c>
      <c r="M37" s="18">
        <v>97.818177636151603</v>
      </c>
      <c r="N37" s="19">
        <v>36022.5</v>
      </c>
      <c r="O37" s="20">
        <v>85.549985418971303</v>
      </c>
      <c r="P37" s="21"/>
    </row>
    <row r="38" spans="12:16" x14ac:dyDescent="0.25">
      <c r="L38" s="17">
        <v>36799</v>
      </c>
      <c r="M38" s="18">
        <v>97.138432690860796</v>
      </c>
      <c r="N38" s="19">
        <v>36053</v>
      </c>
      <c r="O38" s="20">
        <v>85.932658964797398</v>
      </c>
      <c r="P38" s="21"/>
    </row>
    <row r="39" spans="12:16" x14ac:dyDescent="0.25">
      <c r="L39" s="17">
        <v>36830</v>
      </c>
      <c r="M39" s="18">
        <v>98.085785152323595</v>
      </c>
      <c r="N39" s="19">
        <v>36083.5</v>
      </c>
      <c r="O39" s="20">
        <v>87.124850038186395</v>
      </c>
      <c r="P39" s="21"/>
    </row>
    <row r="40" spans="12:16" x14ac:dyDescent="0.25">
      <c r="L40" s="17">
        <v>36860</v>
      </c>
      <c r="M40" s="18">
        <v>99.2378008792396</v>
      </c>
      <c r="N40" s="19">
        <v>36114</v>
      </c>
      <c r="O40" s="20">
        <v>87.367709708895703</v>
      </c>
      <c r="P40" s="21"/>
    </row>
    <row r="41" spans="12:16" x14ac:dyDescent="0.25">
      <c r="L41" s="17">
        <v>36891</v>
      </c>
      <c r="M41" s="18">
        <v>100</v>
      </c>
      <c r="N41" s="19">
        <v>36144.5</v>
      </c>
      <c r="O41" s="20">
        <v>87.2404920208281</v>
      </c>
      <c r="P41" s="21"/>
    </row>
    <row r="42" spans="12:16" x14ac:dyDescent="0.25">
      <c r="L42" s="17">
        <v>36922</v>
      </c>
      <c r="M42" s="18">
        <v>100.23614385044201</v>
      </c>
      <c r="N42" s="19">
        <v>36175.5</v>
      </c>
      <c r="O42" s="20">
        <v>87.032684961261694</v>
      </c>
      <c r="P42" s="21"/>
    </row>
    <row r="43" spans="12:16" x14ac:dyDescent="0.25">
      <c r="L43" s="17">
        <v>36950</v>
      </c>
      <c r="M43" s="18">
        <v>100.40099170865901</v>
      </c>
      <c r="N43" s="19">
        <v>36205</v>
      </c>
      <c r="O43" s="20">
        <v>85.920022710128606</v>
      </c>
      <c r="P43" s="21"/>
    </row>
    <row r="44" spans="12:16" x14ac:dyDescent="0.25">
      <c r="L44" s="17">
        <v>36981</v>
      </c>
      <c r="M44" s="18">
        <v>100.56382154668</v>
      </c>
      <c r="N44" s="19">
        <v>36234.5</v>
      </c>
      <c r="O44" s="20">
        <v>84.603485345801701</v>
      </c>
      <c r="P44" s="21"/>
    </row>
    <row r="45" spans="12:16" x14ac:dyDescent="0.25">
      <c r="L45" s="17">
        <v>37011</v>
      </c>
      <c r="M45" s="18">
        <v>100.52165326592601</v>
      </c>
      <c r="N45" s="19">
        <v>36265</v>
      </c>
      <c r="O45" s="20">
        <v>83.527643853309399</v>
      </c>
      <c r="P45" s="21"/>
    </row>
    <row r="46" spans="12:16" x14ac:dyDescent="0.25">
      <c r="L46" s="17">
        <v>37042</v>
      </c>
      <c r="M46" s="18">
        <v>100.862561620455</v>
      </c>
      <c r="N46" s="19">
        <v>36295.5</v>
      </c>
      <c r="O46" s="20">
        <v>83.4540662242335</v>
      </c>
      <c r="P46" s="21"/>
    </row>
    <row r="47" spans="12:16" x14ac:dyDescent="0.25">
      <c r="L47" s="17">
        <v>37072</v>
      </c>
      <c r="M47" s="18">
        <v>102.07769093744</v>
      </c>
      <c r="N47" s="19">
        <v>36326</v>
      </c>
      <c r="O47" s="20">
        <v>84.673811004410595</v>
      </c>
      <c r="P47" s="21"/>
    </row>
    <row r="48" spans="12:16" x14ac:dyDescent="0.25">
      <c r="L48" s="17">
        <v>37103</v>
      </c>
      <c r="M48" s="18">
        <v>103.736503230984</v>
      </c>
      <c r="N48" s="19">
        <v>36356.5</v>
      </c>
      <c r="O48" s="20">
        <v>86.198826054109503</v>
      </c>
      <c r="P48" s="21"/>
    </row>
    <row r="49" spans="12:16" x14ac:dyDescent="0.25">
      <c r="L49" s="17">
        <v>37134</v>
      </c>
      <c r="M49" s="18">
        <v>105.73734015760699</v>
      </c>
      <c r="N49" s="19">
        <v>36387.5</v>
      </c>
      <c r="O49" s="20">
        <v>88.671144870215102</v>
      </c>
      <c r="P49" s="21"/>
    </row>
    <row r="50" spans="12:16" x14ac:dyDescent="0.25">
      <c r="L50" s="17">
        <v>37164</v>
      </c>
      <c r="M50" s="18">
        <v>106.82471789071001</v>
      </c>
      <c r="N50" s="19">
        <v>36418</v>
      </c>
      <c r="O50" s="20">
        <v>90.308702987037094</v>
      </c>
      <c r="P50" s="21"/>
    </row>
    <row r="51" spans="12:16" x14ac:dyDescent="0.25">
      <c r="L51" s="17">
        <v>37195</v>
      </c>
      <c r="M51" s="18">
        <v>106.43734851114201</v>
      </c>
      <c r="N51" s="19">
        <v>36448.5</v>
      </c>
      <c r="O51" s="20">
        <v>91.616191789723203</v>
      </c>
      <c r="P51" s="21"/>
    </row>
    <row r="52" spans="12:16" x14ac:dyDescent="0.25">
      <c r="L52" s="17">
        <v>37225</v>
      </c>
      <c r="M52" s="18">
        <v>105.30444544324401</v>
      </c>
      <c r="N52" s="19">
        <v>36479</v>
      </c>
      <c r="O52" s="20">
        <v>91.587333150289197</v>
      </c>
      <c r="P52" s="21"/>
    </row>
    <row r="53" spans="12:16" x14ac:dyDescent="0.25">
      <c r="L53" s="17">
        <v>37256</v>
      </c>
      <c r="M53" s="18">
        <v>103.987417105052</v>
      </c>
      <c r="N53" s="19">
        <v>36509.5</v>
      </c>
      <c r="O53" s="20">
        <v>91.394337209258794</v>
      </c>
      <c r="P53" s="21"/>
    </row>
    <row r="54" spans="12:16" x14ac:dyDescent="0.25">
      <c r="L54" s="17">
        <v>37287</v>
      </c>
      <c r="M54" s="18">
        <v>104.449658596593</v>
      </c>
      <c r="N54" s="19">
        <v>36540.5</v>
      </c>
      <c r="O54" s="20">
        <v>91.590198123548205</v>
      </c>
      <c r="P54" s="21"/>
    </row>
    <row r="55" spans="12:16" x14ac:dyDescent="0.25">
      <c r="L55" s="17">
        <v>37315</v>
      </c>
      <c r="M55" s="18">
        <v>105.807766033861</v>
      </c>
      <c r="N55" s="19">
        <v>36570.5</v>
      </c>
      <c r="O55" s="20">
        <v>89.850776787081102</v>
      </c>
      <c r="P55" s="21"/>
    </row>
    <row r="56" spans="12:16" x14ac:dyDescent="0.25">
      <c r="L56" s="17">
        <v>37346</v>
      </c>
      <c r="M56" s="18">
        <v>107.737741610263</v>
      </c>
      <c r="N56" s="19">
        <v>36600.5</v>
      </c>
      <c r="O56" s="20">
        <v>88.574876158816394</v>
      </c>
      <c r="P56" s="21"/>
    </row>
    <row r="57" spans="12:16" x14ac:dyDescent="0.25">
      <c r="L57" s="17">
        <v>37376</v>
      </c>
      <c r="M57" s="18">
        <v>108.545288983571</v>
      </c>
      <c r="N57" s="19">
        <v>36631</v>
      </c>
      <c r="O57" s="20">
        <v>87.328353248637598</v>
      </c>
      <c r="P57" s="21"/>
    </row>
    <row r="58" spans="12:16" x14ac:dyDescent="0.25">
      <c r="L58" s="17">
        <v>37407</v>
      </c>
      <c r="M58" s="18">
        <v>109.143375853723</v>
      </c>
      <c r="N58" s="19">
        <v>36661.5</v>
      </c>
      <c r="O58" s="20">
        <v>89.829143448534097</v>
      </c>
      <c r="P58" s="21"/>
    </row>
    <row r="59" spans="12:16" x14ac:dyDescent="0.25">
      <c r="L59" s="17">
        <v>37437</v>
      </c>
      <c r="M59" s="18">
        <v>109.592198403846</v>
      </c>
      <c r="N59" s="19">
        <v>36692</v>
      </c>
      <c r="O59" s="20">
        <v>92.757874095175097</v>
      </c>
      <c r="P59" s="21"/>
    </row>
    <row r="60" spans="12:16" x14ac:dyDescent="0.25">
      <c r="L60" s="17">
        <v>37468</v>
      </c>
      <c r="M60" s="18">
        <v>110.643691539363</v>
      </c>
      <c r="N60" s="19">
        <v>36722.5</v>
      </c>
      <c r="O60" s="20">
        <v>95.335547065709704</v>
      </c>
      <c r="P60" s="21"/>
    </row>
    <row r="61" spans="12:16" x14ac:dyDescent="0.25">
      <c r="L61" s="17">
        <v>37499</v>
      </c>
      <c r="M61" s="18">
        <v>111.872023465108</v>
      </c>
      <c r="N61" s="19">
        <v>36753.5</v>
      </c>
      <c r="O61" s="20">
        <v>96.684276111165502</v>
      </c>
      <c r="P61" s="21"/>
    </row>
    <row r="62" spans="12:16" x14ac:dyDescent="0.25">
      <c r="L62" s="17">
        <v>37529</v>
      </c>
      <c r="M62" s="18">
        <v>113.36059699893499</v>
      </c>
      <c r="N62" s="19">
        <v>36784</v>
      </c>
      <c r="O62" s="20">
        <v>97.857166230786703</v>
      </c>
      <c r="P62" s="21"/>
    </row>
    <row r="63" spans="12:16" x14ac:dyDescent="0.25">
      <c r="L63" s="17">
        <v>37560</v>
      </c>
      <c r="M63" s="18">
        <v>115.001662018441</v>
      </c>
      <c r="N63" s="19">
        <v>36814.5</v>
      </c>
      <c r="O63" s="20">
        <v>98.982060577601302</v>
      </c>
      <c r="P63" s="21"/>
    </row>
    <row r="64" spans="12:16" x14ac:dyDescent="0.25">
      <c r="L64" s="17">
        <v>37590</v>
      </c>
      <c r="M64" s="18">
        <v>116.78447686832899</v>
      </c>
      <c r="N64" s="19">
        <v>36845</v>
      </c>
      <c r="O64" s="20">
        <v>99.704752249696497</v>
      </c>
      <c r="P64" s="21"/>
    </row>
    <row r="65" spans="12:16" x14ac:dyDescent="0.25">
      <c r="L65" s="17">
        <v>37621</v>
      </c>
      <c r="M65" s="18">
        <v>117.82666890582701</v>
      </c>
      <c r="N65" s="19">
        <v>36875.5</v>
      </c>
      <c r="O65" s="20">
        <v>100</v>
      </c>
      <c r="P65" s="21"/>
    </row>
    <row r="66" spans="12:16" x14ac:dyDescent="0.25">
      <c r="L66" s="17">
        <v>37652</v>
      </c>
      <c r="M66" s="18">
        <v>117.73671100320099</v>
      </c>
      <c r="N66" s="19">
        <v>36906.5</v>
      </c>
      <c r="O66" s="20">
        <v>100.289801613508</v>
      </c>
      <c r="P66" s="21"/>
    </row>
    <row r="67" spans="12:16" x14ac:dyDescent="0.25">
      <c r="L67" s="17">
        <v>37680</v>
      </c>
      <c r="M67" s="18">
        <v>117.58142601061</v>
      </c>
      <c r="N67" s="19">
        <v>36936</v>
      </c>
      <c r="O67" s="20">
        <v>100.287413980944</v>
      </c>
      <c r="P67" s="21"/>
    </row>
    <row r="68" spans="12:16" x14ac:dyDescent="0.25">
      <c r="L68" s="17">
        <v>37711</v>
      </c>
      <c r="M68" s="18">
        <v>118.437231404589</v>
      </c>
      <c r="N68" s="19">
        <v>36965.5</v>
      </c>
      <c r="O68" s="20">
        <v>100.059485371942</v>
      </c>
      <c r="P68" s="21"/>
    </row>
    <row r="69" spans="12:16" x14ac:dyDescent="0.25">
      <c r="L69" s="17">
        <v>37741</v>
      </c>
      <c r="M69" s="18">
        <v>120.12251059948601</v>
      </c>
      <c r="N69" s="19">
        <v>36996</v>
      </c>
      <c r="O69" s="20">
        <v>99.589403218572201</v>
      </c>
      <c r="P69" s="21"/>
    </row>
    <row r="70" spans="12:16" x14ac:dyDescent="0.25">
      <c r="L70" s="17">
        <v>37772</v>
      </c>
      <c r="M70" s="18">
        <v>121.79932388923901</v>
      </c>
      <c r="N70" s="19">
        <v>37026.5</v>
      </c>
      <c r="O70" s="20">
        <v>99.745062147939095</v>
      </c>
      <c r="P70" s="21"/>
    </row>
    <row r="71" spans="12:16" x14ac:dyDescent="0.25">
      <c r="L71" s="17">
        <v>37802</v>
      </c>
      <c r="M71" s="18">
        <v>122.735461584131</v>
      </c>
      <c r="N71" s="19">
        <v>37057</v>
      </c>
      <c r="O71" s="20">
        <v>100.26009251005399</v>
      </c>
      <c r="P71" s="21"/>
    </row>
    <row r="72" spans="12:16" x14ac:dyDescent="0.25">
      <c r="L72" s="17">
        <v>37833</v>
      </c>
      <c r="M72" s="18">
        <v>123.650964731888</v>
      </c>
      <c r="N72" s="19">
        <v>37087.5</v>
      </c>
      <c r="O72" s="20">
        <v>101.23891556554</v>
      </c>
      <c r="P72" s="21"/>
    </row>
    <row r="73" spans="12:16" x14ac:dyDescent="0.25">
      <c r="L73" s="17">
        <v>37864</v>
      </c>
      <c r="M73" s="18">
        <v>124.784796907368</v>
      </c>
      <c r="N73" s="19">
        <v>37118.5</v>
      </c>
      <c r="O73" s="20">
        <v>101.17503882668601</v>
      </c>
      <c r="P73" s="21"/>
    </row>
    <row r="74" spans="12:16" x14ac:dyDescent="0.25">
      <c r="L74" s="17">
        <v>37894</v>
      </c>
      <c r="M74" s="18">
        <v>126.27319239659499</v>
      </c>
      <c r="N74" s="19">
        <v>37149</v>
      </c>
      <c r="O74" s="20">
        <v>100.954089773418</v>
      </c>
      <c r="P74" s="21"/>
    </row>
    <row r="75" spans="12:16" x14ac:dyDescent="0.25">
      <c r="L75" s="17">
        <v>37925</v>
      </c>
      <c r="M75" s="18">
        <v>127.208250783284</v>
      </c>
      <c r="N75" s="19">
        <v>37179.5</v>
      </c>
      <c r="O75" s="20">
        <v>99.509274969145594</v>
      </c>
      <c r="P75" s="21"/>
    </row>
    <row r="76" spans="12:16" x14ac:dyDescent="0.25">
      <c r="L76" s="17">
        <v>37955</v>
      </c>
      <c r="M76" s="18">
        <v>127.81401775112801</v>
      </c>
      <c r="N76" s="19">
        <v>37210</v>
      </c>
      <c r="O76" s="20">
        <v>98.672609454765905</v>
      </c>
      <c r="P76" s="21"/>
    </row>
    <row r="77" spans="12:16" x14ac:dyDescent="0.25">
      <c r="L77" s="17">
        <v>37986</v>
      </c>
      <c r="M77" s="18">
        <v>128.498786983625</v>
      </c>
      <c r="N77" s="19">
        <v>37240.5</v>
      </c>
      <c r="O77" s="20">
        <v>97.801761528323397</v>
      </c>
      <c r="P77" s="21"/>
    </row>
    <row r="78" spans="12:16" x14ac:dyDescent="0.25">
      <c r="L78" s="17">
        <v>38017</v>
      </c>
      <c r="M78" s="18">
        <v>129.740168932953</v>
      </c>
      <c r="N78" s="19">
        <v>37271.5</v>
      </c>
      <c r="O78" s="20">
        <v>98.860072126175595</v>
      </c>
      <c r="P78" s="21"/>
    </row>
    <row r="79" spans="12:16" x14ac:dyDescent="0.25">
      <c r="L79" s="17">
        <v>38046</v>
      </c>
      <c r="M79" s="18">
        <v>132.23712177686599</v>
      </c>
      <c r="N79" s="19">
        <v>37301</v>
      </c>
      <c r="O79" s="20">
        <v>100.188053066911</v>
      </c>
      <c r="P79" s="21"/>
    </row>
    <row r="80" spans="12:16" x14ac:dyDescent="0.25">
      <c r="L80" s="17">
        <v>38077</v>
      </c>
      <c r="M80" s="18">
        <v>134.72431338952899</v>
      </c>
      <c r="N80" s="19">
        <v>37330.5</v>
      </c>
      <c r="O80" s="20">
        <v>101.445930592953</v>
      </c>
      <c r="P80" s="21"/>
    </row>
    <row r="81" spans="12:16" x14ac:dyDescent="0.25">
      <c r="L81" s="17">
        <v>38107</v>
      </c>
      <c r="M81" s="18">
        <v>137.29547466194401</v>
      </c>
      <c r="N81" s="19">
        <v>37361</v>
      </c>
      <c r="O81" s="20">
        <v>101.597340775825</v>
      </c>
      <c r="P81" s="21"/>
    </row>
    <row r="82" spans="12:16" x14ac:dyDescent="0.25">
      <c r="L82" s="17">
        <v>38138</v>
      </c>
      <c r="M82" s="18">
        <v>138.85548664801499</v>
      </c>
      <c r="N82" s="19">
        <v>37391.5</v>
      </c>
      <c r="O82" s="20">
        <v>101.52604064475</v>
      </c>
      <c r="P82" s="21"/>
    </row>
    <row r="83" spans="12:16" x14ac:dyDescent="0.25">
      <c r="L83" s="17">
        <v>38168</v>
      </c>
      <c r="M83" s="18">
        <v>140.94662548479201</v>
      </c>
      <c r="N83" s="19">
        <v>37422</v>
      </c>
      <c r="O83" s="20">
        <v>101.667145346038</v>
      </c>
      <c r="P83" s="21"/>
    </row>
    <row r="84" spans="12:16" x14ac:dyDescent="0.25">
      <c r="L84" s="17">
        <v>38199</v>
      </c>
      <c r="M84" s="18">
        <v>142.82486706925599</v>
      </c>
      <c r="N84" s="19">
        <v>37452.5</v>
      </c>
      <c r="O84" s="20">
        <v>101.76112644737501</v>
      </c>
      <c r="P84" s="21"/>
    </row>
    <row r="85" spans="12:16" x14ac:dyDescent="0.25">
      <c r="L85" s="17">
        <v>38230</v>
      </c>
      <c r="M85" s="18">
        <v>145.121651398008</v>
      </c>
      <c r="N85" s="19">
        <v>37483.5</v>
      </c>
      <c r="O85" s="20">
        <v>101.862951687502</v>
      </c>
      <c r="P85" s="21"/>
    </row>
    <row r="86" spans="12:16" x14ac:dyDescent="0.25">
      <c r="L86" s="17">
        <v>38260</v>
      </c>
      <c r="M86" s="18">
        <v>145.99403798226001</v>
      </c>
      <c r="N86" s="19">
        <v>37514</v>
      </c>
      <c r="O86" s="20">
        <v>102.002603987257</v>
      </c>
      <c r="P86" s="21"/>
    </row>
    <row r="87" spans="12:16" x14ac:dyDescent="0.25">
      <c r="L87" s="17">
        <v>38291</v>
      </c>
      <c r="M87" s="18">
        <v>145.56227684741901</v>
      </c>
      <c r="N87" s="19">
        <v>37544.5</v>
      </c>
      <c r="O87" s="20">
        <v>102.654428597782</v>
      </c>
      <c r="P87" s="21"/>
    </row>
    <row r="88" spans="12:16" x14ac:dyDescent="0.25">
      <c r="L88" s="17">
        <v>38321</v>
      </c>
      <c r="M88" s="18">
        <v>145.19468366368599</v>
      </c>
      <c r="N88" s="19">
        <v>37575</v>
      </c>
      <c r="O88" s="20">
        <v>104.270982719893</v>
      </c>
      <c r="P88" s="21"/>
    </row>
    <row r="89" spans="12:16" x14ac:dyDescent="0.25">
      <c r="L89" s="17">
        <v>38352</v>
      </c>
      <c r="M89" s="18">
        <v>146.31698689501999</v>
      </c>
      <c r="N89" s="19">
        <v>37605.5</v>
      </c>
      <c r="O89" s="20">
        <v>106.333070692568</v>
      </c>
      <c r="P89" s="21"/>
    </row>
    <row r="90" spans="12:16" x14ac:dyDescent="0.25">
      <c r="L90" s="17">
        <v>38383</v>
      </c>
      <c r="M90" s="18">
        <v>149.36328798929901</v>
      </c>
      <c r="N90" s="19">
        <v>37636.5</v>
      </c>
      <c r="O90" s="20">
        <v>108.594425292732</v>
      </c>
      <c r="P90" s="21"/>
    </row>
    <row r="91" spans="12:16" x14ac:dyDescent="0.25">
      <c r="L91" s="17">
        <v>38411</v>
      </c>
      <c r="M91" s="18">
        <v>153.279137883408</v>
      </c>
      <c r="N91" s="19">
        <v>37666</v>
      </c>
      <c r="O91" s="20">
        <v>109.49419215035201</v>
      </c>
      <c r="P91" s="21"/>
    </row>
    <row r="92" spans="12:16" x14ac:dyDescent="0.25">
      <c r="L92" s="17">
        <v>38442</v>
      </c>
      <c r="M92" s="18">
        <v>156.75722157727799</v>
      </c>
      <c r="N92" s="19">
        <v>37695.5</v>
      </c>
      <c r="O92" s="20">
        <v>109.768262145565</v>
      </c>
      <c r="P92" s="21"/>
    </row>
    <row r="93" spans="12:16" x14ac:dyDescent="0.25">
      <c r="L93" s="17">
        <v>38472</v>
      </c>
      <c r="M93" s="18">
        <v>159.112632548866</v>
      </c>
      <c r="N93" s="19">
        <v>37726</v>
      </c>
      <c r="O93" s="20">
        <v>109.116607757607</v>
      </c>
      <c r="P93" s="21"/>
    </row>
    <row r="94" spans="12:16" x14ac:dyDescent="0.25">
      <c r="L94" s="17">
        <v>38503</v>
      </c>
      <c r="M94" s="18">
        <v>160.831896176497</v>
      </c>
      <c r="N94" s="19">
        <v>37756.5</v>
      </c>
      <c r="O94" s="20">
        <v>109.694828503126</v>
      </c>
      <c r="P94" s="21"/>
    </row>
    <row r="95" spans="12:16" x14ac:dyDescent="0.25">
      <c r="L95" s="17">
        <v>38533</v>
      </c>
      <c r="M95" s="18">
        <v>162.267246778425</v>
      </c>
      <c r="N95" s="19">
        <v>37787</v>
      </c>
      <c r="O95" s="20">
        <v>110.054849802098</v>
      </c>
      <c r="P95" s="21"/>
    </row>
    <row r="96" spans="12:16" x14ac:dyDescent="0.25">
      <c r="L96" s="17">
        <v>38564</v>
      </c>
      <c r="M96" s="18">
        <v>163.79215714679799</v>
      </c>
      <c r="N96" s="19">
        <v>37817.5</v>
      </c>
      <c r="O96" s="20">
        <v>110.672447639297</v>
      </c>
      <c r="P96" s="21"/>
    </row>
    <row r="97" spans="12:16" x14ac:dyDescent="0.25">
      <c r="L97" s="17">
        <v>38595</v>
      </c>
      <c r="M97" s="18">
        <v>166.11777054310201</v>
      </c>
      <c r="N97" s="19">
        <v>37848.5</v>
      </c>
      <c r="O97" s="20">
        <v>109.09755135821401</v>
      </c>
      <c r="P97" s="21"/>
    </row>
    <row r="98" spans="12:16" x14ac:dyDescent="0.25">
      <c r="L98" s="17">
        <v>38625</v>
      </c>
      <c r="M98" s="18">
        <v>167.88099261604901</v>
      </c>
      <c r="N98" s="19">
        <v>37879</v>
      </c>
      <c r="O98" s="20">
        <v>107.82933432775501</v>
      </c>
      <c r="P98" s="21"/>
    </row>
    <row r="99" spans="12:16" x14ac:dyDescent="0.25">
      <c r="L99" s="17">
        <v>38656</v>
      </c>
      <c r="M99" s="18">
        <v>169.142317636863</v>
      </c>
      <c r="N99" s="19">
        <v>37909.5</v>
      </c>
      <c r="O99" s="20">
        <v>107.051736492746</v>
      </c>
      <c r="P99" s="21"/>
    </row>
    <row r="100" spans="12:16" x14ac:dyDescent="0.25">
      <c r="L100" s="17">
        <v>38686</v>
      </c>
      <c r="M100" s="18">
        <v>169.09875295956499</v>
      </c>
      <c r="N100" s="19">
        <v>37940</v>
      </c>
      <c r="O100" s="20">
        <v>107.56985683042301</v>
      </c>
      <c r="P100" s="21"/>
    </row>
    <row r="101" spans="12:16" x14ac:dyDescent="0.25">
      <c r="L101" s="17">
        <v>38717</v>
      </c>
      <c r="M101" s="18">
        <v>170.601798466953</v>
      </c>
      <c r="N101" s="19">
        <v>37970.5</v>
      </c>
      <c r="O101" s="20">
        <v>108.804873049783</v>
      </c>
      <c r="P101" s="21"/>
    </row>
    <row r="102" spans="12:16" x14ac:dyDescent="0.25">
      <c r="L102" s="17">
        <v>38748</v>
      </c>
      <c r="M102" s="18">
        <v>172.19575887737599</v>
      </c>
      <c r="N102" s="19">
        <v>38001.5</v>
      </c>
      <c r="O102" s="20">
        <v>109.71521470746799</v>
      </c>
      <c r="P102" s="21"/>
    </row>
    <row r="103" spans="12:16" x14ac:dyDescent="0.25">
      <c r="L103" s="17">
        <v>38776</v>
      </c>
      <c r="M103" s="18">
        <v>174.90151471171899</v>
      </c>
      <c r="N103" s="19">
        <v>38031.5</v>
      </c>
      <c r="O103" s="20">
        <v>112.415399508449</v>
      </c>
      <c r="P103" s="21"/>
    </row>
    <row r="104" spans="12:16" x14ac:dyDescent="0.25">
      <c r="L104" s="17">
        <v>38807</v>
      </c>
      <c r="M104" s="18">
        <v>175.50942812340199</v>
      </c>
      <c r="N104" s="19">
        <v>38061.5</v>
      </c>
      <c r="O104" s="20">
        <v>113.95232629519199</v>
      </c>
      <c r="P104" s="21"/>
    </row>
    <row r="105" spans="12:16" x14ac:dyDescent="0.25">
      <c r="L105" s="17">
        <v>38837</v>
      </c>
      <c r="M105" s="18">
        <v>176.70941351565801</v>
      </c>
      <c r="N105" s="19">
        <v>38092</v>
      </c>
      <c r="O105" s="20">
        <v>116.145170163434</v>
      </c>
      <c r="P105" s="21"/>
    </row>
    <row r="106" spans="12:16" x14ac:dyDescent="0.25">
      <c r="L106" s="17">
        <v>38868</v>
      </c>
      <c r="M106" s="18">
        <v>177.34348822486999</v>
      </c>
      <c r="N106" s="19">
        <v>38122.5</v>
      </c>
      <c r="O106" s="20">
        <v>117.093522143691</v>
      </c>
      <c r="P106" s="21"/>
    </row>
    <row r="107" spans="12:16" x14ac:dyDescent="0.25">
      <c r="L107" s="17">
        <v>38898</v>
      </c>
      <c r="M107" s="18">
        <v>179.10738906406399</v>
      </c>
      <c r="N107" s="19">
        <v>38153</v>
      </c>
      <c r="O107" s="20">
        <v>119.733218906944</v>
      </c>
      <c r="P107" s="21"/>
    </row>
    <row r="108" spans="12:16" x14ac:dyDescent="0.25">
      <c r="L108" s="17">
        <v>38929</v>
      </c>
      <c r="M108" s="18">
        <v>178.93342233631901</v>
      </c>
      <c r="N108" s="19">
        <v>38183.5</v>
      </c>
      <c r="O108" s="20">
        <v>122.589001804341</v>
      </c>
      <c r="P108" s="21"/>
    </row>
    <row r="109" spans="12:16" x14ac:dyDescent="0.25">
      <c r="L109" s="17">
        <v>38960</v>
      </c>
      <c r="M109" s="18">
        <v>178.39952442682801</v>
      </c>
      <c r="N109" s="19">
        <v>38214.5</v>
      </c>
      <c r="O109" s="20">
        <v>125.421651900832</v>
      </c>
      <c r="P109" s="21"/>
    </row>
    <row r="110" spans="12:16" x14ac:dyDescent="0.25">
      <c r="L110" s="17">
        <v>38990</v>
      </c>
      <c r="M110" s="18">
        <v>176.453888226662</v>
      </c>
      <c r="N110" s="19">
        <v>38245</v>
      </c>
      <c r="O110" s="20">
        <v>127.482676877834</v>
      </c>
      <c r="P110" s="21"/>
    </row>
    <row r="111" spans="12:16" x14ac:dyDescent="0.25">
      <c r="L111" s="17">
        <v>39021</v>
      </c>
      <c r="M111" s="18">
        <v>175.00280052166701</v>
      </c>
      <c r="N111" s="19">
        <v>38275.5</v>
      </c>
      <c r="O111" s="20">
        <v>128.52436444473199</v>
      </c>
      <c r="P111" s="21"/>
    </row>
    <row r="112" spans="12:16" x14ac:dyDescent="0.25">
      <c r="L112" s="17">
        <v>39051</v>
      </c>
      <c r="M112" s="18">
        <v>175.16924883826499</v>
      </c>
      <c r="N112" s="19">
        <v>38306</v>
      </c>
      <c r="O112" s="20">
        <v>128.18326645493099</v>
      </c>
      <c r="P112" s="21"/>
    </row>
    <row r="113" spans="12:16" x14ac:dyDescent="0.25">
      <c r="L113" s="17">
        <v>39082</v>
      </c>
      <c r="M113" s="18">
        <v>176.741289629184</v>
      </c>
      <c r="N113" s="19">
        <v>38336.5</v>
      </c>
      <c r="O113" s="20">
        <v>127.474807255945</v>
      </c>
      <c r="P113" s="21"/>
    </row>
    <row r="114" spans="12:16" x14ac:dyDescent="0.25">
      <c r="L114" s="17">
        <v>39113</v>
      </c>
      <c r="M114" s="18">
        <v>179.645771350746</v>
      </c>
      <c r="N114" s="19">
        <v>38367.5</v>
      </c>
      <c r="O114" s="20">
        <v>127.356361016436</v>
      </c>
      <c r="P114" s="21"/>
    </row>
    <row r="115" spans="12:16" x14ac:dyDescent="0.25">
      <c r="L115" s="17">
        <v>39141</v>
      </c>
      <c r="M115" s="18">
        <v>182.08037319160599</v>
      </c>
      <c r="N115" s="19">
        <v>38397</v>
      </c>
      <c r="O115" s="20">
        <v>129.849069784797</v>
      </c>
      <c r="P115" s="21"/>
    </row>
    <row r="116" spans="12:16" x14ac:dyDescent="0.25">
      <c r="L116" s="17">
        <v>39172</v>
      </c>
      <c r="M116" s="18">
        <v>183.76814250924099</v>
      </c>
      <c r="N116" s="19">
        <v>38426.5</v>
      </c>
      <c r="O116" s="20">
        <v>131.98685708667401</v>
      </c>
      <c r="P116" s="21"/>
    </row>
    <row r="117" spans="12:16" x14ac:dyDescent="0.25">
      <c r="L117" s="17">
        <v>39202</v>
      </c>
      <c r="M117" s="18">
        <v>185.160171885311</v>
      </c>
      <c r="N117" s="19">
        <v>38457</v>
      </c>
      <c r="O117" s="20">
        <v>133.59742372695899</v>
      </c>
      <c r="P117" s="21"/>
    </row>
    <row r="118" spans="12:16" x14ac:dyDescent="0.25">
      <c r="L118" s="17">
        <v>39233</v>
      </c>
      <c r="M118" s="18">
        <v>185.24445432177799</v>
      </c>
      <c r="N118" s="19">
        <v>38487.5</v>
      </c>
      <c r="O118" s="20">
        <v>133.87700345915499</v>
      </c>
      <c r="P118" s="21"/>
    </row>
    <row r="119" spans="12:16" x14ac:dyDescent="0.25">
      <c r="L119" s="17">
        <v>39263</v>
      </c>
      <c r="M119" s="18">
        <v>186.281833912704</v>
      </c>
      <c r="N119" s="19">
        <v>38518</v>
      </c>
      <c r="O119" s="20">
        <v>135.24934977382699</v>
      </c>
      <c r="P119" s="21"/>
    </row>
    <row r="120" spans="12:16" x14ac:dyDescent="0.25">
      <c r="L120" s="17">
        <v>39294</v>
      </c>
      <c r="M120" s="18">
        <v>186.11837532749601</v>
      </c>
      <c r="N120" s="19">
        <v>38548.5</v>
      </c>
      <c r="O120" s="20">
        <v>137.47837239137499</v>
      </c>
      <c r="P120" s="21"/>
    </row>
    <row r="121" spans="12:16" x14ac:dyDescent="0.25">
      <c r="L121" s="17">
        <v>39325</v>
      </c>
      <c r="M121" s="18">
        <v>187.297957513032</v>
      </c>
      <c r="N121" s="19">
        <v>38579.5</v>
      </c>
      <c r="O121" s="20">
        <v>139.90250651690599</v>
      </c>
      <c r="P121" s="21"/>
    </row>
    <row r="122" spans="12:16" x14ac:dyDescent="0.25">
      <c r="L122" s="17">
        <v>39355</v>
      </c>
      <c r="M122" s="18">
        <v>185.50995367605</v>
      </c>
      <c r="N122" s="19">
        <v>38610</v>
      </c>
      <c r="O122" s="20">
        <v>142.19655245701199</v>
      </c>
      <c r="P122" s="21"/>
    </row>
    <row r="123" spans="12:16" x14ac:dyDescent="0.25">
      <c r="L123" s="17">
        <v>39386</v>
      </c>
      <c r="M123" s="18">
        <v>182.320472853788</v>
      </c>
      <c r="N123" s="19">
        <v>38640.5</v>
      </c>
      <c r="O123" s="20">
        <v>144.725314913977</v>
      </c>
      <c r="P123" s="21"/>
    </row>
    <row r="124" spans="12:16" x14ac:dyDescent="0.25">
      <c r="L124" s="17">
        <v>39416</v>
      </c>
      <c r="M124" s="18">
        <v>178.97062197139999</v>
      </c>
      <c r="N124" s="19">
        <v>38671</v>
      </c>
      <c r="O124" s="20">
        <v>146.50730695619799</v>
      </c>
      <c r="P124" s="21"/>
    </row>
    <row r="125" spans="12:16" x14ac:dyDescent="0.25">
      <c r="L125" s="17">
        <v>39447</v>
      </c>
      <c r="M125" s="18">
        <v>178.34718099825901</v>
      </c>
      <c r="N125" s="19">
        <v>38701.5</v>
      </c>
      <c r="O125" s="20">
        <v>147.56708991878099</v>
      </c>
      <c r="P125" s="21"/>
    </row>
    <row r="126" spans="12:16" x14ac:dyDescent="0.25">
      <c r="L126" s="17">
        <v>39478</v>
      </c>
      <c r="M126" s="18">
        <v>179.96767728698299</v>
      </c>
      <c r="N126" s="19">
        <v>38732.5</v>
      </c>
      <c r="O126" s="20">
        <v>147.70901975329301</v>
      </c>
      <c r="P126" s="21"/>
    </row>
    <row r="127" spans="12:16" x14ac:dyDescent="0.25">
      <c r="L127" s="17">
        <v>39507</v>
      </c>
      <c r="M127" s="18">
        <v>180.49776890502</v>
      </c>
      <c r="N127" s="19">
        <v>38762</v>
      </c>
      <c r="O127" s="20">
        <v>148.79253174103499</v>
      </c>
      <c r="P127" s="21"/>
    </row>
    <row r="128" spans="12:16" x14ac:dyDescent="0.25">
      <c r="L128" s="17">
        <v>39538</v>
      </c>
      <c r="M128" s="18">
        <v>178.65308990416699</v>
      </c>
      <c r="N128" s="19">
        <v>38791.5</v>
      </c>
      <c r="O128" s="20">
        <v>150.30181892901899</v>
      </c>
      <c r="P128" s="21"/>
    </row>
    <row r="129" spans="12:16" x14ac:dyDescent="0.25">
      <c r="L129" s="17">
        <v>39568</v>
      </c>
      <c r="M129" s="18">
        <v>175.55633095738</v>
      </c>
      <c r="N129" s="19">
        <v>38822</v>
      </c>
      <c r="O129" s="20">
        <v>151.79184405455101</v>
      </c>
      <c r="P129" s="21"/>
    </row>
    <row r="130" spans="12:16" x14ac:dyDescent="0.25">
      <c r="L130" s="17">
        <v>39599</v>
      </c>
      <c r="M130" s="18">
        <v>173.62580006557499</v>
      </c>
      <c r="N130" s="19">
        <v>38852.5</v>
      </c>
      <c r="O130" s="20">
        <v>152.50852498925201</v>
      </c>
      <c r="P130" s="21"/>
    </row>
    <row r="131" spans="12:16" x14ac:dyDescent="0.25">
      <c r="L131" s="17">
        <v>39629</v>
      </c>
      <c r="M131" s="18">
        <v>173.159215341546</v>
      </c>
      <c r="N131" s="19">
        <v>38883</v>
      </c>
      <c r="O131" s="20">
        <v>153.54527949447299</v>
      </c>
      <c r="P131" s="21"/>
    </row>
    <row r="132" spans="12:16" x14ac:dyDescent="0.25">
      <c r="L132" s="17">
        <v>39660</v>
      </c>
      <c r="M132" s="18">
        <v>172.80861508636301</v>
      </c>
      <c r="N132" s="19">
        <v>38913.5</v>
      </c>
      <c r="O132" s="20">
        <v>155.17445685137201</v>
      </c>
      <c r="P132" s="21"/>
    </row>
    <row r="133" spans="12:16" x14ac:dyDescent="0.25">
      <c r="L133" s="17">
        <v>39691</v>
      </c>
      <c r="M133" s="18">
        <v>172.21625629626999</v>
      </c>
      <c r="N133" s="19">
        <v>38944.5</v>
      </c>
      <c r="O133" s="20">
        <v>156.546403866541</v>
      </c>
      <c r="P133" s="21"/>
    </row>
    <row r="134" spans="12:16" x14ac:dyDescent="0.25">
      <c r="L134" s="17">
        <v>39721</v>
      </c>
      <c r="M134" s="18">
        <v>168.61780842691499</v>
      </c>
      <c r="N134" s="19">
        <v>38975</v>
      </c>
      <c r="O134" s="20">
        <v>156.6181388942</v>
      </c>
      <c r="P134" s="21"/>
    </row>
    <row r="135" spans="12:16" x14ac:dyDescent="0.25">
      <c r="L135" s="17">
        <v>39752</v>
      </c>
      <c r="M135" s="18">
        <v>164.41922650875401</v>
      </c>
      <c r="N135" s="19">
        <v>39005.5</v>
      </c>
      <c r="O135" s="20">
        <v>158.118261632605</v>
      </c>
      <c r="P135" s="21"/>
    </row>
    <row r="136" spans="12:16" x14ac:dyDescent="0.25">
      <c r="L136" s="17">
        <v>39782</v>
      </c>
      <c r="M136" s="18">
        <v>158.40720392859501</v>
      </c>
      <c r="N136" s="19">
        <v>39036</v>
      </c>
      <c r="O136" s="20">
        <v>159.90286531039101</v>
      </c>
      <c r="P136" s="21"/>
    </row>
    <row r="137" spans="12:16" x14ac:dyDescent="0.25">
      <c r="L137" s="17">
        <v>39813</v>
      </c>
      <c r="M137" s="18">
        <v>155.50148284630899</v>
      </c>
      <c r="N137" s="19">
        <v>39066.5</v>
      </c>
      <c r="O137" s="20">
        <v>163.274275599118</v>
      </c>
      <c r="P137" s="21"/>
    </row>
    <row r="138" spans="12:16" x14ac:dyDescent="0.25">
      <c r="L138" s="17">
        <v>39844</v>
      </c>
      <c r="M138" s="18">
        <v>151.647539273381</v>
      </c>
      <c r="N138" s="19">
        <v>39097.5</v>
      </c>
      <c r="O138" s="20">
        <v>163.41029224152999</v>
      </c>
      <c r="P138" s="21"/>
    </row>
    <row r="139" spans="12:16" x14ac:dyDescent="0.25">
      <c r="L139" s="17">
        <v>39872</v>
      </c>
      <c r="M139" s="18">
        <v>149.20989910885601</v>
      </c>
      <c r="N139" s="19">
        <v>39127</v>
      </c>
      <c r="O139" s="20">
        <v>164.59211307896101</v>
      </c>
      <c r="P139" s="21"/>
    </row>
    <row r="140" spans="12:16" x14ac:dyDescent="0.25">
      <c r="L140" s="17">
        <v>39903</v>
      </c>
      <c r="M140" s="18">
        <v>144.40219603909301</v>
      </c>
      <c r="N140" s="19">
        <v>39156.5</v>
      </c>
      <c r="O140" s="20">
        <v>164.535674647473</v>
      </c>
      <c r="P140" s="21"/>
    </row>
    <row r="141" spans="12:16" x14ac:dyDescent="0.25">
      <c r="L141" s="17">
        <v>39933</v>
      </c>
      <c r="M141" s="18">
        <v>141.24831149245301</v>
      </c>
      <c r="N141" s="19">
        <v>39187</v>
      </c>
      <c r="O141" s="20">
        <v>166.651002070489</v>
      </c>
      <c r="P141" s="21"/>
    </row>
    <row r="142" spans="12:16" x14ac:dyDescent="0.25">
      <c r="L142" s="17">
        <v>39964</v>
      </c>
      <c r="M142" s="18">
        <v>139.21850893079699</v>
      </c>
      <c r="N142" s="19">
        <v>39217.5</v>
      </c>
      <c r="O142" s="20">
        <v>168.169528347305</v>
      </c>
      <c r="P142" s="21"/>
    </row>
    <row r="143" spans="12:16" x14ac:dyDescent="0.25">
      <c r="L143" s="17">
        <v>39994</v>
      </c>
      <c r="M143" s="18">
        <v>139.751734464419</v>
      </c>
      <c r="N143" s="19">
        <v>39248</v>
      </c>
      <c r="O143" s="20">
        <v>170.31321111865699</v>
      </c>
      <c r="P143" s="21"/>
    </row>
    <row r="144" spans="12:16" x14ac:dyDescent="0.25">
      <c r="L144" s="17">
        <v>40025</v>
      </c>
      <c r="M144" s="18">
        <v>140.21200559778401</v>
      </c>
      <c r="N144" s="19">
        <v>39278.5</v>
      </c>
      <c r="O144" s="20">
        <v>171.691215955514</v>
      </c>
      <c r="P144" s="21"/>
    </row>
    <row r="145" spans="12:16" x14ac:dyDescent="0.25">
      <c r="L145" s="17">
        <v>40056</v>
      </c>
      <c r="M145" s="18">
        <v>139.332279372545</v>
      </c>
      <c r="N145" s="19">
        <v>39309.5</v>
      </c>
      <c r="O145" s="20">
        <v>171.81983266082</v>
      </c>
      <c r="P145" s="21"/>
    </row>
    <row r="146" spans="12:16" x14ac:dyDescent="0.25">
      <c r="L146" s="17">
        <v>40086</v>
      </c>
      <c r="M146" s="18">
        <v>135.34642071910599</v>
      </c>
      <c r="N146" s="19">
        <v>39340</v>
      </c>
      <c r="O146" s="20">
        <v>171.608278256479</v>
      </c>
      <c r="P146" s="21"/>
    </row>
    <row r="147" spans="12:16" x14ac:dyDescent="0.25">
      <c r="L147" s="17">
        <v>40117</v>
      </c>
      <c r="M147" s="18">
        <v>130.78597100736999</v>
      </c>
      <c r="N147" s="19">
        <v>39370.5</v>
      </c>
      <c r="O147" s="20">
        <v>170.56969473045501</v>
      </c>
      <c r="P147" s="21"/>
    </row>
    <row r="148" spans="12:16" x14ac:dyDescent="0.25">
      <c r="L148" s="17">
        <v>40147</v>
      </c>
      <c r="M148" s="18">
        <v>128.94274404499501</v>
      </c>
      <c r="N148" s="19">
        <v>39401</v>
      </c>
      <c r="O148" s="20">
        <v>170.80529412711499</v>
      </c>
      <c r="P148" s="21"/>
    </row>
    <row r="149" spans="12:16" x14ac:dyDescent="0.25">
      <c r="L149" s="17">
        <v>40178</v>
      </c>
      <c r="M149" s="18">
        <v>129.50760071864499</v>
      </c>
      <c r="N149" s="19">
        <v>39431.5</v>
      </c>
      <c r="O149" s="20">
        <v>169.767980377573</v>
      </c>
      <c r="P149" s="21"/>
    </row>
    <row r="150" spans="12:16" x14ac:dyDescent="0.25">
      <c r="L150" s="17">
        <v>40209</v>
      </c>
      <c r="M150" s="18">
        <v>131.61071503346699</v>
      </c>
      <c r="N150" s="19">
        <v>39462.5</v>
      </c>
      <c r="O150" s="20">
        <v>168.70731452652601</v>
      </c>
      <c r="P150" s="21"/>
    </row>
    <row r="151" spans="12:16" x14ac:dyDescent="0.25">
      <c r="L151" s="17">
        <v>40237</v>
      </c>
      <c r="M151" s="18">
        <v>132.68846401070601</v>
      </c>
      <c r="N151" s="19">
        <v>39492.5</v>
      </c>
      <c r="O151" s="20">
        <v>163.64632035847899</v>
      </c>
      <c r="P151" s="21"/>
    </row>
    <row r="152" spans="12:16" x14ac:dyDescent="0.25">
      <c r="L152" s="17">
        <v>40268</v>
      </c>
      <c r="M152" s="18">
        <v>131.976040455744</v>
      </c>
      <c r="N152" s="19">
        <v>39522.5</v>
      </c>
      <c r="O152" s="20">
        <v>159.39620420108901</v>
      </c>
      <c r="P152" s="21"/>
    </row>
    <row r="153" spans="12:16" x14ac:dyDescent="0.25">
      <c r="L153" s="17">
        <v>40298</v>
      </c>
      <c r="M153" s="18">
        <v>129.39340791492799</v>
      </c>
      <c r="N153" s="19">
        <v>39553</v>
      </c>
      <c r="O153" s="20">
        <v>154.934267350563</v>
      </c>
      <c r="P153" s="21"/>
    </row>
    <row r="154" spans="12:16" x14ac:dyDescent="0.25">
      <c r="L154" s="17">
        <v>40329</v>
      </c>
      <c r="M154" s="18">
        <v>125.928990145825</v>
      </c>
      <c r="N154" s="19">
        <v>39583.5</v>
      </c>
      <c r="O154" s="20">
        <v>156.735828165481</v>
      </c>
      <c r="P154" s="21"/>
    </row>
    <row r="155" spans="12:16" x14ac:dyDescent="0.25">
      <c r="L155" s="17">
        <v>40359</v>
      </c>
      <c r="M155" s="18">
        <v>124.145969710777</v>
      </c>
      <c r="N155" s="19">
        <v>39614</v>
      </c>
      <c r="O155" s="20">
        <v>159.36015648857</v>
      </c>
      <c r="P155" s="21"/>
    </row>
    <row r="156" spans="12:16" x14ac:dyDescent="0.25">
      <c r="L156" s="17">
        <v>40390</v>
      </c>
      <c r="M156" s="18">
        <v>124.097244535417</v>
      </c>
      <c r="N156" s="19">
        <v>39644.5</v>
      </c>
      <c r="O156" s="20">
        <v>162.465446516208</v>
      </c>
      <c r="P156" s="21"/>
    </row>
    <row r="157" spans="12:16" x14ac:dyDescent="0.25">
      <c r="L157" s="17">
        <v>40421</v>
      </c>
      <c r="M157" s="18">
        <v>125.16921962708599</v>
      </c>
      <c r="N157" s="19">
        <v>39675.5</v>
      </c>
      <c r="O157" s="20">
        <v>160.02520830448699</v>
      </c>
      <c r="P157" s="21"/>
    </row>
    <row r="158" spans="12:16" x14ac:dyDescent="0.25">
      <c r="L158" s="17">
        <v>40451</v>
      </c>
      <c r="M158" s="18">
        <v>124.620311277626</v>
      </c>
      <c r="N158" s="19">
        <v>39706</v>
      </c>
      <c r="O158" s="20">
        <v>157.436111862274</v>
      </c>
      <c r="P158" s="21"/>
    </row>
    <row r="159" spans="12:16" x14ac:dyDescent="0.25">
      <c r="L159" s="17">
        <v>40482</v>
      </c>
      <c r="M159" s="18">
        <v>123.39309132165199</v>
      </c>
      <c r="N159" s="19">
        <v>39736.5</v>
      </c>
      <c r="O159" s="20">
        <v>154.64373665108801</v>
      </c>
      <c r="P159" s="21"/>
    </row>
    <row r="160" spans="12:16" x14ac:dyDescent="0.25">
      <c r="L160" s="17">
        <v>40512</v>
      </c>
      <c r="M160" s="18">
        <v>122.41337019737701</v>
      </c>
      <c r="N160" s="19">
        <v>39767</v>
      </c>
      <c r="O160" s="20">
        <v>151.91288918541699</v>
      </c>
      <c r="P160" s="21"/>
    </row>
    <row r="161" spans="12:18" x14ac:dyDescent="0.25">
      <c r="L161" s="17">
        <v>40543</v>
      </c>
      <c r="M161" s="18">
        <v>123.17227286922</v>
      </c>
      <c r="N161" s="19">
        <v>39797.5</v>
      </c>
      <c r="O161" s="20">
        <v>147.87612849585</v>
      </c>
      <c r="P161" s="21"/>
    </row>
    <row r="162" spans="12:18" x14ac:dyDescent="0.25">
      <c r="L162" s="17">
        <v>40574</v>
      </c>
      <c r="M162" s="18">
        <v>122.63127129702499</v>
      </c>
      <c r="N162" s="19">
        <v>39828.5</v>
      </c>
      <c r="O162" s="20">
        <v>144.97907408913699</v>
      </c>
      <c r="P162" s="21"/>
    </row>
    <row r="163" spans="12:18" x14ac:dyDescent="0.25">
      <c r="L163" s="17">
        <v>40602</v>
      </c>
      <c r="M163" s="18">
        <v>121.426847028111</v>
      </c>
      <c r="N163" s="19">
        <v>39858</v>
      </c>
      <c r="O163" s="20">
        <v>143.9142277242</v>
      </c>
      <c r="P163" s="21"/>
    </row>
    <row r="164" spans="12:18" x14ac:dyDescent="0.25">
      <c r="L164" s="17">
        <v>40633</v>
      </c>
      <c r="M164" s="18">
        <v>119.84352285590499</v>
      </c>
      <c r="N164" s="19">
        <v>39887.5</v>
      </c>
      <c r="O164" s="20">
        <v>140.97772619443199</v>
      </c>
      <c r="P164" s="21"/>
    </row>
    <row r="165" spans="12:18" x14ac:dyDescent="0.25">
      <c r="L165" s="17">
        <v>40663</v>
      </c>
      <c r="M165" s="18">
        <v>120.088544430806</v>
      </c>
      <c r="N165" s="19">
        <v>39918</v>
      </c>
      <c r="O165" s="20">
        <v>135.61058145448601</v>
      </c>
      <c r="P165" s="21"/>
    </row>
    <row r="166" spans="12:18" x14ac:dyDescent="0.25">
      <c r="L166" s="17">
        <v>40694</v>
      </c>
      <c r="M166" s="18">
        <v>120.68832693884499</v>
      </c>
      <c r="N166" s="19">
        <v>39948.5</v>
      </c>
      <c r="O166" s="20">
        <v>126.179797070929</v>
      </c>
      <c r="P166" s="21"/>
    </row>
    <row r="167" spans="12:18" x14ac:dyDescent="0.25">
      <c r="L167" s="17">
        <v>40724</v>
      </c>
      <c r="M167" s="18">
        <v>120.76170427034</v>
      </c>
      <c r="N167" s="19">
        <v>39979</v>
      </c>
      <c r="O167" s="20">
        <v>119.340443025513</v>
      </c>
      <c r="P167" s="21"/>
    </row>
    <row r="168" spans="12:18" x14ac:dyDescent="0.25">
      <c r="L168" s="17">
        <v>40755</v>
      </c>
      <c r="M168" s="18">
        <v>120.607233996674</v>
      </c>
      <c r="N168" s="19">
        <v>40009</v>
      </c>
      <c r="O168" s="20">
        <v>113.962410093598</v>
      </c>
      <c r="P168" s="21"/>
    </row>
    <row r="169" spans="12:18" x14ac:dyDescent="0.25">
      <c r="L169" s="17">
        <v>40786</v>
      </c>
      <c r="M169" s="18">
        <v>121.596587012291</v>
      </c>
      <c r="N169" s="19">
        <v>40040</v>
      </c>
      <c r="O169" s="20">
        <v>114.54435999260301</v>
      </c>
      <c r="P169" s="21"/>
    </row>
    <row r="170" spans="12:18" x14ac:dyDescent="0.25">
      <c r="L170" s="17">
        <v>40816</v>
      </c>
      <c r="M170" s="18">
        <v>123.075073759981</v>
      </c>
      <c r="N170" s="19">
        <v>40071</v>
      </c>
      <c r="O170" s="20">
        <v>114.96365163767599</v>
      </c>
      <c r="P170" s="21"/>
    </row>
    <row r="171" spans="12:18" x14ac:dyDescent="0.25">
      <c r="L171" s="17">
        <v>40847</v>
      </c>
      <c r="M171" s="18">
        <v>124.262326113065</v>
      </c>
      <c r="N171" s="19">
        <v>40101</v>
      </c>
      <c r="O171" s="20">
        <v>114.855225856459</v>
      </c>
      <c r="P171" s="21"/>
    </row>
    <row r="172" spans="12:18" x14ac:dyDescent="0.25">
      <c r="L172" s="17">
        <v>40877</v>
      </c>
      <c r="M172" s="18">
        <v>124.270299992807</v>
      </c>
      <c r="N172" s="19">
        <v>40132</v>
      </c>
      <c r="O172" s="20">
        <v>111.83433227328</v>
      </c>
      <c r="P172" s="21"/>
    </row>
    <row r="173" spans="12:18" x14ac:dyDescent="0.25">
      <c r="L173" s="17">
        <v>40908</v>
      </c>
      <c r="M173" s="18">
        <v>123.73431138114201</v>
      </c>
      <c r="N173" s="19">
        <v>40162</v>
      </c>
      <c r="O173" s="20">
        <v>109.39149482254101</v>
      </c>
      <c r="P173" s="21"/>
    </row>
    <row r="174" spans="12:18" x14ac:dyDescent="0.25">
      <c r="L174" s="17">
        <v>40939</v>
      </c>
      <c r="M174" s="18">
        <v>122.285833628793</v>
      </c>
      <c r="N174" s="19">
        <v>40193</v>
      </c>
      <c r="O174" s="20">
        <v>108.54038712481101</v>
      </c>
      <c r="P174" s="21"/>
    </row>
    <row r="175" spans="12:18" x14ac:dyDescent="0.25">
      <c r="L175" s="17">
        <v>40968</v>
      </c>
      <c r="M175" s="18">
        <v>120.535666992356</v>
      </c>
      <c r="N175" s="19">
        <v>40224</v>
      </c>
      <c r="O175" s="20">
        <v>109.71841720994399</v>
      </c>
      <c r="P175" s="25"/>
      <c r="Q175" s="26"/>
      <c r="R175" s="26"/>
    </row>
    <row r="176" spans="12:18" x14ac:dyDescent="0.25">
      <c r="L176" s="17">
        <v>40999</v>
      </c>
      <c r="M176" s="18">
        <v>120.557177135198</v>
      </c>
      <c r="N176" s="19">
        <v>40252</v>
      </c>
      <c r="O176" s="20">
        <v>111.734201389734</v>
      </c>
      <c r="P176" s="25"/>
      <c r="Q176" s="26"/>
      <c r="R176" s="26"/>
    </row>
    <row r="177" spans="12:18" x14ac:dyDescent="0.25">
      <c r="L177" s="17">
        <v>41029</v>
      </c>
      <c r="M177" s="18">
        <v>121.21297868444201</v>
      </c>
      <c r="N177" s="19">
        <v>40283</v>
      </c>
      <c r="O177" s="20">
        <v>114.674557477582</v>
      </c>
      <c r="P177" s="25"/>
      <c r="Q177" s="26"/>
      <c r="R177" s="26"/>
    </row>
    <row r="178" spans="12:18" x14ac:dyDescent="0.25">
      <c r="L178" s="17">
        <v>41060</v>
      </c>
      <c r="M178" s="18">
        <v>122.79099683442701</v>
      </c>
      <c r="N178" s="19">
        <v>40313</v>
      </c>
      <c r="O178" s="20">
        <v>116.971906520031</v>
      </c>
      <c r="P178" s="25"/>
      <c r="Q178" s="26"/>
      <c r="R178" s="26"/>
    </row>
    <row r="179" spans="12:18" x14ac:dyDescent="0.25">
      <c r="L179" s="17">
        <v>41090</v>
      </c>
      <c r="M179" s="18">
        <v>123.459075343557</v>
      </c>
      <c r="N179" s="19">
        <v>40344</v>
      </c>
      <c r="O179" s="20">
        <v>118.364210476537</v>
      </c>
      <c r="P179" s="25"/>
      <c r="Q179" s="26"/>
      <c r="R179" s="26"/>
    </row>
    <row r="180" spans="12:18" x14ac:dyDescent="0.25">
      <c r="L180" s="17">
        <v>41121</v>
      </c>
      <c r="M180" s="18">
        <v>124.571251280808</v>
      </c>
      <c r="N180" s="19">
        <v>40374</v>
      </c>
      <c r="O180" s="20">
        <v>118.47338675182699</v>
      </c>
      <c r="P180" s="25"/>
      <c r="Q180" s="26"/>
      <c r="R180" s="26"/>
    </row>
    <row r="181" spans="12:18" x14ac:dyDescent="0.25">
      <c r="L181" s="17">
        <v>41152</v>
      </c>
      <c r="M181" s="18">
        <v>125.68983253633399</v>
      </c>
      <c r="N181" s="19">
        <v>40405</v>
      </c>
      <c r="O181" s="20">
        <v>119.796022477664</v>
      </c>
      <c r="P181" s="25"/>
      <c r="Q181" s="26"/>
      <c r="R181" s="26"/>
    </row>
    <row r="182" spans="12:18" x14ac:dyDescent="0.25">
      <c r="L182" s="17">
        <v>41182</v>
      </c>
      <c r="M182" s="18">
        <v>126.762473774524</v>
      </c>
      <c r="N182" s="19">
        <v>40436</v>
      </c>
      <c r="O182" s="20">
        <v>121.85827577052</v>
      </c>
      <c r="P182" s="25"/>
      <c r="Q182" s="26"/>
      <c r="R182" s="26"/>
    </row>
    <row r="183" spans="12:18" x14ac:dyDescent="0.25">
      <c r="L183" s="17">
        <v>41213</v>
      </c>
      <c r="M183" s="18">
        <v>128.43402031397099</v>
      </c>
      <c r="N183" s="19">
        <v>40466</v>
      </c>
      <c r="O183" s="20">
        <v>123.939706609946</v>
      </c>
      <c r="P183" s="25"/>
      <c r="Q183" s="26"/>
      <c r="R183" s="26"/>
    </row>
    <row r="184" spans="12:18" x14ac:dyDescent="0.25">
      <c r="L184" s="17">
        <v>41243</v>
      </c>
      <c r="M184" s="18">
        <v>129.66607069343601</v>
      </c>
      <c r="N184" s="19">
        <v>40497</v>
      </c>
      <c r="O184" s="20">
        <v>123.71277620879199</v>
      </c>
      <c r="P184" s="25"/>
      <c r="Q184" s="26"/>
      <c r="R184" s="26"/>
    </row>
    <row r="185" spans="12:18" x14ac:dyDescent="0.25">
      <c r="L185" s="17">
        <v>41274</v>
      </c>
      <c r="M185" s="18">
        <v>130.672112379613</v>
      </c>
      <c r="N185" s="19">
        <v>40527</v>
      </c>
      <c r="O185" s="20">
        <v>124.00648404767</v>
      </c>
      <c r="P185" s="25"/>
      <c r="Q185" s="26"/>
      <c r="R185" s="26"/>
    </row>
    <row r="186" spans="12:18" x14ac:dyDescent="0.25">
      <c r="L186" s="17">
        <v>41305</v>
      </c>
      <c r="M186" s="18">
        <v>129.529554082565</v>
      </c>
      <c r="N186" s="19">
        <v>40558</v>
      </c>
      <c r="O186" s="20">
        <v>124.919466011533</v>
      </c>
      <c r="P186" s="25"/>
      <c r="Q186" s="26"/>
      <c r="R186" s="25"/>
    </row>
    <row r="187" spans="12:18" x14ac:dyDescent="0.25">
      <c r="L187" s="17">
        <v>41333</v>
      </c>
      <c r="M187" s="18">
        <v>128.11353886989099</v>
      </c>
      <c r="N187" s="19">
        <v>40589</v>
      </c>
      <c r="O187" s="20">
        <v>126.49947738113499</v>
      </c>
      <c r="P187" s="25"/>
      <c r="Q187" s="26"/>
      <c r="R187" s="25"/>
    </row>
    <row r="188" spans="12:18" x14ac:dyDescent="0.25">
      <c r="L188" s="17">
        <v>41364</v>
      </c>
      <c r="M188" s="18">
        <v>127.757219010276</v>
      </c>
      <c r="N188" s="19">
        <v>40617</v>
      </c>
      <c r="O188" s="20">
        <v>126.460166044701</v>
      </c>
      <c r="P188" s="25"/>
      <c r="Q188" s="26"/>
      <c r="R188" s="25"/>
    </row>
    <row r="189" spans="12:18" x14ac:dyDescent="0.25">
      <c r="L189" s="17">
        <v>41394</v>
      </c>
      <c r="M189" s="18">
        <v>129.74714984253799</v>
      </c>
      <c r="N189" s="19">
        <v>40648</v>
      </c>
      <c r="O189" s="20">
        <v>125.87965474499001</v>
      </c>
      <c r="P189" s="25"/>
      <c r="Q189" s="26"/>
      <c r="R189" s="25"/>
    </row>
    <row r="190" spans="12:18" x14ac:dyDescent="0.25">
      <c r="L190" s="17">
        <v>41425</v>
      </c>
      <c r="M190" s="18">
        <v>132.19505369536401</v>
      </c>
      <c r="N190" s="19">
        <v>40678</v>
      </c>
      <c r="O190" s="20">
        <v>125.86945534712601</v>
      </c>
      <c r="P190" s="25"/>
      <c r="Q190" s="26"/>
      <c r="R190" s="25"/>
    </row>
    <row r="191" spans="12:18" x14ac:dyDescent="0.25">
      <c r="L191" s="17">
        <v>41455</v>
      </c>
      <c r="M191" s="18">
        <v>134.57734600216301</v>
      </c>
      <c r="N191" s="19">
        <v>40709</v>
      </c>
      <c r="O191" s="20">
        <v>126.18734702930399</v>
      </c>
      <c r="P191" s="25"/>
      <c r="Q191" s="26"/>
      <c r="R191" s="25"/>
    </row>
    <row r="192" spans="12:18" x14ac:dyDescent="0.25">
      <c r="L192" s="17">
        <v>41486</v>
      </c>
      <c r="M192" s="18">
        <v>135.71092099365799</v>
      </c>
      <c r="N192" s="19">
        <v>40739</v>
      </c>
      <c r="O192" s="20">
        <v>125.891901170089</v>
      </c>
      <c r="P192" s="25"/>
      <c r="Q192" s="26"/>
      <c r="R192" s="25"/>
    </row>
    <row r="193" spans="12:18" x14ac:dyDescent="0.25">
      <c r="L193" s="17">
        <v>41517</v>
      </c>
      <c r="M193" s="18">
        <v>136.65514960721001</v>
      </c>
      <c r="N193" s="19">
        <v>40770</v>
      </c>
      <c r="O193" s="20">
        <v>126.074008107141</v>
      </c>
      <c r="P193" s="25"/>
      <c r="Q193" s="26"/>
      <c r="R193" s="25"/>
    </row>
    <row r="194" spans="12:18" x14ac:dyDescent="0.25">
      <c r="L194" s="17">
        <v>41547</v>
      </c>
      <c r="M194" s="18">
        <v>137.33598520787501</v>
      </c>
      <c r="N194" s="19">
        <v>40801</v>
      </c>
      <c r="O194" s="20">
        <v>127.80586770206099</v>
      </c>
      <c r="P194" s="25"/>
      <c r="Q194" s="26"/>
      <c r="R194" s="25"/>
    </row>
    <row r="195" spans="12:18" x14ac:dyDescent="0.25">
      <c r="L195" s="17">
        <v>41578</v>
      </c>
      <c r="M195" s="18">
        <v>137.80773096802801</v>
      </c>
      <c r="N195" s="19">
        <v>40831</v>
      </c>
      <c r="O195" s="20">
        <v>130.30616544076699</v>
      </c>
      <c r="P195" s="25"/>
      <c r="Q195" s="26"/>
      <c r="R195" s="25"/>
    </row>
    <row r="196" spans="12:18" x14ac:dyDescent="0.25">
      <c r="L196" s="17">
        <v>41608</v>
      </c>
      <c r="M196" s="18">
        <v>138.60741972951999</v>
      </c>
      <c r="N196" s="19">
        <v>40862</v>
      </c>
      <c r="O196" s="20">
        <v>132.630171538182</v>
      </c>
      <c r="P196" s="25"/>
      <c r="Q196" s="26"/>
      <c r="R196" s="25"/>
    </row>
    <row r="197" spans="12:18" x14ac:dyDescent="0.25">
      <c r="L197" s="17">
        <v>41639</v>
      </c>
      <c r="M197" s="18">
        <v>139.75777758284499</v>
      </c>
      <c r="N197" s="19">
        <v>40892</v>
      </c>
      <c r="O197" s="20">
        <v>133.73892122492899</v>
      </c>
      <c r="P197" s="25"/>
      <c r="Q197" s="27"/>
      <c r="R197" s="25"/>
    </row>
    <row r="198" spans="12:18" x14ac:dyDescent="0.25">
      <c r="L198" s="17">
        <v>41670</v>
      </c>
      <c r="M198" s="18">
        <v>142.11876655411299</v>
      </c>
      <c r="N198" s="19">
        <v>40923</v>
      </c>
      <c r="O198" s="20">
        <v>134.23696248920299</v>
      </c>
      <c r="P198" s="25"/>
      <c r="Q198" s="26"/>
      <c r="R198" s="25"/>
    </row>
    <row r="199" spans="12:18" x14ac:dyDescent="0.25">
      <c r="L199" s="17">
        <v>41698</v>
      </c>
      <c r="M199" s="18">
        <v>143.07961558838701</v>
      </c>
      <c r="N199" s="19">
        <v>40954</v>
      </c>
      <c r="O199" s="20">
        <v>133.102622358513</v>
      </c>
      <c r="P199" s="25"/>
      <c r="Q199" s="26"/>
      <c r="R199" s="25"/>
    </row>
    <row r="200" spans="12:18" x14ac:dyDescent="0.25">
      <c r="L200" s="17">
        <v>41729</v>
      </c>
      <c r="M200" s="18">
        <v>143.66206202142601</v>
      </c>
      <c r="N200" s="19">
        <v>40983</v>
      </c>
      <c r="O200" s="20">
        <v>131.23131999169399</v>
      </c>
      <c r="P200" s="25"/>
      <c r="Q200" s="26"/>
      <c r="R200" s="25"/>
    </row>
    <row r="201" spans="12:18" x14ac:dyDescent="0.25">
      <c r="L201" s="17">
        <v>41759</v>
      </c>
      <c r="M201" s="18">
        <v>143.899243859557</v>
      </c>
      <c r="N201" s="19">
        <v>41014</v>
      </c>
      <c r="O201" s="20">
        <v>130.374380523589</v>
      </c>
      <c r="P201" s="25"/>
      <c r="Q201" s="26"/>
      <c r="R201" s="25"/>
    </row>
    <row r="202" spans="12:18" x14ac:dyDescent="0.25">
      <c r="L202" s="17">
        <v>41790</v>
      </c>
      <c r="M202" s="18">
        <v>145.990793245193</v>
      </c>
      <c r="N202" s="19">
        <v>41044</v>
      </c>
      <c r="O202" s="20">
        <v>130.648747859308</v>
      </c>
      <c r="P202" s="25"/>
      <c r="Q202" s="26"/>
      <c r="R202" s="25"/>
    </row>
    <row r="203" spans="12:18" x14ac:dyDescent="0.25">
      <c r="L203" s="17">
        <v>41820</v>
      </c>
      <c r="M203" s="18">
        <v>148.28026087970301</v>
      </c>
      <c r="N203" s="19">
        <v>41075</v>
      </c>
      <c r="O203" s="20">
        <v>132.22837546425799</v>
      </c>
      <c r="P203" s="25"/>
      <c r="Q203" s="26"/>
      <c r="R203" s="25"/>
    </row>
    <row r="204" spans="12:18" x14ac:dyDescent="0.25">
      <c r="L204" s="17">
        <v>41851</v>
      </c>
      <c r="M204" s="18">
        <v>150.94211497201101</v>
      </c>
      <c r="N204" s="19">
        <v>41105</v>
      </c>
      <c r="O204" s="20">
        <v>133.843149478946</v>
      </c>
      <c r="P204" s="25"/>
      <c r="Q204" s="26"/>
      <c r="R204" s="25"/>
    </row>
    <row r="205" spans="12:18" x14ac:dyDescent="0.25">
      <c r="L205" s="17">
        <v>41882</v>
      </c>
      <c r="M205" s="18">
        <v>152.280824188493</v>
      </c>
      <c r="N205" s="19">
        <v>41136</v>
      </c>
      <c r="O205" s="20">
        <v>135.63872342808801</v>
      </c>
      <c r="P205" s="25"/>
      <c r="Q205" s="26"/>
      <c r="R205" s="25"/>
    </row>
    <row r="206" spans="12:18" x14ac:dyDescent="0.25">
      <c r="L206" s="17">
        <v>41912</v>
      </c>
      <c r="M206" s="18">
        <v>153.61252420786701</v>
      </c>
      <c r="N206" s="19">
        <v>41167</v>
      </c>
      <c r="O206" s="20">
        <v>136.97744025131399</v>
      </c>
      <c r="P206" s="25"/>
      <c r="Q206" s="26"/>
      <c r="R206" s="25"/>
    </row>
    <row r="207" spans="12:18" x14ac:dyDescent="0.25">
      <c r="L207" s="17">
        <v>41943</v>
      </c>
      <c r="M207" s="18">
        <v>154.21995344321999</v>
      </c>
      <c r="N207" s="19">
        <v>41197</v>
      </c>
      <c r="O207" s="20">
        <v>137.96252683545001</v>
      </c>
      <c r="P207" s="25"/>
      <c r="Q207" s="26"/>
      <c r="R207" s="25"/>
    </row>
    <row r="208" spans="12:18" x14ac:dyDescent="0.25">
      <c r="L208" s="17">
        <v>41973</v>
      </c>
      <c r="M208" s="18">
        <v>155.45896446010201</v>
      </c>
      <c r="N208" s="19">
        <v>41228</v>
      </c>
      <c r="O208" s="20">
        <v>138.631268183586</v>
      </c>
      <c r="P208" s="25"/>
      <c r="Q208" s="26"/>
      <c r="R208" s="25"/>
    </row>
    <row r="209" spans="12:18" x14ac:dyDescent="0.25">
      <c r="L209" s="17">
        <v>42004</v>
      </c>
      <c r="M209" s="18">
        <v>156.332521729484</v>
      </c>
      <c r="N209" s="19">
        <v>41258</v>
      </c>
      <c r="O209" s="20">
        <v>139.54233058750299</v>
      </c>
      <c r="P209" s="25"/>
      <c r="Q209" s="26"/>
      <c r="R209" s="25"/>
    </row>
    <row r="210" spans="12:18" x14ac:dyDescent="0.25">
      <c r="L210" s="17">
        <v>42035</v>
      </c>
      <c r="M210" s="18">
        <v>157.89640329732001</v>
      </c>
      <c r="N210" s="19">
        <v>41289</v>
      </c>
      <c r="O210" s="20">
        <v>139.673346014082</v>
      </c>
      <c r="P210" s="25"/>
      <c r="Q210" s="25"/>
      <c r="R210" s="25"/>
    </row>
    <row r="211" spans="12:18" x14ac:dyDescent="0.25">
      <c r="L211" s="17">
        <v>42063</v>
      </c>
      <c r="M211" s="18">
        <v>158.16378504039301</v>
      </c>
      <c r="N211" s="19">
        <v>41320</v>
      </c>
      <c r="O211" s="20">
        <v>140.36583686320799</v>
      </c>
      <c r="P211" s="25"/>
      <c r="Q211" s="25"/>
      <c r="R211" s="25"/>
    </row>
    <row r="212" spans="12:18" x14ac:dyDescent="0.25">
      <c r="L212" s="17">
        <v>42094</v>
      </c>
      <c r="M212" s="18">
        <v>159.257025831748</v>
      </c>
      <c r="N212" s="19">
        <v>41348</v>
      </c>
      <c r="O212" s="20">
        <v>141.47053117731099</v>
      </c>
      <c r="P212" s="25"/>
      <c r="Q212" s="25"/>
      <c r="R212" s="25"/>
    </row>
    <row r="213" spans="12:18" x14ac:dyDescent="0.25">
      <c r="L213" s="17">
        <v>42124</v>
      </c>
      <c r="M213" s="18">
        <v>160.00901612339501</v>
      </c>
      <c r="N213" s="19">
        <v>41379</v>
      </c>
      <c r="O213" s="20">
        <v>143.380323536297</v>
      </c>
      <c r="P213" s="25"/>
      <c r="Q213" s="25"/>
      <c r="R213" s="25"/>
    </row>
    <row r="214" spans="12:18" x14ac:dyDescent="0.25">
      <c r="L214" s="17">
        <v>42155</v>
      </c>
      <c r="M214" s="18">
        <v>162.53577912876599</v>
      </c>
      <c r="N214" s="19">
        <v>41409</v>
      </c>
      <c r="O214" s="20">
        <v>145.933949720849</v>
      </c>
      <c r="P214" s="25"/>
      <c r="Q214" s="25"/>
      <c r="R214" s="25"/>
    </row>
    <row r="215" spans="12:18" x14ac:dyDescent="0.25">
      <c r="L215" s="17">
        <v>42185</v>
      </c>
      <c r="M215" s="18">
        <v>164.77690027825901</v>
      </c>
      <c r="N215" s="19">
        <v>41440</v>
      </c>
      <c r="O215" s="20">
        <v>148.00258100533699</v>
      </c>
      <c r="P215" s="25"/>
      <c r="Q215" s="25"/>
      <c r="R215" s="25"/>
    </row>
    <row r="216" spans="12:18" x14ac:dyDescent="0.25">
      <c r="L216" s="17">
        <v>42216</v>
      </c>
      <c r="M216" s="18">
        <v>167.22253692223299</v>
      </c>
      <c r="N216" s="19">
        <v>41470</v>
      </c>
      <c r="O216" s="20">
        <v>150.63372109413601</v>
      </c>
      <c r="P216" s="25"/>
      <c r="Q216" s="25"/>
      <c r="R216" s="25"/>
    </row>
    <row r="217" spans="12:18" x14ac:dyDescent="0.25">
      <c r="L217" s="17">
        <v>42247</v>
      </c>
      <c r="M217" s="18">
        <v>168.27452780923099</v>
      </c>
      <c r="N217" s="19">
        <v>41501</v>
      </c>
      <c r="O217" s="20">
        <v>151.52160123939899</v>
      </c>
      <c r="P217" s="25"/>
      <c r="Q217" s="25"/>
      <c r="R217" s="25"/>
    </row>
    <row r="218" spans="12:18" x14ac:dyDescent="0.25">
      <c r="L218" s="17">
        <v>42277</v>
      </c>
      <c r="M218" s="18">
        <v>168.01471472643999</v>
      </c>
      <c r="N218" s="19">
        <v>41532</v>
      </c>
      <c r="O218" s="20">
        <v>153.60000370512901</v>
      </c>
      <c r="P218" s="25"/>
      <c r="Q218" s="25"/>
      <c r="R218" s="25"/>
    </row>
    <row r="219" spans="12:18" x14ac:dyDescent="0.25">
      <c r="L219" s="17">
        <v>42308</v>
      </c>
      <c r="M219" s="18">
        <v>166.848355793081</v>
      </c>
      <c r="N219" s="19">
        <v>41562</v>
      </c>
      <c r="O219" s="20">
        <v>154.423097931585</v>
      </c>
      <c r="P219" s="25"/>
      <c r="Q219" s="25"/>
      <c r="R219" s="25"/>
    </row>
    <row r="220" spans="12:18" x14ac:dyDescent="0.25">
      <c r="L220" s="17">
        <v>42338</v>
      </c>
      <c r="M220" s="18">
        <v>167.00944494626401</v>
      </c>
      <c r="N220" s="19">
        <v>41593</v>
      </c>
      <c r="O220" s="20">
        <v>155.729854409854</v>
      </c>
      <c r="P220" s="25"/>
      <c r="Q220" s="25"/>
      <c r="R220" s="25"/>
    </row>
    <row r="221" spans="12:18" x14ac:dyDescent="0.25">
      <c r="L221" s="17">
        <v>42369</v>
      </c>
      <c r="M221" s="18">
        <v>168.76064860041899</v>
      </c>
      <c r="N221" s="19">
        <v>41623</v>
      </c>
      <c r="O221" s="20">
        <v>154.91846595184299</v>
      </c>
      <c r="P221" s="25"/>
      <c r="Q221" s="25"/>
      <c r="R221" s="25"/>
    </row>
    <row r="222" spans="12:18" x14ac:dyDescent="0.25">
      <c r="L222" s="17">
        <v>42400</v>
      </c>
      <c r="M222" s="18">
        <v>172.43081526529701</v>
      </c>
      <c r="N222" s="19">
        <v>41654</v>
      </c>
      <c r="O222" s="20">
        <v>155.08396546406101</v>
      </c>
      <c r="P222" s="25"/>
      <c r="Q222" s="25"/>
      <c r="R222" s="25"/>
    </row>
    <row r="223" spans="12:18" x14ac:dyDescent="0.25">
      <c r="L223" s="17">
        <v>42429</v>
      </c>
      <c r="M223" s="18">
        <v>174.185450304151</v>
      </c>
      <c r="N223" s="19">
        <v>41685</v>
      </c>
      <c r="O223" s="20">
        <v>155.10650213805599</v>
      </c>
      <c r="P223" s="25"/>
      <c r="Q223" s="25"/>
      <c r="R223" s="25"/>
    </row>
    <row r="224" spans="12:18" x14ac:dyDescent="0.25">
      <c r="L224" s="17">
        <v>42460</v>
      </c>
      <c r="M224" s="18">
        <v>174.16427135737499</v>
      </c>
      <c r="N224" s="19">
        <v>41713</v>
      </c>
      <c r="O224" s="20">
        <v>156.412165619088</v>
      </c>
      <c r="P224" s="25"/>
      <c r="Q224" s="25"/>
      <c r="R224" s="25"/>
    </row>
    <row r="225" spans="12:18" x14ac:dyDescent="0.25">
      <c r="L225" s="17">
        <v>42490</v>
      </c>
      <c r="M225" s="18">
        <v>172.67889468524999</v>
      </c>
      <c r="N225" s="19">
        <v>41744</v>
      </c>
      <c r="O225" s="20">
        <v>157.318253640753</v>
      </c>
      <c r="P225" s="25"/>
      <c r="Q225" s="25"/>
      <c r="R225" s="25"/>
    </row>
    <row r="226" spans="12:18" x14ac:dyDescent="0.25">
      <c r="L226" s="17">
        <v>42521</v>
      </c>
      <c r="M226" s="18">
        <v>173.70833083725799</v>
      </c>
      <c r="N226" s="19">
        <v>41774</v>
      </c>
      <c r="O226" s="20">
        <v>157.249605148044</v>
      </c>
      <c r="P226" s="25"/>
      <c r="Q226" s="25"/>
      <c r="R226" s="25"/>
    </row>
    <row r="227" spans="12:18" x14ac:dyDescent="0.25">
      <c r="L227" s="17">
        <v>42551</v>
      </c>
      <c r="M227" s="18">
        <v>176.11173672542199</v>
      </c>
      <c r="N227" s="19">
        <v>41805</v>
      </c>
      <c r="O227" s="20">
        <v>156.95196439776399</v>
      </c>
      <c r="P227" s="25"/>
      <c r="Q227" s="25"/>
      <c r="R227" s="25"/>
    </row>
    <row r="228" spans="12:18" x14ac:dyDescent="0.25">
      <c r="L228" s="17">
        <v>42582</v>
      </c>
      <c r="M228" s="18">
        <v>180.14993652935101</v>
      </c>
      <c r="N228" s="19">
        <v>41835</v>
      </c>
      <c r="O228" s="20">
        <v>156.736404792679</v>
      </c>
      <c r="P228" s="25"/>
      <c r="Q228" s="25"/>
      <c r="R228" s="25"/>
    </row>
    <row r="229" spans="12:18" x14ac:dyDescent="0.25">
      <c r="L229" s="17">
        <v>42613</v>
      </c>
      <c r="M229" s="18">
        <v>182.703783280392</v>
      </c>
      <c r="N229" s="19">
        <v>41866</v>
      </c>
      <c r="O229" s="20">
        <v>159.781313084668</v>
      </c>
      <c r="P229" s="25"/>
      <c r="Q229" s="25"/>
      <c r="R229" s="25"/>
    </row>
    <row r="230" spans="12:18" x14ac:dyDescent="0.25">
      <c r="L230" s="17">
        <v>42643</v>
      </c>
      <c r="M230" s="18">
        <v>184.16835633450401</v>
      </c>
      <c r="N230" s="19">
        <v>41897</v>
      </c>
      <c r="O230" s="20">
        <v>162.659143163018</v>
      </c>
      <c r="P230" s="25"/>
      <c r="Q230" s="25"/>
      <c r="R230" s="26"/>
    </row>
    <row r="231" spans="12:18" x14ac:dyDescent="0.25">
      <c r="L231" s="17">
        <v>42674</v>
      </c>
      <c r="M231" s="18">
        <v>183.64594183977999</v>
      </c>
      <c r="N231" s="19">
        <v>41927</v>
      </c>
      <c r="O231" s="20">
        <v>166.07058806722199</v>
      </c>
      <c r="P231" s="25"/>
      <c r="Q231" s="25"/>
      <c r="R231" s="26"/>
    </row>
    <row r="232" spans="12:18" x14ac:dyDescent="0.25">
      <c r="L232" s="17">
        <v>42704</v>
      </c>
      <c r="M232" s="18">
        <v>183.61624479903699</v>
      </c>
      <c r="N232" s="19">
        <v>41958</v>
      </c>
      <c r="O232" s="20">
        <v>167.587152077301</v>
      </c>
      <c r="P232" s="25"/>
      <c r="Q232" s="25"/>
      <c r="R232" s="26"/>
    </row>
    <row r="233" spans="12:18" x14ac:dyDescent="0.25">
      <c r="L233" s="17">
        <v>42735</v>
      </c>
      <c r="M233" s="18">
        <v>184.95271678493</v>
      </c>
      <c r="N233" s="19">
        <v>41988</v>
      </c>
      <c r="O233" s="20">
        <v>170.93530536251799</v>
      </c>
      <c r="P233" s="25"/>
      <c r="Q233" s="25"/>
      <c r="R233" s="26"/>
    </row>
    <row r="234" spans="12:18" x14ac:dyDescent="0.25">
      <c r="L234" s="17">
        <v>42766</v>
      </c>
      <c r="M234" s="18">
        <v>188.57041835094299</v>
      </c>
      <c r="N234" s="19">
        <v>42019</v>
      </c>
      <c r="O234" s="20">
        <v>173.75783263256201</v>
      </c>
      <c r="P234" s="25"/>
      <c r="Q234" s="25"/>
      <c r="R234" s="26"/>
    </row>
    <row r="235" spans="12:18" x14ac:dyDescent="0.25">
      <c r="L235" s="17">
        <v>42794</v>
      </c>
      <c r="M235" s="18">
        <v>192.739861322965</v>
      </c>
      <c r="N235" s="19">
        <v>42050</v>
      </c>
      <c r="O235" s="20">
        <v>176.64204982866801</v>
      </c>
      <c r="P235" s="25"/>
      <c r="Q235" s="25"/>
      <c r="R235" s="26"/>
    </row>
    <row r="236" spans="12:18" x14ac:dyDescent="0.25">
      <c r="L236" s="17">
        <v>42825</v>
      </c>
      <c r="M236" s="18">
        <v>195.039915509163</v>
      </c>
      <c r="N236" s="19">
        <v>42078</v>
      </c>
      <c r="O236" s="20">
        <v>176.10986650669301</v>
      </c>
      <c r="P236" s="25"/>
      <c r="Q236" s="25"/>
      <c r="R236" s="26"/>
    </row>
    <row r="237" spans="12:18" x14ac:dyDescent="0.25">
      <c r="L237" s="17">
        <v>42855</v>
      </c>
      <c r="M237" s="18">
        <v>196.71857728206501</v>
      </c>
      <c r="N237" s="19">
        <v>42109</v>
      </c>
      <c r="O237" s="20">
        <v>177.18580888632999</v>
      </c>
      <c r="P237" s="25"/>
      <c r="Q237" s="25"/>
      <c r="R237" s="26"/>
    </row>
    <row r="238" spans="12:18" x14ac:dyDescent="0.25">
      <c r="L238" s="17">
        <v>42886</v>
      </c>
      <c r="M238" s="18">
        <v>199.26735420958801</v>
      </c>
      <c r="N238" s="19">
        <v>42139</v>
      </c>
      <c r="O238" s="20">
        <v>178.02225696938299</v>
      </c>
      <c r="P238" s="25"/>
      <c r="Q238" s="25"/>
      <c r="R238" s="26"/>
    </row>
    <row r="239" spans="12:18" x14ac:dyDescent="0.25">
      <c r="L239" s="17">
        <v>42916</v>
      </c>
      <c r="M239" s="18">
        <v>204.03165772755901</v>
      </c>
      <c r="N239" s="19">
        <v>42170</v>
      </c>
      <c r="O239" s="20">
        <v>179.988675144979</v>
      </c>
      <c r="P239" s="25"/>
      <c r="Q239" s="25"/>
      <c r="R239" s="26"/>
    </row>
    <row r="240" spans="12:18" x14ac:dyDescent="0.25">
      <c r="L240" s="17">
        <v>42947</v>
      </c>
      <c r="M240" s="18">
        <v>207.680384595259</v>
      </c>
      <c r="N240" s="19">
        <v>42200</v>
      </c>
      <c r="O240" s="20">
        <v>179.83422512097599</v>
      </c>
      <c r="P240" s="25"/>
      <c r="Q240" s="25"/>
      <c r="R240" s="26"/>
    </row>
    <row r="241" spans="12:18" x14ac:dyDescent="0.25">
      <c r="L241" s="17">
        <v>42978</v>
      </c>
      <c r="M241" s="18">
        <v>207.95542164571401</v>
      </c>
      <c r="N241" s="19">
        <v>42231</v>
      </c>
      <c r="O241" s="20">
        <v>179.59649658318901</v>
      </c>
      <c r="P241" s="25"/>
      <c r="Q241" s="25"/>
      <c r="R241" s="26"/>
    </row>
    <row r="242" spans="12:18" x14ac:dyDescent="0.25">
      <c r="L242" s="17">
        <v>43008</v>
      </c>
      <c r="M242" s="18">
        <v>205.74589957323201</v>
      </c>
      <c r="N242" s="19">
        <v>42262</v>
      </c>
      <c r="O242" s="20">
        <v>180.57601654288999</v>
      </c>
      <c r="P242" s="25"/>
      <c r="Q242" s="25"/>
      <c r="R242" s="26"/>
    </row>
    <row r="243" spans="12:18" x14ac:dyDescent="0.25">
      <c r="L243" s="17">
        <v>43039</v>
      </c>
      <c r="M243" s="18">
        <v>204.194920044318</v>
      </c>
      <c r="N243" s="19">
        <v>42292</v>
      </c>
      <c r="O243" s="20">
        <v>180.53411006639701</v>
      </c>
      <c r="P243" s="25"/>
      <c r="Q243" s="25"/>
      <c r="R243" s="26"/>
    </row>
    <row r="244" spans="12:18" x14ac:dyDescent="0.25">
      <c r="L244" s="17">
        <v>43069</v>
      </c>
      <c r="M244" s="18">
        <v>205.64633725961099</v>
      </c>
      <c r="N244" s="19">
        <v>42323</v>
      </c>
      <c r="O244" s="20">
        <v>181.799960819935</v>
      </c>
      <c r="P244" s="25"/>
      <c r="Q244" s="25"/>
      <c r="R244" s="26"/>
    </row>
    <row r="245" spans="12:18" x14ac:dyDescent="0.25">
      <c r="L245" s="17">
        <v>43100</v>
      </c>
      <c r="M245" s="18">
        <v>208.933111681035</v>
      </c>
      <c r="N245" s="19">
        <v>42353</v>
      </c>
      <c r="O245" s="20">
        <v>182.105877514285</v>
      </c>
      <c r="P245" s="25"/>
      <c r="Q245" s="25"/>
      <c r="R245" s="26"/>
    </row>
    <row r="246" spans="12:18" x14ac:dyDescent="0.25">
      <c r="L246" s="17">
        <v>43131</v>
      </c>
      <c r="M246" s="18">
        <v>213.291573680032</v>
      </c>
      <c r="N246" s="19">
        <v>42384</v>
      </c>
      <c r="O246" s="20">
        <v>183.85335048537499</v>
      </c>
      <c r="P246" s="25"/>
      <c r="Q246" s="25"/>
      <c r="R246" s="26"/>
    </row>
    <row r="247" spans="12:18" x14ac:dyDescent="0.25">
      <c r="L247" s="17">
        <v>43159</v>
      </c>
      <c r="M247" s="18">
        <v>212.67622278327599</v>
      </c>
      <c r="N247" s="19">
        <v>42415</v>
      </c>
      <c r="O247" s="20">
        <v>182.89714966469799</v>
      </c>
      <c r="P247" s="25"/>
      <c r="Q247" s="25"/>
      <c r="R247" s="26"/>
    </row>
    <row r="248" spans="12:18" x14ac:dyDescent="0.25">
      <c r="L248" s="17">
        <v>43190</v>
      </c>
      <c r="M248" s="18">
        <v>210.21786675449701</v>
      </c>
      <c r="N248" s="19">
        <v>42444</v>
      </c>
      <c r="O248" s="20">
        <v>182.18684516637501</v>
      </c>
      <c r="P248" s="25"/>
      <c r="Q248" s="25"/>
      <c r="R248" s="26"/>
    </row>
    <row r="249" spans="12:18" x14ac:dyDescent="0.25">
      <c r="L249" s="17">
        <v>43220</v>
      </c>
      <c r="M249" s="18">
        <v>208.91359492802599</v>
      </c>
      <c r="N249" s="19">
        <v>42475</v>
      </c>
      <c r="O249" s="20">
        <v>182.202386633282</v>
      </c>
      <c r="P249" s="25"/>
      <c r="Q249" s="25"/>
      <c r="R249" s="26"/>
    </row>
    <row r="250" spans="12:18" x14ac:dyDescent="0.25">
      <c r="L250" s="17">
        <v>43251</v>
      </c>
      <c r="M250" s="18">
        <v>211.443316462105</v>
      </c>
      <c r="N250" s="19">
        <v>42505</v>
      </c>
      <c r="O250" s="20">
        <v>184.855233800587</v>
      </c>
      <c r="P250" s="25"/>
      <c r="Q250" s="25"/>
      <c r="R250" s="26"/>
    </row>
    <row r="251" spans="12:18" x14ac:dyDescent="0.25">
      <c r="L251" s="17">
        <v>43281</v>
      </c>
      <c r="M251" s="18">
        <v>216.34760271741999</v>
      </c>
      <c r="N251" s="19">
        <v>42536</v>
      </c>
      <c r="O251" s="20">
        <v>187.84709023422101</v>
      </c>
      <c r="P251" s="25"/>
      <c r="Q251" s="25"/>
      <c r="R251" s="26"/>
    </row>
    <row r="252" spans="12:18" x14ac:dyDescent="0.25">
      <c r="L252" s="17">
        <v>43312</v>
      </c>
      <c r="M252" s="28">
        <v>219.18958958536999</v>
      </c>
      <c r="N252" s="19">
        <v>42566</v>
      </c>
      <c r="O252" s="20">
        <v>190.43701044954</v>
      </c>
      <c r="P252" s="25"/>
      <c r="Q252" s="25"/>
      <c r="R252" s="26"/>
    </row>
    <row r="253" spans="12:18" x14ac:dyDescent="0.25">
      <c r="L253" s="17">
        <v>43343</v>
      </c>
      <c r="M253" s="18">
        <v>220.03200674269601</v>
      </c>
      <c r="N253" s="19">
        <v>42597</v>
      </c>
      <c r="O253" s="20">
        <v>191.89692785376101</v>
      </c>
      <c r="P253" s="25"/>
      <c r="Q253" s="25"/>
    </row>
    <row r="254" spans="12:18" x14ac:dyDescent="0.25">
      <c r="L254" s="17">
        <v>43373</v>
      </c>
      <c r="M254" s="18">
        <v>218.64558341308901</v>
      </c>
      <c r="N254" s="19">
        <v>42628</v>
      </c>
      <c r="O254" s="20">
        <v>192.31417203858101</v>
      </c>
      <c r="P254" s="25"/>
      <c r="Q254" s="25"/>
    </row>
    <row r="255" spans="12:18" x14ac:dyDescent="0.25">
      <c r="L255" s="17">
        <v>43404</v>
      </c>
      <c r="M255" s="18">
        <v>219.791727361146</v>
      </c>
      <c r="N255" s="19">
        <v>42658</v>
      </c>
      <c r="O255" s="20">
        <v>192.98110735579201</v>
      </c>
      <c r="P255" s="25"/>
      <c r="Q255" s="25"/>
    </row>
    <row r="256" spans="12:18" x14ac:dyDescent="0.25">
      <c r="L256" s="17">
        <v>43434</v>
      </c>
      <c r="M256" s="18">
        <v>221.24639247430201</v>
      </c>
      <c r="N256" s="19">
        <v>42689</v>
      </c>
      <c r="O256" s="20">
        <v>192.86062598309101</v>
      </c>
      <c r="P256" s="25"/>
      <c r="Q256" s="25"/>
    </row>
    <row r="257" spans="12:15" x14ac:dyDescent="0.25">
      <c r="L257" s="17">
        <v>43465</v>
      </c>
      <c r="M257" s="18">
        <v>223.337280195788</v>
      </c>
      <c r="N257" s="19">
        <v>42719</v>
      </c>
      <c r="O257" s="20">
        <v>192.70142978068199</v>
      </c>
    </row>
    <row r="258" spans="12:15" x14ac:dyDescent="0.25">
      <c r="L258" s="17">
        <v>43496</v>
      </c>
      <c r="M258" s="18">
        <v>224.94642652009901</v>
      </c>
      <c r="N258" s="19">
        <v>42750</v>
      </c>
      <c r="O258" s="20">
        <v>190.696081812053</v>
      </c>
    </row>
    <row r="259" spans="12:15" x14ac:dyDescent="0.25">
      <c r="L259" s="17">
        <v>43524</v>
      </c>
      <c r="M259" s="18">
        <v>224.74073484239</v>
      </c>
      <c r="N259" s="19">
        <v>42781</v>
      </c>
      <c r="O259" s="20">
        <v>189.507289303644</v>
      </c>
    </row>
    <row r="260" spans="12:15" x14ac:dyDescent="0.25">
      <c r="L260" s="17">
        <v>43555</v>
      </c>
      <c r="M260" s="18">
        <v>225.06888833797899</v>
      </c>
      <c r="N260" s="19">
        <v>42809</v>
      </c>
      <c r="O260" s="20">
        <v>190.47747995097501</v>
      </c>
    </row>
    <row r="261" spans="12:15" x14ac:dyDescent="0.25">
      <c r="L261" s="17">
        <v>43585</v>
      </c>
      <c r="M261" s="18">
        <v>225.362058488206</v>
      </c>
      <c r="N261" s="19">
        <v>42840</v>
      </c>
      <c r="O261" s="20">
        <v>192.94770708685201</v>
      </c>
    </row>
    <row r="262" spans="12:15" x14ac:dyDescent="0.25">
      <c r="L262" s="17">
        <v>43616</v>
      </c>
      <c r="M262" s="18">
        <v>227.17284293893999</v>
      </c>
      <c r="N262" s="19">
        <v>42870</v>
      </c>
      <c r="O262" s="20">
        <v>196.078821375601</v>
      </c>
    </row>
    <row r="263" spans="12:15" x14ac:dyDescent="0.25">
      <c r="L263" s="17">
        <v>43646</v>
      </c>
      <c r="M263" s="18">
        <v>228.57073019357301</v>
      </c>
      <c r="N263" s="19">
        <v>42901</v>
      </c>
      <c r="O263" s="20">
        <v>198.23666710489599</v>
      </c>
    </row>
    <row r="264" spans="12:15" x14ac:dyDescent="0.25">
      <c r="L264" s="17">
        <v>43677</v>
      </c>
      <c r="M264" s="18">
        <v>231.89991109450801</v>
      </c>
      <c r="N264" s="19">
        <v>42931</v>
      </c>
      <c r="O264" s="20">
        <v>200.05686650575601</v>
      </c>
    </row>
    <row r="265" spans="12:15" x14ac:dyDescent="0.25">
      <c r="L265" s="17">
        <v>43708</v>
      </c>
      <c r="M265" s="18">
        <v>234.77931745049401</v>
      </c>
      <c r="N265" s="19">
        <v>42962</v>
      </c>
      <c r="O265" s="20">
        <v>201.73595743304799</v>
      </c>
    </row>
    <row r="266" spans="12:15" x14ac:dyDescent="0.25">
      <c r="L266" s="17">
        <v>43738</v>
      </c>
      <c r="M266" s="18">
        <v>236.34364964641699</v>
      </c>
      <c r="N266" s="19">
        <v>42993</v>
      </c>
      <c r="O266" s="20">
        <v>203.562079709681</v>
      </c>
    </row>
    <row r="267" spans="12:15" x14ac:dyDescent="0.25">
      <c r="L267" s="17">
        <v>43768</v>
      </c>
      <c r="M267" s="18">
        <v>235.64440293707301</v>
      </c>
      <c r="N267" s="19">
        <v>43023</v>
      </c>
      <c r="O267" s="20">
        <v>206.12754607249701</v>
      </c>
    </row>
    <row r="268" spans="12:15" x14ac:dyDescent="0.25">
      <c r="L268" s="17">
        <v>43799</v>
      </c>
      <c r="M268" s="18">
        <v>233.543740038663</v>
      </c>
      <c r="N268" s="19">
        <v>43054</v>
      </c>
      <c r="O268" s="20">
        <v>206.96217177851699</v>
      </c>
    </row>
    <row r="269" spans="12:15" x14ac:dyDescent="0.25">
      <c r="L269" s="17">
        <v>43829</v>
      </c>
      <c r="M269" s="18">
        <v>233.944050228235</v>
      </c>
      <c r="N269" s="19">
        <v>43084</v>
      </c>
      <c r="O269" s="20">
        <v>205.90456345534801</v>
      </c>
    </row>
    <row r="270" spans="12:15" x14ac:dyDescent="0.25">
      <c r="L270" s="17">
        <v>43861</v>
      </c>
      <c r="M270" s="18">
        <v>237.787785181994</v>
      </c>
      <c r="N270" s="19">
        <v>43115</v>
      </c>
      <c r="O270" s="20">
        <v>203.876362028637</v>
      </c>
    </row>
    <row r="271" spans="12:15" x14ac:dyDescent="0.25">
      <c r="L271" s="17">
        <v>43890</v>
      </c>
      <c r="M271" s="18">
        <v>241.77054377447001</v>
      </c>
      <c r="N271" s="19">
        <v>43146</v>
      </c>
      <c r="O271" s="20">
        <v>205.94047514462301</v>
      </c>
    </row>
    <row r="272" spans="12:15" x14ac:dyDescent="0.25">
      <c r="L272" s="17">
        <v>43921</v>
      </c>
      <c r="M272" s="18">
        <v>243.73523430694101</v>
      </c>
      <c r="N272" s="19">
        <v>43174</v>
      </c>
      <c r="O272" s="20">
        <v>210.892396897098</v>
      </c>
    </row>
    <row r="273" spans="12:16" x14ac:dyDescent="0.25">
      <c r="L273" s="17">
        <v>43951</v>
      </c>
      <c r="M273" s="18">
        <v>241.87647574461201</v>
      </c>
      <c r="N273" s="19">
        <v>43205</v>
      </c>
      <c r="O273" s="20">
        <v>216.18821791386901</v>
      </c>
    </row>
    <row r="274" spans="12:16" x14ac:dyDescent="0.25">
      <c r="L274" s="17">
        <v>43982</v>
      </c>
      <c r="M274" s="18">
        <v>238.595312613148</v>
      </c>
      <c r="N274" s="19">
        <v>43235</v>
      </c>
      <c r="O274" s="20">
        <v>215.14096851196101</v>
      </c>
    </row>
    <row r="275" spans="12:16" x14ac:dyDescent="0.25">
      <c r="L275" s="17">
        <v>44012</v>
      </c>
      <c r="M275" s="29">
        <v>237.131791771439</v>
      </c>
      <c r="N275" s="19">
        <v>43266</v>
      </c>
      <c r="O275" s="20">
        <v>212.05225117910999</v>
      </c>
    </row>
    <row r="276" spans="12:16" x14ac:dyDescent="0.25">
      <c r="L276" s="17">
        <v>44043</v>
      </c>
      <c r="M276" s="18">
        <v>238.31666014222401</v>
      </c>
      <c r="N276" s="19">
        <v>43296</v>
      </c>
      <c r="O276" s="20">
        <v>210.576190519894</v>
      </c>
    </row>
    <row r="277" spans="12:16" x14ac:dyDescent="0.25">
      <c r="L277" s="17">
        <v>44074</v>
      </c>
      <c r="M277" s="18">
        <v>241.78081834089099</v>
      </c>
      <c r="N277" s="19">
        <v>43327</v>
      </c>
      <c r="O277" s="20">
        <v>212.997648075103</v>
      </c>
    </row>
    <row r="278" spans="12:16" x14ac:dyDescent="0.25">
      <c r="L278" s="17">
        <v>44104</v>
      </c>
      <c r="M278" s="18">
        <v>246.73902685283599</v>
      </c>
      <c r="N278" s="19">
        <v>43358</v>
      </c>
      <c r="O278" s="20">
        <v>215.489626605274</v>
      </c>
    </row>
    <row r="279" spans="12:16" x14ac:dyDescent="0.25">
      <c r="L279" s="17">
        <v>44135</v>
      </c>
      <c r="M279" s="18">
        <v>253.00827079444099</v>
      </c>
      <c r="N279" s="19">
        <v>43388</v>
      </c>
      <c r="O279" s="20">
        <v>215.44448563382201</v>
      </c>
    </row>
    <row r="280" spans="12:16" x14ac:dyDescent="0.25">
      <c r="L280" s="17">
        <v>44165</v>
      </c>
      <c r="M280" s="18">
        <v>256.46477040277199</v>
      </c>
      <c r="N280" s="19">
        <v>43419</v>
      </c>
      <c r="O280" s="20">
        <v>214.45314328973799</v>
      </c>
    </row>
    <row r="281" spans="12:16" x14ac:dyDescent="0.25">
      <c r="L281" s="17">
        <v>44196</v>
      </c>
      <c r="M281" s="18">
        <v>256.81222665210902</v>
      </c>
      <c r="N281" s="19">
        <v>43449</v>
      </c>
      <c r="O281" s="20">
        <v>214.29412746688499</v>
      </c>
    </row>
    <row r="282" spans="12:16" x14ac:dyDescent="0.25">
      <c r="L282" s="17">
        <v>44227</v>
      </c>
      <c r="M282" s="18">
        <v>256.02185289676697</v>
      </c>
      <c r="N282" s="19">
        <v>43480</v>
      </c>
      <c r="O282" s="20">
        <v>215.67452428483</v>
      </c>
    </row>
    <row r="283" spans="12:16" x14ac:dyDescent="0.25">
      <c r="L283" s="17">
        <v>44255</v>
      </c>
      <c r="M283" s="18">
        <v>255.44912181243399</v>
      </c>
      <c r="N283" s="19">
        <v>43511</v>
      </c>
      <c r="O283" s="20">
        <v>218.266665187359</v>
      </c>
    </row>
    <row r="284" spans="12:16" x14ac:dyDescent="0.25">
      <c r="L284" s="17">
        <v>44286</v>
      </c>
      <c r="M284" s="18">
        <v>258.69826405177702</v>
      </c>
      <c r="N284" s="19">
        <v>43539</v>
      </c>
      <c r="O284" s="20">
        <v>220.10536301429599</v>
      </c>
    </row>
    <row r="285" spans="12:16" x14ac:dyDescent="0.25">
      <c r="L285" s="17">
        <v>44316</v>
      </c>
      <c r="M285" s="18">
        <v>262.89694461365002</v>
      </c>
      <c r="N285" s="19">
        <v>43570</v>
      </c>
      <c r="O285" s="20">
        <v>223.53274360724899</v>
      </c>
    </row>
    <row r="286" spans="12:16" x14ac:dyDescent="0.25">
      <c r="L286" s="17">
        <v>44347</v>
      </c>
      <c r="M286" s="18">
        <v>267.10562652551101</v>
      </c>
      <c r="N286" s="19">
        <v>43600</v>
      </c>
      <c r="O286" s="20">
        <v>226.63062284298701</v>
      </c>
      <c r="P286" s="160">
        <f>M286/M285-1</f>
        <v>1.6008865824005847E-2</v>
      </c>
    </row>
    <row r="287" spans="12:16" x14ac:dyDescent="0.25">
      <c r="L287" s="17">
        <v>44377</v>
      </c>
      <c r="M287" s="18">
        <v>270.49270755810699</v>
      </c>
      <c r="N287" s="19">
        <v>43631</v>
      </c>
      <c r="O287" s="20">
        <v>231.03393026094599</v>
      </c>
      <c r="P287" s="160">
        <f t="shared" ref="P287:P293" si="0">M287/M286-1</f>
        <v>1.2680680211251572E-2</v>
      </c>
    </row>
    <row r="288" spans="12:16" x14ac:dyDescent="0.25">
      <c r="L288" s="17">
        <v>44408</v>
      </c>
      <c r="M288" s="18">
        <v>274.12277798500202</v>
      </c>
      <c r="N288" s="19">
        <v>43661</v>
      </c>
      <c r="O288" s="20">
        <v>232.79340088350199</v>
      </c>
      <c r="P288" s="160">
        <f t="shared" si="0"/>
        <v>1.3420215501060095E-2</v>
      </c>
    </row>
    <row r="289" spans="12:16" x14ac:dyDescent="0.25">
      <c r="L289" s="17">
        <v>44439</v>
      </c>
      <c r="M289" s="18">
        <v>278.34134570584399</v>
      </c>
      <c r="N289" s="19">
        <v>43692</v>
      </c>
      <c r="O289" s="20">
        <v>233.16995840800101</v>
      </c>
      <c r="P289" s="160">
        <f t="shared" si="0"/>
        <v>1.538933667552711E-2</v>
      </c>
    </row>
    <row r="290" spans="12:16" x14ac:dyDescent="0.25">
      <c r="L290" s="17">
        <v>44469</v>
      </c>
      <c r="M290" s="18">
        <v>282.15562801344402</v>
      </c>
      <c r="N290" s="19">
        <v>43723</v>
      </c>
      <c r="O290" s="20">
        <v>232.25805538217099</v>
      </c>
      <c r="P290" s="160">
        <f t="shared" si="0"/>
        <v>1.3703613805298609E-2</v>
      </c>
    </row>
    <row r="291" spans="12:16" x14ac:dyDescent="0.25">
      <c r="L291" s="17">
        <v>44500</v>
      </c>
      <c r="M291" s="18">
        <v>287.32700324844899</v>
      </c>
      <c r="N291" s="19">
        <v>43753</v>
      </c>
      <c r="O291" s="20">
        <v>231.531039427059</v>
      </c>
      <c r="P291" s="160">
        <f t="shared" si="0"/>
        <v>1.832809528349566E-2</v>
      </c>
    </row>
    <row r="292" spans="12:16" x14ac:dyDescent="0.25">
      <c r="L292" s="17">
        <v>44530</v>
      </c>
      <c r="M292" s="18">
        <v>291.38789037770698</v>
      </c>
      <c r="N292" s="19">
        <v>43784</v>
      </c>
      <c r="O292" s="20">
        <v>231.39168733283</v>
      </c>
      <c r="P292" s="160">
        <f t="shared" si="0"/>
        <v>1.4133329214959245E-2</v>
      </c>
    </row>
    <row r="293" spans="12:16" x14ac:dyDescent="0.25">
      <c r="L293" s="17">
        <v>44561</v>
      </c>
      <c r="M293" s="18">
        <v>295.49840509519697</v>
      </c>
      <c r="N293" s="19">
        <v>43814</v>
      </c>
      <c r="O293" s="20">
        <v>231.82970366131599</v>
      </c>
      <c r="P293" s="160">
        <f t="shared" si="0"/>
        <v>1.410667654088793E-2</v>
      </c>
    </row>
    <row r="294" spans="12:16" x14ac:dyDescent="0.25">
      <c r="L294" s="17">
        <v>44592</v>
      </c>
      <c r="M294" s="18" t="s">
        <v>75</v>
      </c>
      <c r="N294" s="19">
        <v>43845</v>
      </c>
      <c r="O294" s="20">
        <v>232.22859613868499</v>
      </c>
    </row>
    <row r="295" spans="12:16" x14ac:dyDescent="0.25">
      <c r="L295" s="17">
        <v>44620</v>
      </c>
      <c r="M295" s="18" t="s">
        <v>75</v>
      </c>
      <c r="N295" s="19">
        <v>43876</v>
      </c>
      <c r="O295" s="20">
        <v>233.85283274324101</v>
      </c>
    </row>
    <row r="296" spans="12:16" x14ac:dyDescent="0.25">
      <c r="L296" s="17">
        <v>44651</v>
      </c>
      <c r="M296" s="18" t="s">
        <v>75</v>
      </c>
      <c r="N296" s="19">
        <v>43905</v>
      </c>
      <c r="O296" s="20">
        <v>235.39650921355599</v>
      </c>
    </row>
    <row r="297" spans="12:16" x14ac:dyDescent="0.25">
      <c r="L297" s="17">
        <v>44681</v>
      </c>
      <c r="M297" s="18" t="s">
        <v>75</v>
      </c>
      <c r="N297" s="19">
        <v>43936</v>
      </c>
      <c r="O297" s="20">
        <v>237.09314298966399</v>
      </c>
    </row>
    <row r="298" spans="12:16" x14ac:dyDescent="0.25">
      <c r="L298" s="17">
        <v>44712</v>
      </c>
      <c r="M298" s="18" t="s">
        <v>75</v>
      </c>
      <c r="N298" s="19">
        <v>43966</v>
      </c>
      <c r="O298" s="20">
        <v>235.32906909530499</v>
      </c>
    </row>
    <row r="299" spans="12:16" x14ac:dyDescent="0.25">
      <c r="L299" s="17">
        <v>44742</v>
      </c>
      <c r="M299" s="18" t="s">
        <v>75</v>
      </c>
      <c r="N299" s="19">
        <v>43997</v>
      </c>
      <c r="O299" s="20">
        <v>233.322431701749</v>
      </c>
    </row>
    <row r="300" spans="12:16" x14ac:dyDescent="0.25">
      <c r="L300" s="17">
        <v>44773</v>
      </c>
      <c r="M300" s="18" t="s">
        <v>75</v>
      </c>
      <c r="N300" s="19">
        <v>44027</v>
      </c>
      <c r="O300" s="20">
        <v>233.76893869194799</v>
      </c>
    </row>
    <row r="301" spans="12:16" x14ac:dyDescent="0.25">
      <c r="L301" s="17">
        <v>44804</v>
      </c>
      <c r="M301" s="18" t="s">
        <v>75</v>
      </c>
      <c r="N301" s="19">
        <v>44058</v>
      </c>
      <c r="O301" s="20">
        <v>237.57936839222</v>
      </c>
    </row>
    <row r="302" spans="12:16" x14ac:dyDescent="0.25">
      <c r="L302" s="17">
        <v>44834</v>
      </c>
      <c r="M302" s="18" t="s">
        <v>75</v>
      </c>
      <c r="N302" s="19">
        <v>44089</v>
      </c>
      <c r="O302" s="20">
        <v>243.62202678105999</v>
      </c>
    </row>
    <row r="303" spans="12:16" x14ac:dyDescent="0.25">
      <c r="L303" s="17">
        <v>44865</v>
      </c>
      <c r="M303" s="18" t="s">
        <v>75</v>
      </c>
      <c r="N303" s="19">
        <v>44119</v>
      </c>
      <c r="O303" s="20">
        <v>248.049529864394</v>
      </c>
    </row>
    <row r="304" spans="12:16" x14ac:dyDescent="0.25">
      <c r="L304" s="17">
        <v>44895</v>
      </c>
      <c r="M304" s="18" t="s">
        <v>75</v>
      </c>
      <c r="N304" s="19">
        <v>44150</v>
      </c>
      <c r="O304" s="20">
        <v>252.79133816496099</v>
      </c>
    </row>
    <row r="305" spans="12:16" x14ac:dyDescent="0.25">
      <c r="L305" s="17">
        <v>44926</v>
      </c>
      <c r="M305" s="18" t="s">
        <v>75</v>
      </c>
      <c r="N305" s="19">
        <v>44180</v>
      </c>
      <c r="O305" s="20">
        <v>253.44174011379701</v>
      </c>
    </row>
    <row r="306" spans="12:16" x14ac:dyDescent="0.25">
      <c r="L306" s="17">
        <v>44957</v>
      </c>
      <c r="M306" s="18" t="s">
        <v>75</v>
      </c>
      <c r="N306" s="19">
        <v>44211</v>
      </c>
      <c r="O306" s="20">
        <v>252.789281984285</v>
      </c>
    </row>
    <row r="307" spans="12:16" x14ac:dyDescent="0.25">
      <c r="L307" s="17">
        <v>44985</v>
      </c>
      <c r="M307" s="18" t="s">
        <v>75</v>
      </c>
      <c r="N307" s="19">
        <v>44242</v>
      </c>
      <c r="O307" s="20">
        <v>250.55002744262001</v>
      </c>
      <c r="P307" s="160">
        <f>O307/O306-1</f>
        <v>-8.8581862493846142E-3</v>
      </c>
    </row>
    <row r="308" spans="12:16" x14ac:dyDescent="0.25">
      <c r="L308" s="17">
        <v>45016</v>
      </c>
      <c r="M308" s="18" t="s">
        <v>75</v>
      </c>
      <c r="N308" s="19">
        <v>44270</v>
      </c>
      <c r="O308" s="20">
        <v>252.71477924281501</v>
      </c>
      <c r="P308" s="160">
        <f t="shared" ref="P308:P317" si="1">O308/O307-1</f>
        <v>8.6399982561995436E-3</v>
      </c>
    </row>
    <row r="309" spans="12:16" x14ac:dyDescent="0.25">
      <c r="L309" s="17">
        <v>45046</v>
      </c>
      <c r="M309" s="18" t="s">
        <v>75</v>
      </c>
      <c r="N309" s="19">
        <v>44301</v>
      </c>
      <c r="O309" s="20">
        <v>255.26632902712799</v>
      </c>
      <c r="P309" s="160">
        <f t="shared" si="1"/>
        <v>1.0096559417529738E-2</v>
      </c>
    </row>
    <row r="310" spans="12:16" x14ac:dyDescent="0.25">
      <c r="N310" s="19">
        <v>44331</v>
      </c>
      <c r="O310" s="20">
        <v>258.72102153406701</v>
      </c>
      <c r="P310" s="160">
        <f t="shared" si="1"/>
        <v>1.3533678805604854E-2</v>
      </c>
    </row>
    <row r="311" spans="12:16" x14ac:dyDescent="0.25">
      <c r="N311" s="19">
        <v>44362</v>
      </c>
      <c r="O311" s="20">
        <v>262.154226653151</v>
      </c>
      <c r="P311" s="160">
        <f t="shared" si="1"/>
        <v>1.3269911732440853E-2</v>
      </c>
    </row>
    <row r="312" spans="12:16" x14ac:dyDescent="0.25">
      <c r="N312" s="19">
        <v>44392</v>
      </c>
      <c r="O312" s="20">
        <v>269.10136067924998</v>
      </c>
      <c r="P312" s="160">
        <f t="shared" si="1"/>
        <v>2.6500179359269183E-2</v>
      </c>
    </row>
    <row r="313" spans="12:16" x14ac:dyDescent="0.25">
      <c r="N313" s="19">
        <v>44423</v>
      </c>
      <c r="O313" s="20">
        <v>276.59050375010202</v>
      </c>
      <c r="P313" s="160">
        <f t="shared" si="1"/>
        <v>2.7830193990652452E-2</v>
      </c>
    </row>
    <row r="314" spans="12:16" x14ac:dyDescent="0.25">
      <c r="N314" s="19">
        <v>44454</v>
      </c>
      <c r="O314" s="20">
        <v>282.49888856874401</v>
      </c>
      <c r="P314" s="160">
        <f t="shared" si="1"/>
        <v>2.1361488332152456E-2</v>
      </c>
    </row>
    <row r="315" spans="12:16" x14ac:dyDescent="0.25">
      <c r="N315" s="19">
        <v>44484</v>
      </c>
      <c r="O315" s="20">
        <v>286.14226452624098</v>
      </c>
      <c r="P315" s="160">
        <f t="shared" si="1"/>
        <v>1.2896956784346436E-2</v>
      </c>
    </row>
    <row r="316" spans="12:16" x14ac:dyDescent="0.25">
      <c r="N316" s="19">
        <v>44515</v>
      </c>
      <c r="O316" s="20">
        <v>290.19086036995998</v>
      </c>
      <c r="P316" s="160">
        <f t="shared" si="1"/>
        <v>1.4148891462860913E-2</v>
      </c>
    </row>
    <row r="317" spans="12:16" x14ac:dyDescent="0.25">
      <c r="N317" s="19">
        <v>44545</v>
      </c>
      <c r="O317" s="20">
        <v>294.25345270048302</v>
      </c>
      <c r="P317" s="160">
        <f t="shared" si="1"/>
        <v>1.3999725302663579E-2</v>
      </c>
    </row>
    <row r="318" spans="12:16" x14ac:dyDescent="0.25">
      <c r="L318" s="17">
        <v>43861</v>
      </c>
      <c r="M318" s="120"/>
      <c r="N318" s="19">
        <v>43115</v>
      </c>
      <c r="O318" s="20" t="s">
        <v>75</v>
      </c>
    </row>
    <row r="319" spans="12:16" x14ac:dyDescent="0.25">
      <c r="L319" s="17">
        <v>43890</v>
      </c>
      <c r="M319" s="120" t="s">
        <v>75</v>
      </c>
      <c r="N319" s="19">
        <v>43146</v>
      </c>
      <c r="O319" s="20" t="s">
        <v>75</v>
      </c>
    </row>
    <row r="320" spans="12:16" x14ac:dyDescent="0.25">
      <c r="L320" s="121"/>
      <c r="M320" s="122" t="s">
        <v>7</v>
      </c>
      <c r="N320" s="123"/>
      <c r="O320" s="124" t="s">
        <v>16</v>
      </c>
    </row>
    <row r="321" spans="12:15" x14ac:dyDescent="0.25">
      <c r="L321" s="121">
        <v>43100</v>
      </c>
      <c r="M321" s="122" t="s">
        <v>75</v>
      </c>
      <c r="N321" s="123">
        <v>42353</v>
      </c>
      <c r="O321" s="124" t="s">
        <v>75</v>
      </c>
    </row>
    <row r="322" spans="12:15" x14ac:dyDescent="0.25">
      <c r="L322" s="121" t="s">
        <v>96</v>
      </c>
      <c r="M322" s="122">
        <f>MAX($M$102:$M$137)</f>
        <v>187.297957513032</v>
      </c>
      <c r="N322" s="122"/>
      <c r="O322" s="122">
        <f>MAX($O$126:$O$161)</f>
        <v>171.81983266082</v>
      </c>
    </row>
    <row r="323" spans="12:15" x14ac:dyDescent="0.25">
      <c r="L323" s="121" t="s">
        <v>97</v>
      </c>
      <c r="M323" s="122">
        <f>MIN($M$138:$M$173)</f>
        <v>119.84352285590499</v>
      </c>
      <c r="N323" s="122"/>
      <c r="O323" s="122">
        <f>MIN($O$162:$O$197)</f>
        <v>108.54038712481101</v>
      </c>
    </row>
    <row r="324" spans="12:15" x14ac:dyDescent="0.25">
      <c r="L324" s="121" t="s">
        <v>98</v>
      </c>
      <c r="M324" s="125">
        <f>M293/M322-1</f>
        <v>0.57769155103913228</v>
      </c>
      <c r="N324" s="125"/>
      <c r="O324" s="125">
        <f>O317/O322-1</f>
        <v>0.71256977814285527</v>
      </c>
    </row>
    <row r="325" spans="12:15" x14ac:dyDescent="0.25">
      <c r="L325" s="121" t="s">
        <v>99</v>
      </c>
      <c r="M325" s="126">
        <f>M293/$M$164-1</f>
        <v>1.4657019257560737</v>
      </c>
      <c r="N325" s="125"/>
      <c r="O325" s="125">
        <f>O317/$O$174-1</f>
        <v>1.7110042675830872</v>
      </c>
    </row>
    <row r="326" spans="12:15" x14ac:dyDescent="0.25">
      <c r="L326" s="121" t="s">
        <v>100</v>
      </c>
      <c r="M326" s="125">
        <f>M293/M281-1</f>
        <v>0.15063994011271986</v>
      </c>
      <c r="N326" s="125"/>
      <c r="O326" s="125">
        <f>O317/O305-1</f>
        <v>0.16102995729259617</v>
      </c>
    </row>
    <row r="327" spans="12:15" x14ac:dyDescent="0.25">
      <c r="L327" s="121" t="s">
        <v>101</v>
      </c>
      <c r="M327" s="125">
        <f>M293/M290-1</f>
        <v>4.7288715010558757E-2</v>
      </c>
      <c r="N327" s="125"/>
      <c r="O327" s="125">
        <f>O317/O314-1</f>
        <v>4.1609240274510517E-2</v>
      </c>
    </row>
    <row r="328" spans="12:15" x14ac:dyDescent="0.25">
      <c r="L328" s="121" t="s">
        <v>102</v>
      </c>
      <c r="M328" s="125">
        <f>M293/M292-1</f>
        <v>1.410667654088793E-2</v>
      </c>
      <c r="N328" s="123"/>
      <c r="O328" s="127">
        <f>O317/O316-1</f>
        <v>1.3999725302663579E-2</v>
      </c>
    </row>
    <row r="329" spans="12:15" x14ac:dyDescent="0.25">
      <c r="L329" s="121" t="s">
        <v>103</v>
      </c>
      <c r="M329" s="125">
        <f>M323/M322-1</f>
        <v>-0.36014506272677105</v>
      </c>
      <c r="N329" s="127"/>
      <c r="O329" s="127">
        <f>O323/O322-1</f>
        <v>-0.36828953070234582</v>
      </c>
    </row>
    <row r="330" spans="12:15" x14ac:dyDescent="0.25">
      <c r="L330" s="121" t="s">
        <v>132</v>
      </c>
      <c r="M330" s="30">
        <f>M293/M271-1</f>
        <v>0.22222666368672983</v>
      </c>
      <c r="O330" s="30">
        <f>O317/O295-1</f>
        <v>0.25828474792759493</v>
      </c>
    </row>
    <row r="332" spans="12:15" x14ac:dyDescent="0.25">
      <c r="L332" s="38" t="s">
        <v>133</v>
      </c>
      <c r="M332" s="30">
        <f>M290/M287-1</f>
        <v>4.3117319356314354E-2</v>
      </c>
      <c r="O332" s="30">
        <f>O314/O311-1</f>
        <v>7.7605698658105071E-2</v>
      </c>
    </row>
  </sheetData>
  <mergeCells count="2">
    <mergeCell ref="A7:J7"/>
    <mergeCell ref="A8:J8"/>
  </mergeCells>
  <conditionalFormatting sqref="L6:L281 L283:L317 L331 L333:L6000">
    <cfRule type="expression" dxfId="48" priority="10">
      <formula>$M6=""</formula>
    </cfRule>
  </conditionalFormatting>
  <conditionalFormatting sqref="N6:N317">
    <cfRule type="expression" dxfId="47" priority="9">
      <formula>$O6=""</formula>
    </cfRule>
  </conditionalFormatting>
  <conditionalFormatting sqref="L282">
    <cfRule type="expression" dxfId="46" priority="8">
      <formula>$M282=""</formula>
    </cfRule>
  </conditionalFormatting>
  <conditionalFormatting sqref="L318:L319">
    <cfRule type="expression" dxfId="45" priority="7">
      <formula>$M318=""</formula>
    </cfRule>
  </conditionalFormatting>
  <conditionalFormatting sqref="N318:N319">
    <cfRule type="expression" dxfId="44" priority="6">
      <formula>$O318=""</formula>
    </cfRule>
  </conditionalFormatting>
  <conditionalFormatting sqref="L320:L324 L326:L329">
    <cfRule type="expression" dxfId="43" priority="4">
      <formula>$M320=""</formula>
    </cfRule>
  </conditionalFormatting>
  <conditionalFormatting sqref="N320:N321 N328:N329">
    <cfRule type="expression" dxfId="42" priority="3">
      <formula>$O320=""</formula>
    </cfRule>
  </conditionalFormatting>
  <conditionalFormatting sqref="L325">
    <cfRule type="expression" dxfId="41" priority="5">
      <formula>#REF!=""</formula>
    </cfRule>
  </conditionalFormatting>
  <conditionalFormatting sqref="L330">
    <cfRule type="expression" dxfId="40" priority="2">
      <formula>$M330=""</formula>
    </cfRule>
  </conditionalFormatting>
  <conditionalFormatting sqref="L332">
    <cfRule type="expression" dxfId="39" priority="1">
      <formula>$L332=""</formula>
    </cfRule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D4F59-DA14-4037-93C6-4CB395EC4357}">
  <sheetPr codeName="Sheet14"/>
  <dimension ref="A1:G133"/>
  <sheetViews>
    <sheetView topLeftCell="A118" workbookViewId="0">
      <selection activeCell="F145" sqref="F145"/>
    </sheetView>
  </sheetViews>
  <sheetFormatPr defaultRowHeight="15" x14ac:dyDescent="0.25"/>
  <cols>
    <col min="1" max="1" width="21" bestFit="1" customWidth="1"/>
    <col min="2" max="2" width="27.42578125" customWidth="1"/>
    <col min="3" max="3" width="28.85546875" customWidth="1"/>
    <col min="6" max="6" width="15.140625" bestFit="1" customWidth="1"/>
    <col min="7" max="7" width="15.42578125" bestFit="1" customWidth="1"/>
  </cols>
  <sheetData>
    <row r="1" spans="1:7" ht="15.75" x14ac:dyDescent="0.25">
      <c r="B1" t="s">
        <v>55</v>
      </c>
      <c r="C1" t="s">
        <v>8</v>
      </c>
      <c r="E1" s="116" t="s">
        <v>0</v>
      </c>
      <c r="F1" t="s">
        <v>55</v>
      </c>
      <c r="G1" t="s">
        <v>8</v>
      </c>
    </row>
    <row r="2" spans="1:7" ht="15.75" x14ac:dyDescent="0.25">
      <c r="A2" s="117" t="s">
        <v>9</v>
      </c>
      <c r="B2" t="s">
        <v>56</v>
      </c>
      <c r="C2" t="s">
        <v>57</v>
      </c>
      <c r="E2" s="111">
        <v>35155</v>
      </c>
      <c r="F2" t="e">
        <f ca="1">IF(NOT(ISNUMBER(OFFSET(INDIRECT($B$11),ROW()-1,0))),NA(),OFFSET(INDIRECT($B$11),ROW()-1,0))</f>
        <v>#N/A</v>
      </c>
      <c r="G2" t="e">
        <f ca="1">IF(NOT(ISNUMBER(OFFSET(INDIRECT($C$11),ROW()-1,0))),NA(),OFFSET(INDIRECT($C$11),ROW()-1,0))</f>
        <v>#N/A</v>
      </c>
    </row>
    <row r="3" spans="1:7" ht="15.75" x14ac:dyDescent="0.25">
      <c r="A3" s="117" t="s">
        <v>10</v>
      </c>
      <c r="B3" t="s">
        <v>58</v>
      </c>
      <c r="C3" t="s">
        <v>59</v>
      </c>
      <c r="E3" s="111">
        <v>35246</v>
      </c>
      <c r="F3" t="e">
        <f t="shared" ref="F3:F66" ca="1" si="0">IF(NOT(ISNUMBER(OFFSET(INDIRECT($B$11),ROW()-1,0))),NA(),OFFSET(INDIRECT($B$11),ROW()-1,0))</f>
        <v>#N/A</v>
      </c>
      <c r="G3" t="e">
        <f t="shared" ref="G3:G66" ca="1" si="1">IF(NOT(ISNUMBER(OFFSET(INDIRECT($C$11),ROW()-1,0))),NA(),OFFSET(INDIRECT($C$11),ROW()-1,0))</f>
        <v>#N/A</v>
      </c>
    </row>
    <row r="4" spans="1:7" ht="15.75" x14ac:dyDescent="0.25">
      <c r="A4" s="117" t="s">
        <v>11</v>
      </c>
      <c r="B4" t="s">
        <v>60</v>
      </c>
      <c r="C4" t="s">
        <v>61</v>
      </c>
      <c r="E4" s="111">
        <v>35338</v>
      </c>
      <c r="F4" t="e">
        <f t="shared" ca="1" si="0"/>
        <v>#N/A</v>
      </c>
      <c r="G4" t="e">
        <f t="shared" ca="1" si="1"/>
        <v>#N/A</v>
      </c>
    </row>
    <row r="5" spans="1:7" ht="15.75" x14ac:dyDescent="0.25">
      <c r="A5" s="117" t="s">
        <v>12</v>
      </c>
      <c r="B5" t="s">
        <v>62</v>
      </c>
      <c r="C5" t="s">
        <v>63</v>
      </c>
      <c r="E5" s="111">
        <v>35430</v>
      </c>
      <c r="F5" t="e">
        <f t="shared" ca="1" si="0"/>
        <v>#N/A</v>
      </c>
      <c r="G5" t="e">
        <f t="shared" ca="1" si="1"/>
        <v>#N/A</v>
      </c>
    </row>
    <row r="6" spans="1:7" ht="15.75" x14ac:dyDescent="0.25">
      <c r="A6" s="117" t="s">
        <v>17</v>
      </c>
      <c r="B6" t="s">
        <v>64</v>
      </c>
      <c r="C6" t="s">
        <v>65</v>
      </c>
      <c r="E6" s="111">
        <v>35520</v>
      </c>
      <c r="F6" t="e">
        <f t="shared" ca="1" si="0"/>
        <v>#N/A</v>
      </c>
      <c r="G6" t="e">
        <f t="shared" ca="1" si="1"/>
        <v>#N/A</v>
      </c>
    </row>
    <row r="7" spans="1:7" ht="15.75" x14ac:dyDescent="0.25">
      <c r="A7" s="117" t="s">
        <v>18</v>
      </c>
      <c r="B7" t="s">
        <v>66</v>
      </c>
      <c r="C7" t="s">
        <v>67</v>
      </c>
      <c r="E7" s="111">
        <v>35611</v>
      </c>
      <c r="F7" t="e">
        <f t="shared" ca="1" si="0"/>
        <v>#N/A</v>
      </c>
      <c r="G7" t="e">
        <f t="shared" ca="1" si="1"/>
        <v>#N/A</v>
      </c>
    </row>
    <row r="8" spans="1:7" ht="15.75" x14ac:dyDescent="0.25">
      <c r="A8" s="117" t="s">
        <v>19</v>
      </c>
      <c r="B8" t="s">
        <v>68</v>
      </c>
      <c r="C8" t="s">
        <v>69</v>
      </c>
      <c r="E8" s="111">
        <v>35703</v>
      </c>
      <c r="F8" t="e">
        <f t="shared" ca="1" si="0"/>
        <v>#N/A</v>
      </c>
      <c r="G8" t="e">
        <f t="shared" ca="1" si="1"/>
        <v>#N/A</v>
      </c>
    </row>
    <row r="9" spans="1:7" ht="15.75" x14ac:dyDescent="0.25">
      <c r="A9" s="117" t="s">
        <v>20</v>
      </c>
      <c r="B9" t="s">
        <v>70</v>
      </c>
      <c r="C9" t="s">
        <v>71</v>
      </c>
      <c r="E9" s="111">
        <v>35795</v>
      </c>
      <c r="F9" t="e">
        <f t="shared" ca="1" si="0"/>
        <v>#N/A</v>
      </c>
      <c r="G9" t="e">
        <f t="shared" ca="1" si="1"/>
        <v>#N/A</v>
      </c>
    </row>
    <row r="10" spans="1:7" ht="15.75" x14ac:dyDescent="0.25">
      <c r="A10" s="117"/>
      <c r="E10" s="111">
        <v>35885</v>
      </c>
      <c r="F10" t="e">
        <f t="shared" ca="1" si="0"/>
        <v>#N/A</v>
      </c>
      <c r="G10" t="e">
        <f t="shared" ca="1" si="1"/>
        <v>#N/A</v>
      </c>
    </row>
    <row r="11" spans="1:7" ht="15.75" x14ac:dyDescent="0.25">
      <c r="A11" s="118" t="s">
        <v>72</v>
      </c>
      <c r="B11" s="119" t="e">
        <f>VLOOKUP(#REF!,$A$2:$C$9,2,0)</f>
        <v>#REF!</v>
      </c>
      <c r="C11" s="119" t="e">
        <f>VLOOKUP(#REF!,$A$2:$C$9,3,0)</f>
        <v>#REF!</v>
      </c>
      <c r="E11" s="111">
        <v>35976</v>
      </c>
      <c r="F11" t="e">
        <f t="shared" ca="1" si="0"/>
        <v>#N/A</v>
      </c>
      <c r="G11" t="e">
        <f t="shared" ca="1" si="1"/>
        <v>#N/A</v>
      </c>
    </row>
    <row r="12" spans="1:7" ht="15.75" x14ac:dyDescent="0.25">
      <c r="A12" s="117"/>
      <c r="E12" s="111">
        <v>36068</v>
      </c>
      <c r="F12" t="e">
        <f t="shared" ca="1" si="0"/>
        <v>#N/A</v>
      </c>
      <c r="G12" t="e">
        <f t="shared" ca="1" si="1"/>
        <v>#N/A</v>
      </c>
    </row>
    <row r="13" spans="1:7" ht="15.75" x14ac:dyDescent="0.25">
      <c r="A13" s="117"/>
      <c r="E13" s="111">
        <v>36160</v>
      </c>
      <c r="F13" t="e">
        <f t="shared" ca="1" si="0"/>
        <v>#N/A</v>
      </c>
      <c r="G13" t="e">
        <f t="shared" ca="1" si="1"/>
        <v>#N/A</v>
      </c>
    </row>
    <row r="14" spans="1:7" ht="15.75" x14ac:dyDescent="0.25">
      <c r="A14" s="117"/>
      <c r="E14" s="111">
        <v>36250</v>
      </c>
      <c r="F14" t="e">
        <f t="shared" ca="1" si="0"/>
        <v>#N/A</v>
      </c>
      <c r="G14" t="e">
        <f t="shared" ca="1" si="1"/>
        <v>#N/A</v>
      </c>
    </row>
    <row r="15" spans="1:7" ht="15.75" x14ac:dyDescent="0.25">
      <c r="A15" s="117"/>
      <c r="E15" s="111">
        <v>36341</v>
      </c>
      <c r="F15" t="e">
        <f t="shared" ca="1" si="0"/>
        <v>#N/A</v>
      </c>
      <c r="G15" t="e">
        <f t="shared" ca="1" si="1"/>
        <v>#N/A</v>
      </c>
    </row>
    <row r="16" spans="1:7" ht="15.75" x14ac:dyDescent="0.25">
      <c r="A16" s="117"/>
      <c r="E16" s="111">
        <v>36433</v>
      </c>
      <c r="F16" t="e">
        <f t="shared" ca="1" si="0"/>
        <v>#N/A</v>
      </c>
      <c r="G16" t="e">
        <f t="shared" ca="1" si="1"/>
        <v>#N/A</v>
      </c>
    </row>
    <row r="17" spans="1:7" ht="15.75" x14ac:dyDescent="0.25">
      <c r="A17" s="117"/>
      <c r="E17" s="111">
        <v>36525</v>
      </c>
      <c r="F17" t="e">
        <f t="shared" ca="1" si="0"/>
        <v>#N/A</v>
      </c>
      <c r="G17" t="e">
        <f t="shared" ca="1" si="1"/>
        <v>#N/A</v>
      </c>
    </row>
    <row r="18" spans="1:7" ht="15.75" x14ac:dyDescent="0.25">
      <c r="A18" s="117"/>
      <c r="E18" s="111">
        <v>36616</v>
      </c>
      <c r="F18" t="e">
        <f t="shared" ca="1" si="0"/>
        <v>#N/A</v>
      </c>
      <c r="G18" t="e">
        <f t="shared" ca="1" si="1"/>
        <v>#N/A</v>
      </c>
    </row>
    <row r="19" spans="1:7" ht="15.75" x14ac:dyDescent="0.25">
      <c r="A19" s="117"/>
      <c r="E19" s="111">
        <v>36707</v>
      </c>
      <c r="F19" t="e">
        <f t="shared" ca="1" si="0"/>
        <v>#N/A</v>
      </c>
      <c r="G19" t="e">
        <f t="shared" ca="1" si="1"/>
        <v>#N/A</v>
      </c>
    </row>
    <row r="20" spans="1:7" ht="15.75" x14ac:dyDescent="0.25">
      <c r="A20" s="117"/>
      <c r="E20" s="111">
        <v>36799</v>
      </c>
      <c r="F20" t="e">
        <f t="shared" ca="1" si="0"/>
        <v>#N/A</v>
      </c>
      <c r="G20" t="e">
        <f t="shared" ca="1" si="1"/>
        <v>#N/A</v>
      </c>
    </row>
    <row r="21" spans="1:7" ht="15.75" x14ac:dyDescent="0.25">
      <c r="A21" s="117"/>
      <c r="E21" s="111">
        <v>36891</v>
      </c>
      <c r="F21" t="e">
        <f t="shared" ca="1" si="0"/>
        <v>#N/A</v>
      </c>
      <c r="G21" t="e">
        <f t="shared" ca="1" si="1"/>
        <v>#N/A</v>
      </c>
    </row>
    <row r="22" spans="1:7" ht="18" customHeight="1" x14ac:dyDescent="0.25">
      <c r="A22" s="117"/>
      <c r="E22" s="111">
        <v>36981</v>
      </c>
      <c r="F22" t="e">
        <f t="shared" ca="1" si="0"/>
        <v>#N/A</v>
      </c>
      <c r="G22" t="e">
        <f t="shared" ca="1" si="1"/>
        <v>#N/A</v>
      </c>
    </row>
    <row r="23" spans="1:7" ht="15.75" x14ac:dyDescent="0.25">
      <c r="A23" s="117"/>
      <c r="E23" s="111">
        <v>37072</v>
      </c>
      <c r="F23" t="e">
        <f t="shared" ca="1" si="0"/>
        <v>#N/A</v>
      </c>
      <c r="G23" t="e">
        <f t="shared" ca="1" si="1"/>
        <v>#N/A</v>
      </c>
    </row>
    <row r="24" spans="1:7" ht="15.75" x14ac:dyDescent="0.25">
      <c r="A24" s="117"/>
      <c r="E24" s="111">
        <v>37164</v>
      </c>
      <c r="F24" t="e">
        <f t="shared" ca="1" si="0"/>
        <v>#N/A</v>
      </c>
      <c r="G24" t="e">
        <f t="shared" ca="1" si="1"/>
        <v>#N/A</v>
      </c>
    </row>
    <row r="25" spans="1:7" ht="15.75" x14ac:dyDescent="0.25">
      <c r="A25" s="117"/>
      <c r="E25" s="111">
        <v>37256</v>
      </c>
      <c r="F25" t="e">
        <f t="shared" ca="1" si="0"/>
        <v>#N/A</v>
      </c>
      <c r="G25" t="e">
        <f t="shared" ca="1" si="1"/>
        <v>#N/A</v>
      </c>
    </row>
    <row r="26" spans="1:7" ht="15.75" x14ac:dyDescent="0.25">
      <c r="A26" s="117"/>
      <c r="E26" s="111">
        <v>37346</v>
      </c>
      <c r="F26" t="e">
        <f t="shared" ca="1" si="0"/>
        <v>#N/A</v>
      </c>
      <c r="G26" t="e">
        <f t="shared" ca="1" si="1"/>
        <v>#N/A</v>
      </c>
    </row>
    <row r="27" spans="1:7" ht="15.75" x14ac:dyDescent="0.25">
      <c r="A27" s="117"/>
      <c r="E27" s="111">
        <v>37437</v>
      </c>
      <c r="F27" t="e">
        <f t="shared" ca="1" si="0"/>
        <v>#N/A</v>
      </c>
      <c r="G27" t="e">
        <f t="shared" ca="1" si="1"/>
        <v>#N/A</v>
      </c>
    </row>
    <row r="28" spans="1:7" ht="15.75" x14ac:dyDescent="0.25">
      <c r="E28" s="111">
        <v>37529</v>
      </c>
      <c r="F28" t="e">
        <f t="shared" ca="1" si="0"/>
        <v>#N/A</v>
      </c>
      <c r="G28" t="e">
        <f t="shared" ca="1" si="1"/>
        <v>#N/A</v>
      </c>
    </row>
    <row r="29" spans="1:7" ht="15.75" x14ac:dyDescent="0.25">
      <c r="E29" s="111">
        <v>37621</v>
      </c>
      <c r="F29" t="e">
        <f t="shared" ca="1" si="0"/>
        <v>#N/A</v>
      </c>
      <c r="G29" t="e">
        <f t="shared" ca="1" si="1"/>
        <v>#N/A</v>
      </c>
    </row>
    <row r="30" spans="1:7" ht="15.75" x14ac:dyDescent="0.25">
      <c r="E30" s="111">
        <v>37711</v>
      </c>
      <c r="F30" t="e">
        <f t="shared" ca="1" si="0"/>
        <v>#N/A</v>
      </c>
      <c r="G30" t="e">
        <f t="shared" ca="1" si="1"/>
        <v>#N/A</v>
      </c>
    </row>
    <row r="31" spans="1:7" ht="15.75" x14ac:dyDescent="0.25">
      <c r="E31" s="111">
        <v>37802</v>
      </c>
      <c r="F31" t="e">
        <f t="shared" ca="1" si="0"/>
        <v>#N/A</v>
      </c>
      <c r="G31" t="e">
        <f t="shared" ca="1" si="1"/>
        <v>#N/A</v>
      </c>
    </row>
    <row r="32" spans="1:7" ht="15.75" x14ac:dyDescent="0.25">
      <c r="E32" s="111">
        <v>37894</v>
      </c>
      <c r="F32" t="e">
        <f t="shared" ca="1" si="0"/>
        <v>#N/A</v>
      </c>
      <c r="G32" t="e">
        <f t="shared" ca="1" si="1"/>
        <v>#N/A</v>
      </c>
    </row>
    <row r="33" spans="5:7" ht="15.75" x14ac:dyDescent="0.25">
      <c r="E33" s="111">
        <v>37986</v>
      </c>
      <c r="F33" t="e">
        <f t="shared" ca="1" si="0"/>
        <v>#N/A</v>
      </c>
      <c r="G33" t="e">
        <f t="shared" ca="1" si="1"/>
        <v>#N/A</v>
      </c>
    </row>
    <row r="34" spans="5:7" ht="15.75" x14ac:dyDescent="0.25">
      <c r="E34" s="111">
        <v>38077</v>
      </c>
      <c r="F34" t="e">
        <f t="shared" ca="1" si="0"/>
        <v>#N/A</v>
      </c>
      <c r="G34" t="e">
        <f t="shared" ca="1" si="1"/>
        <v>#N/A</v>
      </c>
    </row>
    <row r="35" spans="5:7" ht="15.75" x14ac:dyDescent="0.25">
      <c r="E35" s="111">
        <v>38168</v>
      </c>
      <c r="F35" t="e">
        <f t="shared" ca="1" si="0"/>
        <v>#N/A</v>
      </c>
      <c r="G35" t="e">
        <f t="shared" ca="1" si="1"/>
        <v>#N/A</v>
      </c>
    </row>
    <row r="36" spans="5:7" ht="15.75" x14ac:dyDescent="0.25">
      <c r="E36" s="111">
        <v>38260</v>
      </c>
      <c r="F36" t="e">
        <f t="shared" ca="1" si="0"/>
        <v>#N/A</v>
      </c>
      <c r="G36" t="e">
        <f t="shared" ca="1" si="1"/>
        <v>#N/A</v>
      </c>
    </row>
    <row r="37" spans="5:7" ht="15.75" x14ac:dyDescent="0.25">
      <c r="E37" s="111">
        <v>38352</v>
      </c>
      <c r="F37" t="e">
        <f t="shared" ca="1" si="0"/>
        <v>#N/A</v>
      </c>
      <c r="G37" t="e">
        <f t="shared" ca="1" si="1"/>
        <v>#N/A</v>
      </c>
    </row>
    <row r="38" spans="5:7" ht="15.75" x14ac:dyDescent="0.25">
      <c r="E38" s="111">
        <v>38442</v>
      </c>
      <c r="F38" t="e">
        <f t="shared" ca="1" si="0"/>
        <v>#N/A</v>
      </c>
      <c r="G38" t="e">
        <f t="shared" ca="1" si="1"/>
        <v>#N/A</v>
      </c>
    </row>
    <row r="39" spans="5:7" ht="15.75" x14ac:dyDescent="0.25">
      <c r="E39" s="111">
        <v>38533</v>
      </c>
      <c r="F39" t="e">
        <f t="shared" ca="1" si="0"/>
        <v>#N/A</v>
      </c>
      <c r="G39" t="e">
        <f t="shared" ca="1" si="1"/>
        <v>#N/A</v>
      </c>
    </row>
    <row r="40" spans="5:7" ht="15.75" x14ac:dyDescent="0.25">
      <c r="E40" s="111">
        <v>38625</v>
      </c>
      <c r="F40" t="e">
        <f t="shared" ca="1" si="0"/>
        <v>#N/A</v>
      </c>
      <c r="G40" t="e">
        <f t="shared" ca="1" si="1"/>
        <v>#N/A</v>
      </c>
    </row>
    <row r="41" spans="5:7" ht="15.75" x14ac:dyDescent="0.25">
      <c r="E41" s="111">
        <v>38717</v>
      </c>
      <c r="F41" t="e">
        <f t="shared" ca="1" si="0"/>
        <v>#N/A</v>
      </c>
      <c r="G41" t="e">
        <f t="shared" ca="1" si="1"/>
        <v>#N/A</v>
      </c>
    </row>
    <row r="42" spans="5:7" ht="15.75" x14ac:dyDescent="0.25">
      <c r="E42" s="111">
        <v>38807</v>
      </c>
      <c r="F42" t="e">
        <f t="shared" ca="1" si="0"/>
        <v>#N/A</v>
      </c>
      <c r="G42" t="e">
        <f t="shared" ca="1" si="1"/>
        <v>#N/A</v>
      </c>
    </row>
    <row r="43" spans="5:7" ht="15.75" x14ac:dyDescent="0.25">
      <c r="E43" s="111">
        <v>38898</v>
      </c>
      <c r="F43" t="e">
        <f t="shared" ca="1" si="0"/>
        <v>#N/A</v>
      </c>
      <c r="G43" t="e">
        <f t="shared" ca="1" si="1"/>
        <v>#N/A</v>
      </c>
    </row>
    <row r="44" spans="5:7" ht="15.75" x14ac:dyDescent="0.25">
      <c r="E44" s="111">
        <v>38990</v>
      </c>
      <c r="F44" t="e">
        <f t="shared" ca="1" si="0"/>
        <v>#N/A</v>
      </c>
      <c r="G44" t="e">
        <f t="shared" ca="1" si="1"/>
        <v>#N/A</v>
      </c>
    </row>
    <row r="45" spans="5:7" ht="15.75" x14ac:dyDescent="0.25">
      <c r="E45" s="111">
        <v>39082</v>
      </c>
      <c r="F45" t="e">
        <f t="shared" ca="1" si="0"/>
        <v>#N/A</v>
      </c>
      <c r="G45" t="e">
        <f t="shared" ca="1" si="1"/>
        <v>#N/A</v>
      </c>
    </row>
    <row r="46" spans="5:7" ht="15.75" x14ac:dyDescent="0.25">
      <c r="E46" s="111">
        <v>39172</v>
      </c>
      <c r="F46" t="e">
        <f t="shared" ca="1" si="0"/>
        <v>#N/A</v>
      </c>
      <c r="G46" t="e">
        <f t="shared" ca="1" si="1"/>
        <v>#N/A</v>
      </c>
    </row>
    <row r="47" spans="5:7" ht="15.75" x14ac:dyDescent="0.25">
      <c r="E47" s="111">
        <v>39263</v>
      </c>
      <c r="F47" t="e">
        <f t="shared" ca="1" si="0"/>
        <v>#N/A</v>
      </c>
      <c r="G47" t="e">
        <f t="shared" ca="1" si="1"/>
        <v>#N/A</v>
      </c>
    </row>
    <row r="48" spans="5:7" ht="15.75" x14ac:dyDescent="0.25">
      <c r="E48" s="111">
        <v>39355</v>
      </c>
      <c r="F48" t="e">
        <f t="shared" ca="1" si="0"/>
        <v>#N/A</v>
      </c>
      <c r="G48" t="e">
        <f t="shared" ca="1" si="1"/>
        <v>#N/A</v>
      </c>
    </row>
    <row r="49" spans="5:7" ht="15.75" x14ac:dyDescent="0.25">
      <c r="E49" s="111">
        <v>39447</v>
      </c>
      <c r="F49" t="e">
        <f t="shared" ca="1" si="0"/>
        <v>#N/A</v>
      </c>
      <c r="G49" t="e">
        <f t="shared" ca="1" si="1"/>
        <v>#N/A</v>
      </c>
    </row>
    <row r="50" spans="5:7" ht="15.75" x14ac:dyDescent="0.25">
      <c r="E50" s="111">
        <v>39538</v>
      </c>
      <c r="F50" t="e">
        <f t="shared" ca="1" si="0"/>
        <v>#N/A</v>
      </c>
      <c r="G50" t="e">
        <f t="shared" ca="1" si="1"/>
        <v>#N/A</v>
      </c>
    </row>
    <row r="51" spans="5:7" ht="15.75" x14ac:dyDescent="0.25">
      <c r="E51" s="111">
        <v>39629</v>
      </c>
      <c r="F51" t="e">
        <f t="shared" ca="1" si="0"/>
        <v>#N/A</v>
      </c>
      <c r="G51" t="e">
        <f t="shared" ca="1" si="1"/>
        <v>#N/A</v>
      </c>
    </row>
    <row r="52" spans="5:7" ht="15.75" x14ac:dyDescent="0.25">
      <c r="E52" s="111">
        <v>39721</v>
      </c>
      <c r="F52" t="e">
        <f t="shared" ca="1" si="0"/>
        <v>#N/A</v>
      </c>
      <c r="G52" t="e">
        <f t="shared" ca="1" si="1"/>
        <v>#N/A</v>
      </c>
    </row>
    <row r="53" spans="5:7" ht="15.75" x14ac:dyDescent="0.25">
      <c r="E53" s="111">
        <v>39813</v>
      </c>
      <c r="F53" t="e">
        <f t="shared" ca="1" si="0"/>
        <v>#N/A</v>
      </c>
      <c r="G53" t="e">
        <f t="shared" ca="1" si="1"/>
        <v>#N/A</v>
      </c>
    </row>
    <row r="54" spans="5:7" ht="15.75" x14ac:dyDescent="0.25">
      <c r="E54" s="111">
        <v>39903</v>
      </c>
      <c r="F54" t="e">
        <f t="shared" ca="1" si="0"/>
        <v>#N/A</v>
      </c>
      <c r="G54" t="e">
        <f t="shared" ca="1" si="1"/>
        <v>#N/A</v>
      </c>
    </row>
    <row r="55" spans="5:7" ht="15.75" x14ac:dyDescent="0.25">
      <c r="E55" s="111">
        <v>39994</v>
      </c>
      <c r="F55" t="e">
        <f t="shared" ca="1" si="0"/>
        <v>#N/A</v>
      </c>
      <c r="G55" t="e">
        <f t="shared" ca="1" si="1"/>
        <v>#N/A</v>
      </c>
    </row>
    <row r="56" spans="5:7" ht="15.75" x14ac:dyDescent="0.25">
      <c r="E56" s="111">
        <v>40086</v>
      </c>
      <c r="F56" t="e">
        <f t="shared" ca="1" si="0"/>
        <v>#N/A</v>
      </c>
      <c r="G56" t="e">
        <f t="shared" ca="1" si="1"/>
        <v>#N/A</v>
      </c>
    </row>
    <row r="57" spans="5:7" ht="15.75" x14ac:dyDescent="0.25">
      <c r="E57" s="111">
        <v>40178</v>
      </c>
      <c r="F57" t="e">
        <f t="shared" ca="1" si="0"/>
        <v>#N/A</v>
      </c>
      <c r="G57" t="e">
        <f t="shared" ca="1" si="1"/>
        <v>#N/A</v>
      </c>
    </row>
    <row r="58" spans="5:7" ht="15.75" x14ac:dyDescent="0.25">
      <c r="E58" s="111">
        <v>40268</v>
      </c>
      <c r="F58" t="e">
        <f t="shared" ca="1" si="0"/>
        <v>#N/A</v>
      </c>
      <c r="G58" t="e">
        <f t="shared" ca="1" si="1"/>
        <v>#N/A</v>
      </c>
    </row>
    <row r="59" spans="5:7" ht="15.75" x14ac:dyDescent="0.25">
      <c r="E59" s="111">
        <v>40359</v>
      </c>
      <c r="F59" t="e">
        <f t="shared" ca="1" si="0"/>
        <v>#N/A</v>
      </c>
      <c r="G59" t="e">
        <f t="shared" ca="1" si="1"/>
        <v>#N/A</v>
      </c>
    </row>
    <row r="60" spans="5:7" ht="15.75" x14ac:dyDescent="0.25">
      <c r="E60" s="111">
        <v>40451</v>
      </c>
      <c r="F60" t="e">
        <f t="shared" ca="1" si="0"/>
        <v>#N/A</v>
      </c>
      <c r="G60" t="e">
        <f t="shared" ca="1" si="1"/>
        <v>#N/A</v>
      </c>
    </row>
    <row r="61" spans="5:7" ht="15.75" x14ac:dyDescent="0.25">
      <c r="E61" s="111">
        <v>40543</v>
      </c>
      <c r="F61" t="e">
        <f t="shared" ca="1" si="0"/>
        <v>#N/A</v>
      </c>
      <c r="G61" t="e">
        <f t="shared" ca="1" si="1"/>
        <v>#N/A</v>
      </c>
    </row>
    <row r="62" spans="5:7" ht="15.75" x14ac:dyDescent="0.25">
      <c r="E62" s="111">
        <v>40633</v>
      </c>
      <c r="F62" t="e">
        <f t="shared" ca="1" si="0"/>
        <v>#N/A</v>
      </c>
      <c r="G62" t="e">
        <f t="shared" ca="1" si="1"/>
        <v>#N/A</v>
      </c>
    </row>
    <row r="63" spans="5:7" ht="15.75" x14ac:dyDescent="0.25">
      <c r="E63" s="111">
        <v>40724</v>
      </c>
      <c r="F63" t="e">
        <f t="shared" ca="1" si="0"/>
        <v>#N/A</v>
      </c>
      <c r="G63" t="e">
        <f t="shared" ca="1" si="1"/>
        <v>#N/A</v>
      </c>
    </row>
    <row r="64" spans="5:7" ht="15.75" x14ac:dyDescent="0.25">
      <c r="E64" s="111">
        <v>40816</v>
      </c>
      <c r="F64" t="e">
        <f t="shared" ca="1" si="0"/>
        <v>#N/A</v>
      </c>
      <c r="G64" t="e">
        <f t="shared" ca="1" si="1"/>
        <v>#N/A</v>
      </c>
    </row>
    <row r="65" spans="5:7" ht="15.75" x14ac:dyDescent="0.25">
      <c r="E65" s="111">
        <v>40908</v>
      </c>
      <c r="F65" t="e">
        <f t="shared" ca="1" si="0"/>
        <v>#N/A</v>
      </c>
      <c r="G65" t="e">
        <f t="shared" ca="1" si="1"/>
        <v>#N/A</v>
      </c>
    </row>
    <row r="66" spans="5:7" ht="15.75" x14ac:dyDescent="0.25">
      <c r="E66" s="111">
        <v>40999</v>
      </c>
      <c r="F66" t="e">
        <f t="shared" ca="1" si="0"/>
        <v>#N/A</v>
      </c>
      <c r="G66" t="e">
        <f t="shared" ca="1" si="1"/>
        <v>#N/A</v>
      </c>
    </row>
    <row r="67" spans="5:7" ht="15.75" x14ac:dyDescent="0.25">
      <c r="E67" s="111">
        <v>41090</v>
      </c>
      <c r="F67" t="e">
        <f t="shared" ref="F67:F130" ca="1" si="2">IF(NOT(ISNUMBER(OFFSET(INDIRECT($B$11),ROW()-1,0))),NA(),OFFSET(INDIRECT($B$11),ROW()-1,0))</f>
        <v>#N/A</v>
      </c>
      <c r="G67" t="e">
        <f t="shared" ref="G67:G130" ca="1" si="3">IF(NOT(ISNUMBER(OFFSET(INDIRECT($C$11),ROW()-1,0))),NA(),OFFSET(INDIRECT($C$11),ROW()-1,0))</f>
        <v>#N/A</v>
      </c>
    </row>
    <row r="68" spans="5:7" ht="15.75" x14ac:dyDescent="0.25">
      <c r="E68" s="111">
        <v>41182</v>
      </c>
      <c r="F68" t="e">
        <f t="shared" ca="1" si="2"/>
        <v>#N/A</v>
      </c>
      <c r="G68" t="e">
        <f t="shared" ca="1" si="3"/>
        <v>#N/A</v>
      </c>
    </row>
    <row r="69" spans="5:7" ht="15.75" x14ac:dyDescent="0.25">
      <c r="E69" s="111">
        <v>41274</v>
      </c>
      <c r="F69" t="e">
        <f t="shared" ca="1" si="2"/>
        <v>#N/A</v>
      </c>
      <c r="G69" t="e">
        <f t="shared" ca="1" si="3"/>
        <v>#N/A</v>
      </c>
    </row>
    <row r="70" spans="5:7" ht="15.75" x14ac:dyDescent="0.25">
      <c r="E70" s="111">
        <v>41364</v>
      </c>
      <c r="F70" t="e">
        <f t="shared" ca="1" si="2"/>
        <v>#N/A</v>
      </c>
      <c r="G70" t="e">
        <f t="shared" ca="1" si="3"/>
        <v>#N/A</v>
      </c>
    </row>
    <row r="71" spans="5:7" ht="15.75" x14ac:dyDescent="0.25">
      <c r="E71" s="111">
        <v>41455</v>
      </c>
      <c r="F71" t="e">
        <f t="shared" ca="1" si="2"/>
        <v>#N/A</v>
      </c>
      <c r="G71" t="e">
        <f t="shared" ca="1" si="3"/>
        <v>#N/A</v>
      </c>
    </row>
    <row r="72" spans="5:7" ht="15.75" x14ac:dyDescent="0.25">
      <c r="E72" s="111">
        <v>41547</v>
      </c>
      <c r="F72" t="e">
        <f t="shared" ca="1" si="2"/>
        <v>#N/A</v>
      </c>
      <c r="G72" t="e">
        <f t="shared" ca="1" si="3"/>
        <v>#N/A</v>
      </c>
    </row>
    <row r="73" spans="5:7" ht="15.75" x14ac:dyDescent="0.25">
      <c r="E73" s="111">
        <v>41639</v>
      </c>
      <c r="F73" t="e">
        <f t="shared" ca="1" si="2"/>
        <v>#N/A</v>
      </c>
      <c r="G73" t="e">
        <f t="shared" ca="1" si="3"/>
        <v>#N/A</v>
      </c>
    </row>
    <row r="74" spans="5:7" ht="15.75" x14ac:dyDescent="0.25">
      <c r="E74" s="111">
        <v>41729</v>
      </c>
      <c r="F74" t="e">
        <f t="shared" ca="1" si="2"/>
        <v>#N/A</v>
      </c>
      <c r="G74" t="e">
        <f t="shared" ca="1" si="3"/>
        <v>#N/A</v>
      </c>
    </row>
    <row r="75" spans="5:7" ht="15.75" x14ac:dyDescent="0.25">
      <c r="E75" s="111">
        <v>41820</v>
      </c>
      <c r="F75" t="e">
        <f t="shared" ca="1" si="2"/>
        <v>#N/A</v>
      </c>
      <c r="G75" t="e">
        <f t="shared" ca="1" si="3"/>
        <v>#N/A</v>
      </c>
    </row>
    <row r="76" spans="5:7" ht="15.75" x14ac:dyDescent="0.25">
      <c r="E76" s="111">
        <v>41912</v>
      </c>
      <c r="F76" t="e">
        <f t="shared" ca="1" si="2"/>
        <v>#N/A</v>
      </c>
      <c r="G76" t="e">
        <f t="shared" ca="1" si="3"/>
        <v>#N/A</v>
      </c>
    </row>
    <row r="77" spans="5:7" ht="15.75" x14ac:dyDescent="0.25">
      <c r="E77" s="111">
        <v>42004</v>
      </c>
      <c r="F77" t="e">
        <f t="shared" ca="1" si="2"/>
        <v>#N/A</v>
      </c>
      <c r="G77" t="e">
        <f t="shared" ca="1" si="3"/>
        <v>#N/A</v>
      </c>
    </row>
    <row r="78" spans="5:7" ht="15.75" x14ac:dyDescent="0.25">
      <c r="E78" s="111">
        <v>42094</v>
      </c>
      <c r="F78" t="e">
        <f t="shared" ca="1" si="2"/>
        <v>#N/A</v>
      </c>
      <c r="G78" t="e">
        <f t="shared" ca="1" si="3"/>
        <v>#N/A</v>
      </c>
    </row>
    <row r="79" spans="5:7" ht="15.75" x14ac:dyDescent="0.25">
      <c r="E79" s="111">
        <v>42185</v>
      </c>
      <c r="F79" t="e">
        <f t="shared" ca="1" si="2"/>
        <v>#N/A</v>
      </c>
      <c r="G79" t="e">
        <f t="shared" ca="1" si="3"/>
        <v>#N/A</v>
      </c>
    </row>
    <row r="80" spans="5:7" ht="15.75" x14ac:dyDescent="0.25">
      <c r="E80" s="111">
        <v>42277</v>
      </c>
      <c r="F80" t="e">
        <f t="shared" ca="1" si="2"/>
        <v>#N/A</v>
      </c>
      <c r="G80" t="e">
        <f t="shared" ca="1" si="3"/>
        <v>#N/A</v>
      </c>
    </row>
    <row r="81" spans="5:7" ht="15.75" x14ac:dyDescent="0.25">
      <c r="E81" s="111">
        <v>42369</v>
      </c>
      <c r="F81" t="e">
        <f t="shared" ca="1" si="2"/>
        <v>#N/A</v>
      </c>
      <c r="G81" t="e">
        <f t="shared" ca="1" si="3"/>
        <v>#N/A</v>
      </c>
    </row>
    <row r="82" spans="5:7" ht="15.75" x14ac:dyDescent="0.25">
      <c r="E82" s="111">
        <v>42460</v>
      </c>
      <c r="F82" t="e">
        <f t="shared" ca="1" si="2"/>
        <v>#N/A</v>
      </c>
      <c r="G82" t="e">
        <f t="shared" ca="1" si="3"/>
        <v>#N/A</v>
      </c>
    </row>
    <row r="83" spans="5:7" ht="15.75" x14ac:dyDescent="0.25">
      <c r="E83" s="111">
        <v>42551</v>
      </c>
      <c r="F83" t="e">
        <f t="shared" ca="1" si="2"/>
        <v>#N/A</v>
      </c>
      <c r="G83" t="e">
        <f t="shared" ca="1" si="3"/>
        <v>#N/A</v>
      </c>
    </row>
    <row r="84" spans="5:7" ht="15.75" x14ac:dyDescent="0.25">
      <c r="E84" s="111">
        <v>42643</v>
      </c>
      <c r="F84" t="e">
        <f t="shared" ca="1" si="2"/>
        <v>#N/A</v>
      </c>
      <c r="G84" t="e">
        <f t="shared" ca="1" si="3"/>
        <v>#N/A</v>
      </c>
    </row>
    <row r="85" spans="5:7" ht="15.75" x14ac:dyDescent="0.25">
      <c r="E85" s="111">
        <v>42735</v>
      </c>
      <c r="F85" t="e">
        <f t="shared" ca="1" si="2"/>
        <v>#N/A</v>
      </c>
      <c r="G85" t="e">
        <f t="shared" ca="1" si="3"/>
        <v>#N/A</v>
      </c>
    </row>
    <row r="86" spans="5:7" ht="15.75" x14ac:dyDescent="0.25">
      <c r="E86" s="111">
        <v>42825</v>
      </c>
      <c r="F86" t="e">
        <f t="shared" ca="1" si="2"/>
        <v>#N/A</v>
      </c>
      <c r="G86" t="e">
        <f t="shared" ca="1" si="3"/>
        <v>#N/A</v>
      </c>
    </row>
    <row r="87" spans="5:7" ht="15.75" x14ac:dyDescent="0.25">
      <c r="E87" s="111">
        <v>42916</v>
      </c>
      <c r="F87" t="e">
        <f t="shared" ca="1" si="2"/>
        <v>#N/A</v>
      </c>
      <c r="G87" t="e">
        <f t="shared" ca="1" si="3"/>
        <v>#N/A</v>
      </c>
    </row>
    <row r="88" spans="5:7" ht="15.75" x14ac:dyDescent="0.25">
      <c r="E88" s="111">
        <v>43008</v>
      </c>
      <c r="F88" t="e">
        <f t="shared" ca="1" si="2"/>
        <v>#N/A</v>
      </c>
      <c r="G88" t="e">
        <f t="shared" ca="1" si="3"/>
        <v>#N/A</v>
      </c>
    </row>
    <row r="89" spans="5:7" ht="15.75" x14ac:dyDescent="0.25">
      <c r="E89" s="111">
        <v>43100</v>
      </c>
      <c r="F89" t="e">
        <f t="shared" ca="1" si="2"/>
        <v>#N/A</v>
      </c>
      <c r="G89" t="e">
        <f t="shared" ca="1" si="3"/>
        <v>#N/A</v>
      </c>
    </row>
    <row r="90" spans="5:7" ht="15.75" x14ac:dyDescent="0.25">
      <c r="E90" s="111">
        <v>43190</v>
      </c>
      <c r="F90" t="e">
        <f t="shared" ca="1" si="2"/>
        <v>#N/A</v>
      </c>
      <c r="G90" t="e">
        <f t="shared" ca="1" si="3"/>
        <v>#N/A</v>
      </c>
    </row>
    <row r="91" spans="5:7" ht="15.75" x14ac:dyDescent="0.25">
      <c r="E91" s="111">
        <v>43281</v>
      </c>
      <c r="F91" t="e">
        <f t="shared" ca="1" si="2"/>
        <v>#N/A</v>
      </c>
      <c r="G91" t="e">
        <f t="shared" ca="1" si="3"/>
        <v>#N/A</v>
      </c>
    </row>
    <row r="92" spans="5:7" ht="15.75" x14ac:dyDescent="0.25">
      <c r="E92" s="111">
        <v>43373</v>
      </c>
      <c r="F92" t="e">
        <f t="shared" ca="1" si="2"/>
        <v>#N/A</v>
      </c>
      <c r="G92" t="e">
        <f t="shared" ca="1" si="3"/>
        <v>#N/A</v>
      </c>
    </row>
    <row r="93" spans="5:7" ht="15.75" x14ac:dyDescent="0.25">
      <c r="E93" s="111">
        <v>43465</v>
      </c>
      <c r="F93" t="e">
        <f t="shared" ca="1" si="2"/>
        <v>#N/A</v>
      </c>
      <c r="G93" t="e">
        <f t="shared" ca="1" si="3"/>
        <v>#N/A</v>
      </c>
    </row>
    <row r="94" spans="5:7" ht="15.75" x14ac:dyDescent="0.25">
      <c r="E94" s="111">
        <v>43555</v>
      </c>
      <c r="F94" t="e">
        <f t="shared" ca="1" si="2"/>
        <v>#N/A</v>
      </c>
      <c r="G94" t="e">
        <f t="shared" ca="1" si="3"/>
        <v>#N/A</v>
      </c>
    </row>
    <row r="95" spans="5:7" ht="15.75" x14ac:dyDescent="0.25">
      <c r="E95" s="111">
        <v>43646</v>
      </c>
      <c r="F95" t="e">
        <f t="shared" ca="1" si="2"/>
        <v>#N/A</v>
      </c>
      <c r="G95" t="e">
        <f t="shared" ca="1" si="3"/>
        <v>#N/A</v>
      </c>
    </row>
    <row r="96" spans="5:7" ht="15.75" x14ac:dyDescent="0.25">
      <c r="E96" s="111">
        <v>43738</v>
      </c>
      <c r="F96" t="e">
        <f t="shared" ca="1" si="2"/>
        <v>#N/A</v>
      </c>
      <c r="G96" t="e">
        <f t="shared" ca="1" si="3"/>
        <v>#N/A</v>
      </c>
    </row>
    <row r="97" spans="5:7" ht="15.75" x14ac:dyDescent="0.25">
      <c r="E97" s="111">
        <v>43830</v>
      </c>
      <c r="F97" t="e">
        <f t="shared" ca="1" si="2"/>
        <v>#N/A</v>
      </c>
      <c r="G97" t="e">
        <f t="shared" ca="1" si="3"/>
        <v>#N/A</v>
      </c>
    </row>
    <row r="98" spans="5:7" ht="15.75" x14ac:dyDescent="0.25">
      <c r="E98" s="111">
        <v>43921</v>
      </c>
      <c r="F98" t="e">
        <f t="shared" ca="1" si="2"/>
        <v>#N/A</v>
      </c>
      <c r="G98" t="e">
        <f t="shared" ca="1" si="3"/>
        <v>#N/A</v>
      </c>
    </row>
    <row r="99" spans="5:7" ht="15.75" x14ac:dyDescent="0.25">
      <c r="E99" s="111">
        <v>44012</v>
      </c>
      <c r="F99" t="e">
        <f t="shared" ca="1" si="2"/>
        <v>#N/A</v>
      </c>
      <c r="G99" t="e">
        <f t="shared" ca="1" si="3"/>
        <v>#N/A</v>
      </c>
    </row>
    <row r="100" spans="5:7" ht="15.75" x14ac:dyDescent="0.25">
      <c r="E100" s="111">
        <v>44104</v>
      </c>
      <c r="F100" t="e">
        <f t="shared" ca="1" si="2"/>
        <v>#N/A</v>
      </c>
      <c r="G100" t="e">
        <f t="shared" ca="1" si="3"/>
        <v>#N/A</v>
      </c>
    </row>
    <row r="101" spans="5:7" ht="15.75" x14ac:dyDescent="0.25">
      <c r="E101" s="111">
        <v>44196</v>
      </c>
      <c r="F101" t="e">
        <f t="shared" ca="1" si="2"/>
        <v>#N/A</v>
      </c>
      <c r="G101" t="e">
        <f t="shared" ca="1" si="3"/>
        <v>#N/A</v>
      </c>
    </row>
    <row r="102" spans="5:7" ht="15.75" x14ac:dyDescent="0.25">
      <c r="E102" s="111">
        <v>44286</v>
      </c>
      <c r="F102" t="e">
        <f t="shared" ca="1" si="2"/>
        <v>#N/A</v>
      </c>
      <c r="G102" t="e">
        <f t="shared" ca="1" si="3"/>
        <v>#N/A</v>
      </c>
    </row>
    <row r="103" spans="5:7" ht="15.75" x14ac:dyDescent="0.25">
      <c r="E103" s="111">
        <v>44377</v>
      </c>
      <c r="F103" t="e">
        <f t="shared" ca="1" si="2"/>
        <v>#N/A</v>
      </c>
      <c r="G103" t="e">
        <f t="shared" ca="1" si="3"/>
        <v>#N/A</v>
      </c>
    </row>
    <row r="104" spans="5:7" ht="15.75" x14ac:dyDescent="0.25">
      <c r="E104" s="111">
        <v>44469</v>
      </c>
      <c r="F104" t="e">
        <f t="shared" ca="1" si="2"/>
        <v>#N/A</v>
      </c>
      <c r="G104" t="e">
        <f t="shared" ca="1" si="3"/>
        <v>#N/A</v>
      </c>
    </row>
    <row r="105" spans="5:7" ht="15.75" x14ac:dyDescent="0.25">
      <c r="E105" s="111">
        <v>44561</v>
      </c>
      <c r="F105" t="e">
        <f t="shared" ca="1" si="2"/>
        <v>#N/A</v>
      </c>
      <c r="G105" t="e">
        <f t="shared" ca="1" si="3"/>
        <v>#N/A</v>
      </c>
    </row>
    <row r="106" spans="5:7" ht="15.75" x14ac:dyDescent="0.25">
      <c r="E106" s="111">
        <v>44651</v>
      </c>
      <c r="F106" t="e">
        <f t="shared" ca="1" si="2"/>
        <v>#N/A</v>
      </c>
      <c r="G106" t="e">
        <f t="shared" ca="1" si="3"/>
        <v>#N/A</v>
      </c>
    </row>
    <row r="107" spans="5:7" ht="15.75" x14ac:dyDescent="0.25">
      <c r="E107" s="111">
        <v>44742</v>
      </c>
      <c r="F107" t="e">
        <f t="shared" ca="1" si="2"/>
        <v>#N/A</v>
      </c>
      <c r="G107" t="e">
        <f t="shared" ca="1" si="3"/>
        <v>#N/A</v>
      </c>
    </row>
    <row r="108" spans="5:7" ht="15.75" x14ac:dyDescent="0.25">
      <c r="E108" s="111">
        <v>44834</v>
      </c>
      <c r="F108" t="e">
        <f t="shared" ca="1" si="2"/>
        <v>#N/A</v>
      </c>
      <c r="G108" t="e">
        <f t="shared" ca="1" si="3"/>
        <v>#N/A</v>
      </c>
    </row>
    <row r="109" spans="5:7" ht="15.75" x14ac:dyDescent="0.25">
      <c r="E109" s="111">
        <v>44926</v>
      </c>
      <c r="F109" t="e">
        <f t="shared" ca="1" si="2"/>
        <v>#N/A</v>
      </c>
      <c r="G109" t="e">
        <f t="shared" ca="1" si="3"/>
        <v>#N/A</v>
      </c>
    </row>
    <row r="110" spans="5:7" ht="15.75" x14ac:dyDescent="0.25">
      <c r="E110" s="111">
        <v>45016</v>
      </c>
      <c r="F110" t="e">
        <f t="shared" ca="1" si="2"/>
        <v>#N/A</v>
      </c>
      <c r="G110" t="e">
        <f t="shared" ca="1" si="3"/>
        <v>#N/A</v>
      </c>
    </row>
    <row r="111" spans="5:7" ht="15.75" x14ac:dyDescent="0.25">
      <c r="E111" s="111">
        <v>45107</v>
      </c>
      <c r="F111" t="e">
        <f t="shared" ca="1" si="2"/>
        <v>#N/A</v>
      </c>
      <c r="G111" t="e">
        <f t="shared" ca="1" si="3"/>
        <v>#N/A</v>
      </c>
    </row>
    <row r="112" spans="5:7" ht="15.75" x14ac:dyDescent="0.25">
      <c r="E112" s="111">
        <v>45199</v>
      </c>
      <c r="F112" t="e">
        <f t="shared" ca="1" si="2"/>
        <v>#N/A</v>
      </c>
      <c r="G112" t="e">
        <f t="shared" ca="1" si="3"/>
        <v>#N/A</v>
      </c>
    </row>
    <row r="113" spans="5:7" ht="15.75" x14ac:dyDescent="0.25">
      <c r="E113" s="111">
        <v>45291</v>
      </c>
      <c r="F113" t="e">
        <f t="shared" ca="1" si="2"/>
        <v>#N/A</v>
      </c>
      <c r="G113" t="e">
        <f t="shared" ca="1" si="3"/>
        <v>#N/A</v>
      </c>
    </row>
    <row r="114" spans="5:7" ht="15.75" x14ac:dyDescent="0.25">
      <c r="E114" s="111">
        <v>45382</v>
      </c>
      <c r="F114" t="e">
        <f t="shared" ca="1" si="2"/>
        <v>#N/A</v>
      </c>
      <c r="G114" t="e">
        <f t="shared" ca="1" si="3"/>
        <v>#N/A</v>
      </c>
    </row>
    <row r="115" spans="5:7" ht="15.75" x14ac:dyDescent="0.25">
      <c r="E115" s="111">
        <v>45473</v>
      </c>
      <c r="F115" t="e">
        <f t="shared" ca="1" si="2"/>
        <v>#N/A</v>
      </c>
      <c r="G115" t="e">
        <f t="shared" ca="1" si="3"/>
        <v>#N/A</v>
      </c>
    </row>
    <row r="116" spans="5:7" ht="15.75" x14ac:dyDescent="0.25">
      <c r="E116" s="111">
        <v>45565</v>
      </c>
      <c r="F116" t="e">
        <f t="shared" ca="1" si="2"/>
        <v>#N/A</v>
      </c>
      <c r="G116" t="e">
        <f t="shared" ca="1" si="3"/>
        <v>#N/A</v>
      </c>
    </row>
    <row r="117" spans="5:7" ht="15.75" x14ac:dyDescent="0.25">
      <c r="E117" s="111">
        <v>45657</v>
      </c>
      <c r="F117" t="e">
        <f t="shared" ca="1" si="2"/>
        <v>#N/A</v>
      </c>
      <c r="G117" t="e">
        <f t="shared" ca="1" si="3"/>
        <v>#N/A</v>
      </c>
    </row>
    <row r="118" spans="5:7" ht="15.75" x14ac:dyDescent="0.25">
      <c r="E118" s="111">
        <v>45747</v>
      </c>
      <c r="F118" t="e">
        <f t="shared" ca="1" si="2"/>
        <v>#N/A</v>
      </c>
      <c r="G118" t="e">
        <f t="shared" ca="1" si="3"/>
        <v>#N/A</v>
      </c>
    </row>
    <row r="119" spans="5:7" ht="15.75" x14ac:dyDescent="0.25">
      <c r="E119" s="111">
        <v>45838</v>
      </c>
      <c r="F119" t="e">
        <f t="shared" ca="1" si="2"/>
        <v>#N/A</v>
      </c>
      <c r="G119" t="e">
        <f t="shared" ca="1" si="3"/>
        <v>#N/A</v>
      </c>
    </row>
    <row r="120" spans="5:7" ht="15.75" x14ac:dyDescent="0.25">
      <c r="E120" s="111">
        <v>45930</v>
      </c>
      <c r="F120" t="e">
        <f t="shared" ca="1" si="2"/>
        <v>#N/A</v>
      </c>
      <c r="G120" t="e">
        <f t="shared" ca="1" si="3"/>
        <v>#N/A</v>
      </c>
    </row>
    <row r="121" spans="5:7" ht="15.75" x14ac:dyDescent="0.25">
      <c r="E121" s="111">
        <v>46022</v>
      </c>
      <c r="F121" t="e">
        <f t="shared" ca="1" si="2"/>
        <v>#N/A</v>
      </c>
      <c r="G121" t="e">
        <f t="shared" ca="1" si="3"/>
        <v>#N/A</v>
      </c>
    </row>
    <row r="122" spans="5:7" ht="15.75" x14ac:dyDescent="0.25">
      <c r="E122" s="111">
        <v>46112</v>
      </c>
      <c r="F122" t="e">
        <f t="shared" ca="1" si="2"/>
        <v>#N/A</v>
      </c>
      <c r="G122" t="e">
        <f t="shared" ca="1" si="3"/>
        <v>#N/A</v>
      </c>
    </row>
    <row r="123" spans="5:7" ht="15.75" x14ac:dyDescent="0.25">
      <c r="E123" s="111">
        <v>46203</v>
      </c>
      <c r="F123" t="e">
        <f t="shared" ca="1" si="2"/>
        <v>#N/A</v>
      </c>
      <c r="G123" t="e">
        <f t="shared" ca="1" si="3"/>
        <v>#N/A</v>
      </c>
    </row>
    <row r="124" spans="5:7" ht="15.75" x14ac:dyDescent="0.25">
      <c r="E124" s="111">
        <v>46295</v>
      </c>
      <c r="F124" t="e">
        <f t="shared" ca="1" si="2"/>
        <v>#N/A</v>
      </c>
      <c r="G124" t="e">
        <f t="shared" ca="1" si="3"/>
        <v>#N/A</v>
      </c>
    </row>
    <row r="125" spans="5:7" ht="15.75" x14ac:dyDescent="0.25">
      <c r="E125" s="111">
        <v>46387</v>
      </c>
      <c r="F125" t="e">
        <f t="shared" ca="1" si="2"/>
        <v>#N/A</v>
      </c>
      <c r="G125" t="e">
        <f t="shared" ca="1" si="3"/>
        <v>#N/A</v>
      </c>
    </row>
    <row r="126" spans="5:7" ht="15.75" x14ac:dyDescent="0.25">
      <c r="E126" s="111">
        <v>46477</v>
      </c>
      <c r="F126" t="e">
        <f t="shared" ca="1" si="2"/>
        <v>#N/A</v>
      </c>
      <c r="G126" t="e">
        <f t="shared" ca="1" si="3"/>
        <v>#N/A</v>
      </c>
    </row>
    <row r="127" spans="5:7" ht="15.75" x14ac:dyDescent="0.25">
      <c r="E127" s="111">
        <v>46568</v>
      </c>
      <c r="F127" t="e">
        <f t="shared" ca="1" si="2"/>
        <v>#N/A</v>
      </c>
      <c r="G127" t="e">
        <f t="shared" ca="1" si="3"/>
        <v>#N/A</v>
      </c>
    </row>
    <row r="128" spans="5:7" ht="15.75" x14ac:dyDescent="0.25">
      <c r="E128" s="111">
        <v>46660</v>
      </c>
      <c r="F128" t="e">
        <f t="shared" ca="1" si="2"/>
        <v>#N/A</v>
      </c>
      <c r="G128" t="e">
        <f t="shared" ca="1" si="3"/>
        <v>#N/A</v>
      </c>
    </row>
    <row r="129" spans="5:7" ht="15.75" x14ac:dyDescent="0.25">
      <c r="E129" s="111">
        <v>46752</v>
      </c>
      <c r="F129" t="e">
        <f t="shared" ca="1" si="2"/>
        <v>#N/A</v>
      </c>
      <c r="G129" t="e">
        <f t="shared" ca="1" si="3"/>
        <v>#N/A</v>
      </c>
    </row>
    <row r="130" spans="5:7" ht="15.75" x14ac:dyDescent="0.25">
      <c r="E130" s="111">
        <v>46843</v>
      </c>
      <c r="F130" t="e">
        <f t="shared" ca="1" si="2"/>
        <v>#N/A</v>
      </c>
      <c r="G130" t="e">
        <f t="shared" ca="1" si="3"/>
        <v>#N/A</v>
      </c>
    </row>
    <row r="131" spans="5:7" ht="15.75" x14ac:dyDescent="0.25">
      <c r="E131" s="111">
        <v>46934</v>
      </c>
      <c r="F131" t="e">
        <f t="shared" ref="F131:F133" ca="1" si="4">IF(NOT(ISNUMBER(OFFSET(INDIRECT($B$11),ROW()-1,0))),NA(),OFFSET(INDIRECT($B$11),ROW()-1,0))</f>
        <v>#N/A</v>
      </c>
      <c r="G131" t="e">
        <f t="shared" ref="G131:G133" ca="1" si="5">IF(NOT(ISNUMBER(OFFSET(INDIRECT($C$11),ROW()-1,0))),NA(),OFFSET(INDIRECT($C$11),ROW()-1,0))</f>
        <v>#N/A</v>
      </c>
    </row>
    <row r="132" spans="5:7" ht="15.75" x14ac:dyDescent="0.25">
      <c r="E132" s="111">
        <v>47026</v>
      </c>
      <c r="F132" t="e">
        <f t="shared" ca="1" si="4"/>
        <v>#N/A</v>
      </c>
      <c r="G132" t="e">
        <f t="shared" ca="1" si="5"/>
        <v>#N/A</v>
      </c>
    </row>
    <row r="133" spans="5:7" ht="15.75" x14ac:dyDescent="0.25">
      <c r="E133" s="111">
        <v>47118</v>
      </c>
      <c r="F133" t="e">
        <f t="shared" ca="1" si="4"/>
        <v>#N/A</v>
      </c>
      <c r="G133" t="e">
        <f t="shared" ca="1" si="5"/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CA7A3-71E6-4DEE-80D8-1EA6C9CC8272}">
  <sheetPr codeName="Sheet2"/>
  <dimension ref="A1:Q508"/>
  <sheetViews>
    <sheetView tabSelected="1" topLeftCell="E274" workbookViewId="0">
      <selection activeCell="M300" sqref="M300"/>
    </sheetView>
  </sheetViews>
  <sheetFormatPr defaultColWidth="9.140625" defaultRowHeight="15" x14ac:dyDescent="0.25"/>
  <cols>
    <col min="1" max="10" width="13.7109375" style="37" customWidth="1"/>
    <col min="11" max="11" width="23.85546875" style="42" bestFit="1" customWidth="1"/>
    <col min="12" max="12" width="18.28515625" style="16" customWidth="1"/>
    <col min="13" max="14" width="22.28515625" style="16" customWidth="1"/>
    <col min="15" max="15" width="12.5703125" style="37" customWidth="1"/>
    <col min="16" max="16384" width="9.140625" style="37"/>
  </cols>
  <sheetData>
    <row r="1" spans="1:15" s="2" customFormat="1" ht="15.95" customHeight="1" x14ac:dyDescent="0.25">
      <c r="K1" s="31"/>
    </row>
    <row r="2" spans="1:15" s="5" customFormat="1" ht="15.95" customHeight="1" x14ac:dyDescent="0.25">
      <c r="L2" s="32"/>
      <c r="M2" s="32"/>
      <c r="N2" s="32"/>
      <c r="O2" s="32"/>
    </row>
    <row r="3" spans="1:15" s="5" customFormat="1" ht="15.95" customHeight="1" x14ac:dyDescent="0.25">
      <c r="L3" s="32"/>
      <c r="M3" s="32"/>
      <c r="N3" s="32"/>
      <c r="O3" s="32"/>
    </row>
    <row r="4" spans="1:15" s="8" customFormat="1" ht="15.95" customHeight="1" x14ac:dyDescent="0.25">
      <c r="L4" s="33"/>
      <c r="M4" s="33"/>
      <c r="N4" s="33"/>
      <c r="O4" s="33"/>
    </row>
    <row r="5" spans="1:15" s="34" customFormat="1" ht="39.950000000000003" customHeight="1" x14ac:dyDescent="0.25">
      <c r="K5" s="35" t="s">
        <v>0</v>
      </c>
      <c r="L5" s="12" t="s">
        <v>1</v>
      </c>
      <c r="M5" s="36" t="s">
        <v>3</v>
      </c>
      <c r="N5" s="36" t="s">
        <v>4</v>
      </c>
    </row>
    <row r="6" spans="1:15" x14ac:dyDescent="0.25">
      <c r="K6" s="38">
        <v>35826</v>
      </c>
      <c r="L6" s="39">
        <v>78.365091224111694</v>
      </c>
      <c r="M6" s="40">
        <v>84.175931823625405</v>
      </c>
      <c r="N6" s="40">
        <v>76.204001318910997</v>
      </c>
    </row>
    <row r="7" spans="1:15" ht="15.75" x14ac:dyDescent="0.25">
      <c r="A7" s="166" t="s">
        <v>76</v>
      </c>
      <c r="B7" s="166"/>
      <c r="C7" s="166"/>
      <c r="D7" s="166"/>
      <c r="E7" s="166"/>
      <c r="F7" s="166"/>
      <c r="G7" s="166"/>
      <c r="H7" s="166"/>
      <c r="I7" s="166"/>
      <c r="J7" s="166"/>
      <c r="K7" s="38">
        <v>35854</v>
      </c>
      <c r="L7" s="39">
        <v>78.016381229210097</v>
      </c>
      <c r="M7" s="40">
        <v>83.165540401816799</v>
      </c>
      <c r="N7" s="40">
        <v>76.331675004469901</v>
      </c>
    </row>
    <row r="8" spans="1:15" ht="15.75" x14ac:dyDescent="0.25">
      <c r="A8" s="166" t="s">
        <v>74</v>
      </c>
      <c r="B8" s="166"/>
      <c r="C8" s="166"/>
      <c r="D8" s="166"/>
      <c r="E8" s="166"/>
      <c r="F8" s="166"/>
      <c r="G8" s="166"/>
      <c r="H8" s="166"/>
      <c r="I8" s="166"/>
      <c r="J8" s="166"/>
      <c r="K8" s="38">
        <v>35885</v>
      </c>
      <c r="L8" s="39">
        <v>77.895840834144195</v>
      </c>
      <c r="M8" s="40">
        <v>82.786862873444306</v>
      </c>
      <c r="N8" s="40">
        <v>76.356835417352599</v>
      </c>
    </row>
    <row r="9" spans="1:15" x14ac:dyDescent="0.25">
      <c r="K9" s="38">
        <v>35915</v>
      </c>
      <c r="L9" s="39">
        <v>78.772449669100496</v>
      </c>
      <c r="M9" s="40">
        <v>83.597533544322999</v>
      </c>
      <c r="N9" s="40">
        <v>77.240270716407494</v>
      </c>
    </row>
    <row r="10" spans="1:15" x14ac:dyDescent="0.25">
      <c r="K10" s="38">
        <v>35946</v>
      </c>
      <c r="L10" s="39">
        <v>79.892492470611003</v>
      </c>
      <c r="M10" s="40">
        <v>84.792123227087899</v>
      </c>
      <c r="N10" s="40">
        <v>78.249575016010994</v>
      </c>
    </row>
    <row r="11" spans="1:15" x14ac:dyDescent="0.25">
      <c r="K11" s="38">
        <v>35976</v>
      </c>
      <c r="L11" s="39">
        <v>81.013620565066802</v>
      </c>
      <c r="M11" s="40">
        <v>84.878233962073494</v>
      </c>
      <c r="N11" s="40">
        <v>79.6314171019702</v>
      </c>
    </row>
    <row r="12" spans="1:15" x14ac:dyDescent="0.25">
      <c r="K12" s="38">
        <v>36007</v>
      </c>
      <c r="L12" s="39">
        <v>80.703499786558993</v>
      </c>
      <c r="M12" s="40">
        <v>84.650877634272504</v>
      </c>
      <c r="N12" s="40">
        <v>79.3940433493797</v>
      </c>
    </row>
    <row r="13" spans="1:15" x14ac:dyDescent="0.25">
      <c r="K13" s="38">
        <v>36038</v>
      </c>
      <c r="L13" s="39">
        <v>79.942567691479596</v>
      </c>
      <c r="M13" s="40">
        <v>83.412832617324398</v>
      </c>
      <c r="N13" s="40">
        <v>78.895961366183499</v>
      </c>
    </row>
    <row r="14" spans="1:15" x14ac:dyDescent="0.25">
      <c r="K14" s="38">
        <v>36068</v>
      </c>
      <c r="L14" s="39">
        <v>79.5910536222828</v>
      </c>
      <c r="M14" s="40">
        <v>84.5915304819639</v>
      </c>
      <c r="N14" s="40">
        <v>78.310766820281899</v>
      </c>
    </row>
    <row r="15" spans="1:15" x14ac:dyDescent="0.25">
      <c r="K15" s="38">
        <v>36099</v>
      </c>
      <c r="L15" s="39">
        <v>80.585447359554905</v>
      </c>
      <c r="M15" s="40">
        <v>85.381102293797099</v>
      </c>
      <c r="N15" s="40">
        <v>79.424520462839794</v>
      </c>
    </row>
    <row r="16" spans="1:15" x14ac:dyDescent="0.25">
      <c r="K16" s="38">
        <v>36129</v>
      </c>
      <c r="L16" s="39">
        <v>82.530026237739506</v>
      </c>
      <c r="M16" s="40">
        <v>89.2195114536582</v>
      </c>
      <c r="N16" s="40">
        <v>81.017745667193793</v>
      </c>
    </row>
    <row r="17" spans="11:16" x14ac:dyDescent="0.25">
      <c r="K17" s="38">
        <v>36160</v>
      </c>
      <c r="L17" s="39">
        <v>83.9773329165604</v>
      </c>
      <c r="M17" s="40">
        <v>91.114602178837899</v>
      </c>
      <c r="N17" s="40">
        <v>82.471120609713694</v>
      </c>
      <c r="O17" s="102" t="e">
        <f>M17/M5-1</f>
        <v>#VALUE!</v>
      </c>
      <c r="P17" s="102" t="e">
        <f t="shared" ref="P17" si="0">N17/N5-1</f>
        <v>#VALUE!</v>
      </c>
    </row>
    <row r="18" spans="11:16" x14ac:dyDescent="0.25">
      <c r="K18" s="38">
        <v>36191</v>
      </c>
      <c r="L18" s="39">
        <v>84.292142679763003</v>
      </c>
      <c r="M18" s="40">
        <v>91.638455590877598</v>
      </c>
      <c r="N18" s="40">
        <v>82.759951553277901</v>
      </c>
    </row>
    <row r="19" spans="11:16" x14ac:dyDescent="0.25">
      <c r="K19" s="38">
        <v>36219</v>
      </c>
      <c r="L19" s="39">
        <v>83.788773914672703</v>
      </c>
      <c r="M19" s="40">
        <v>88.025456720955205</v>
      </c>
      <c r="N19" s="40">
        <v>82.845885370585194</v>
      </c>
    </row>
    <row r="20" spans="11:16" x14ac:dyDescent="0.25">
      <c r="K20" s="38">
        <v>36250</v>
      </c>
      <c r="L20" s="39">
        <v>83.860166893613297</v>
      </c>
      <c r="M20" s="40">
        <v>86.124032264708106</v>
      </c>
      <c r="N20" s="40">
        <v>83.258557080240294</v>
      </c>
    </row>
    <row r="21" spans="11:16" x14ac:dyDescent="0.25">
      <c r="K21" s="38">
        <v>36280</v>
      </c>
      <c r="L21" s="39">
        <v>84.922995428008093</v>
      </c>
      <c r="M21" s="40">
        <v>85.877779374494096</v>
      </c>
      <c r="N21" s="40">
        <v>84.492365236398101</v>
      </c>
    </row>
    <row r="22" spans="11:16" x14ac:dyDescent="0.25">
      <c r="K22" s="38">
        <v>36311</v>
      </c>
      <c r="L22" s="39">
        <v>86.601470343489197</v>
      </c>
      <c r="M22" s="40">
        <v>90.266658237883604</v>
      </c>
      <c r="N22" s="40">
        <v>85.636149323558001</v>
      </c>
    </row>
    <row r="23" spans="11:16" x14ac:dyDescent="0.25">
      <c r="K23" s="38">
        <v>36341</v>
      </c>
      <c r="L23" s="39">
        <v>88.005676217893793</v>
      </c>
      <c r="M23" s="40">
        <v>92.787611336187794</v>
      </c>
      <c r="N23" s="40">
        <v>86.720295736549005</v>
      </c>
    </row>
    <row r="24" spans="11:16" x14ac:dyDescent="0.25">
      <c r="K24" s="38">
        <v>36372</v>
      </c>
      <c r="L24" s="39">
        <v>88.653203833937297</v>
      </c>
      <c r="M24" s="40">
        <v>95.631585925060804</v>
      </c>
      <c r="N24" s="40">
        <v>86.9297297520326</v>
      </c>
    </row>
    <row r="25" spans="11:16" x14ac:dyDescent="0.25">
      <c r="K25" s="38">
        <v>36403</v>
      </c>
      <c r="L25" s="39">
        <v>88.739284980950103</v>
      </c>
      <c r="M25" s="40">
        <v>94.420649457327102</v>
      </c>
      <c r="N25" s="40">
        <v>87.204336777931999</v>
      </c>
    </row>
    <row r="26" spans="11:16" x14ac:dyDescent="0.25">
      <c r="K26" s="38">
        <v>36433</v>
      </c>
      <c r="L26" s="39">
        <v>88.960817382010205</v>
      </c>
      <c r="M26" s="40">
        <v>94.850954671948202</v>
      </c>
      <c r="N26" s="40">
        <v>87.322749102241502</v>
      </c>
    </row>
    <row r="27" spans="11:16" x14ac:dyDescent="0.25">
      <c r="K27" s="38">
        <v>36464</v>
      </c>
      <c r="L27" s="39">
        <v>89.362412493316597</v>
      </c>
      <c r="M27" s="40">
        <v>93.688196999596499</v>
      </c>
      <c r="N27" s="40">
        <v>87.9181942887368</v>
      </c>
    </row>
    <row r="28" spans="11:16" x14ac:dyDescent="0.25">
      <c r="K28" s="38">
        <v>36494</v>
      </c>
      <c r="L28" s="39">
        <v>90.543460961097196</v>
      </c>
      <c r="M28" s="40">
        <v>95.778215555853805</v>
      </c>
      <c r="N28" s="40">
        <v>88.997668983088403</v>
      </c>
    </row>
    <row r="29" spans="11:16" x14ac:dyDescent="0.25">
      <c r="K29" s="38">
        <v>36525</v>
      </c>
      <c r="L29" s="39">
        <v>91.156967513973896</v>
      </c>
      <c r="M29" s="40">
        <v>95.553488432977801</v>
      </c>
      <c r="N29" s="40">
        <v>90.007907311370602</v>
      </c>
      <c r="O29" s="102">
        <f>M29/M17-1</f>
        <v>4.8717616583863865E-2</v>
      </c>
      <c r="P29" s="102">
        <f t="shared" ref="P29" si="1">N29/N17-1</f>
        <v>9.1386980629546644E-2</v>
      </c>
    </row>
    <row r="30" spans="11:16" x14ac:dyDescent="0.25">
      <c r="K30" s="38">
        <v>36556</v>
      </c>
      <c r="L30" s="39">
        <v>92.250418319939996</v>
      </c>
      <c r="M30" s="40">
        <v>97.051680754111004</v>
      </c>
      <c r="N30" s="40">
        <v>91.223906619317802</v>
      </c>
    </row>
    <row r="31" spans="11:16" x14ac:dyDescent="0.25">
      <c r="K31" s="38">
        <v>36585</v>
      </c>
      <c r="L31" s="39">
        <v>92.550740544553705</v>
      </c>
      <c r="M31" s="40">
        <v>96.042448809552994</v>
      </c>
      <c r="N31" s="40">
        <v>91.804300539938495</v>
      </c>
    </row>
    <row r="32" spans="11:16" x14ac:dyDescent="0.25">
      <c r="K32" s="38">
        <v>36616</v>
      </c>
      <c r="L32" s="39">
        <v>93.193886883006101</v>
      </c>
      <c r="M32" s="40">
        <v>96.511850938096998</v>
      </c>
      <c r="N32" s="40">
        <v>92.4125955323006</v>
      </c>
    </row>
    <row r="33" spans="11:16" x14ac:dyDescent="0.25">
      <c r="K33" s="38">
        <v>36646</v>
      </c>
      <c r="L33" s="39">
        <v>93.899969868165897</v>
      </c>
      <c r="M33" s="40">
        <v>95.952109238360507</v>
      </c>
      <c r="N33" s="40">
        <v>93.333856497954002</v>
      </c>
    </row>
    <row r="34" spans="11:16" x14ac:dyDescent="0.25">
      <c r="K34" s="38">
        <v>36677</v>
      </c>
      <c r="L34" s="39">
        <v>95.834165986095002</v>
      </c>
      <c r="M34" s="40">
        <v>98.117862315859398</v>
      </c>
      <c r="N34" s="40">
        <v>95.309391534835598</v>
      </c>
    </row>
    <row r="35" spans="11:16" x14ac:dyDescent="0.25">
      <c r="K35" s="38">
        <v>36707</v>
      </c>
      <c r="L35" s="39">
        <v>97.903198959158104</v>
      </c>
      <c r="M35" s="40">
        <v>101.500938281774</v>
      </c>
      <c r="N35" s="40">
        <v>97.161631652091202</v>
      </c>
    </row>
    <row r="36" spans="11:16" x14ac:dyDescent="0.25">
      <c r="K36" s="38">
        <v>36738</v>
      </c>
      <c r="L36" s="39">
        <v>98.377546890751404</v>
      </c>
      <c r="M36" s="40">
        <v>104.992199803532</v>
      </c>
      <c r="N36" s="40">
        <v>97.134941080755993</v>
      </c>
    </row>
    <row r="37" spans="11:16" x14ac:dyDescent="0.25">
      <c r="K37" s="38">
        <v>36769</v>
      </c>
      <c r="L37" s="39">
        <v>97.818177636151603</v>
      </c>
      <c r="M37" s="40">
        <v>105.43699435318899</v>
      </c>
      <c r="N37" s="40">
        <v>96.149745714746601</v>
      </c>
    </row>
    <row r="38" spans="11:16" x14ac:dyDescent="0.25">
      <c r="K38" s="38">
        <v>36799</v>
      </c>
      <c r="L38" s="39">
        <v>97.138432690860796</v>
      </c>
      <c r="M38" s="40">
        <v>103.379745497399</v>
      </c>
      <c r="N38" s="40">
        <v>95.5984276128044</v>
      </c>
    </row>
    <row r="39" spans="11:16" x14ac:dyDescent="0.25">
      <c r="K39" s="38">
        <v>36830</v>
      </c>
      <c r="L39" s="39">
        <v>98.085785152323595</v>
      </c>
      <c r="M39" s="40">
        <v>101.222623242975</v>
      </c>
      <c r="N39" s="40">
        <v>97.018157241655103</v>
      </c>
    </row>
    <row r="40" spans="11:16" x14ac:dyDescent="0.25">
      <c r="K40" s="38">
        <v>36860</v>
      </c>
      <c r="L40" s="39">
        <v>99.2378008792396</v>
      </c>
      <c r="M40" s="40">
        <v>100.07877428821401</v>
      </c>
      <c r="N40" s="40">
        <v>98.847087983366507</v>
      </c>
    </row>
    <row r="41" spans="11:16" x14ac:dyDescent="0.25">
      <c r="K41" s="38">
        <v>36891</v>
      </c>
      <c r="L41" s="39">
        <v>100</v>
      </c>
      <c r="M41" s="40">
        <v>100</v>
      </c>
      <c r="N41" s="40">
        <v>100</v>
      </c>
      <c r="O41" s="102">
        <f>M41/M29-1</f>
        <v>4.6534267245941896E-2</v>
      </c>
      <c r="P41" s="102">
        <f t="shared" ref="P41" si="2">N41/N29-1</f>
        <v>0.11101349855922171</v>
      </c>
    </row>
    <row r="42" spans="11:16" x14ac:dyDescent="0.25">
      <c r="K42" s="38">
        <v>36922</v>
      </c>
      <c r="L42" s="39">
        <v>100.23614385044201</v>
      </c>
      <c r="M42" s="40">
        <v>101.301016034886</v>
      </c>
      <c r="N42" s="40">
        <v>100.220211483108</v>
      </c>
    </row>
    <row r="43" spans="11:16" x14ac:dyDescent="0.25">
      <c r="K43" s="38">
        <v>36950</v>
      </c>
      <c r="L43" s="39">
        <v>100.40099170865901</v>
      </c>
      <c r="M43" s="40">
        <v>103.352012128605</v>
      </c>
      <c r="N43" s="40">
        <v>100.029371571322</v>
      </c>
    </row>
    <row r="44" spans="11:16" x14ac:dyDescent="0.25">
      <c r="K44" s="38">
        <v>36981</v>
      </c>
      <c r="L44" s="39">
        <v>100.56382154668</v>
      </c>
      <c r="M44" s="40">
        <v>104.785499526271</v>
      </c>
      <c r="N44" s="40">
        <v>99.865464707380596</v>
      </c>
    </row>
    <row r="45" spans="11:16" x14ac:dyDescent="0.25">
      <c r="K45" s="38">
        <v>37011</v>
      </c>
      <c r="L45" s="39">
        <v>100.52165326592601</v>
      </c>
      <c r="M45" s="40">
        <v>103.82302581454999</v>
      </c>
      <c r="N45" s="40">
        <v>99.787475518967298</v>
      </c>
    </row>
    <row r="46" spans="11:16" x14ac:dyDescent="0.25">
      <c r="K46" s="38">
        <v>37042</v>
      </c>
      <c r="L46" s="39">
        <v>100.862561620455</v>
      </c>
      <c r="M46" s="40">
        <v>102.76587181366099</v>
      </c>
      <c r="N46" s="40">
        <v>100.389603030318</v>
      </c>
    </row>
    <row r="47" spans="11:16" x14ac:dyDescent="0.25">
      <c r="K47" s="38">
        <v>37072</v>
      </c>
      <c r="L47" s="39">
        <v>102.07769093744</v>
      </c>
      <c r="M47" s="40">
        <v>102.611482724542</v>
      </c>
      <c r="N47" s="40">
        <v>101.85782992687101</v>
      </c>
    </row>
    <row r="48" spans="11:16" x14ac:dyDescent="0.25">
      <c r="K48" s="38">
        <v>37103</v>
      </c>
      <c r="L48" s="39">
        <v>103.736503230984</v>
      </c>
      <c r="M48" s="40">
        <v>104.805365831914</v>
      </c>
      <c r="N48" s="40">
        <v>103.60612847394999</v>
      </c>
    </row>
    <row r="49" spans="11:16" x14ac:dyDescent="0.25">
      <c r="K49" s="38">
        <v>37134</v>
      </c>
      <c r="L49" s="39">
        <v>105.73734015760699</v>
      </c>
      <c r="M49" s="40">
        <v>107.434555501342</v>
      </c>
      <c r="N49" s="40">
        <v>105.496445719992</v>
      </c>
    </row>
    <row r="50" spans="11:16" x14ac:dyDescent="0.25">
      <c r="K50" s="38">
        <v>37164</v>
      </c>
      <c r="L50" s="39">
        <v>106.82471789071001</v>
      </c>
      <c r="M50" s="40">
        <v>107.514326327688</v>
      </c>
      <c r="N50" s="40">
        <v>106.67060351655</v>
      </c>
    </row>
    <row r="51" spans="11:16" x14ac:dyDescent="0.25">
      <c r="K51" s="38">
        <v>37195</v>
      </c>
      <c r="L51" s="39">
        <v>106.43734851114201</v>
      </c>
      <c r="M51" s="40">
        <v>103.82621350932</v>
      </c>
      <c r="N51" s="40">
        <v>106.537116394321</v>
      </c>
    </row>
    <row r="52" spans="11:16" x14ac:dyDescent="0.25">
      <c r="K52" s="38">
        <v>37225</v>
      </c>
      <c r="L52" s="39">
        <v>105.30444544324401</v>
      </c>
      <c r="M52" s="40">
        <v>101.963139010215</v>
      </c>
      <c r="N52" s="40">
        <v>105.609875116102</v>
      </c>
    </row>
    <row r="53" spans="11:16" x14ac:dyDescent="0.25">
      <c r="K53" s="38">
        <v>37256</v>
      </c>
      <c r="L53" s="39">
        <v>103.987417105052</v>
      </c>
      <c r="M53" s="40">
        <v>101.45155218553199</v>
      </c>
      <c r="N53" s="40">
        <v>104.25835823961999</v>
      </c>
      <c r="O53" s="102">
        <f>M53/M41-1</f>
        <v>1.4515521855319902E-2</v>
      </c>
      <c r="P53" s="102">
        <f t="shared" ref="P53" si="3">N53/N41-1</f>
        <v>4.258358239619997E-2</v>
      </c>
    </row>
    <row r="54" spans="11:16" x14ac:dyDescent="0.25">
      <c r="K54" s="38">
        <v>37287</v>
      </c>
      <c r="L54" s="39">
        <v>104.449658596593</v>
      </c>
      <c r="M54" s="40">
        <v>103.189752764368</v>
      </c>
      <c r="N54" s="40">
        <v>104.819694718037</v>
      </c>
    </row>
    <row r="55" spans="11:16" x14ac:dyDescent="0.25">
      <c r="K55" s="38">
        <v>37315</v>
      </c>
      <c r="L55" s="39">
        <v>105.807766033861</v>
      </c>
      <c r="M55" s="40">
        <v>102.49877184011</v>
      </c>
      <c r="N55" s="40">
        <v>106.446468101617</v>
      </c>
    </row>
    <row r="56" spans="11:16" x14ac:dyDescent="0.25">
      <c r="K56" s="38">
        <v>37346</v>
      </c>
      <c r="L56" s="39">
        <v>107.737741610263</v>
      </c>
      <c r="M56" s="40">
        <v>101.025159956772</v>
      </c>
      <c r="N56" s="40">
        <v>108.800589852957</v>
      </c>
    </row>
    <row r="57" spans="11:16" x14ac:dyDescent="0.25">
      <c r="K57" s="38">
        <v>37376</v>
      </c>
      <c r="L57" s="39">
        <v>108.545288983571</v>
      </c>
      <c r="M57" s="40">
        <v>99.578800960391405</v>
      </c>
      <c r="N57" s="40">
        <v>109.867391113987</v>
      </c>
    </row>
    <row r="58" spans="11:16" x14ac:dyDescent="0.25">
      <c r="K58" s="38">
        <v>37407</v>
      </c>
      <c r="L58" s="39">
        <v>109.143375853723</v>
      </c>
      <c r="M58" s="40">
        <v>99.052529263727806</v>
      </c>
      <c r="N58" s="40">
        <v>110.65283309418599</v>
      </c>
    </row>
    <row r="59" spans="11:16" x14ac:dyDescent="0.25">
      <c r="K59" s="38">
        <v>37437</v>
      </c>
      <c r="L59" s="39">
        <v>109.592198403846</v>
      </c>
      <c r="M59" s="40">
        <v>99.857764554325897</v>
      </c>
      <c r="N59" s="40">
        <v>111.09428286043</v>
      </c>
    </row>
    <row r="60" spans="11:16" x14ac:dyDescent="0.25">
      <c r="K60" s="38">
        <v>37468</v>
      </c>
      <c r="L60" s="39">
        <v>110.643691539363</v>
      </c>
      <c r="M60" s="40">
        <v>101.321461432896</v>
      </c>
      <c r="N60" s="40">
        <v>112.05013476859401</v>
      </c>
    </row>
    <row r="61" spans="11:16" x14ac:dyDescent="0.25">
      <c r="K61" s="38">
        <v>37499</v>
      </c>
      <c r="L61" s="39">
        <v>111.872023465108</v>
      </c>
      <c r="M61" s="40">
        <v>104.48780235704599</v>
      </c>
      <c r="N61" s="40">
        <v>112.96863719408699</v>
      </c>
    </row>
    <row r="62" spans="11:16" x14ac:dyDescent="0.25">
      <c r="K62" s="38">
        <v>37529</v>
      </c>
      <c r="L62" s="39">
        <v>113.36059699893499</v>
      </c>
      <c r="M62" s="40">
        <v>106.98457897986999</v>
      </c>
      <c r="N62" s="40">
        <v>114.267889964663</v>
      </c>
    </row>
    <row r="63" spans="11:16" x14ac:dyDescent="0.25">
      <c r="K63" s="38">
        <v>37560</v>
      </c>
      <c r="L63" s="39">
        <v>115.001662018441</v>
      </c>
      <c r="M63" s="40">
        <v>108.939813065244</v>
      </c>
      <c r="N63" s="40">
        <v>115.959612393326</v>
      </c>
    </row>
    <row r="64" spans="11:16" x14ac:dyDescent="0.25">
      <c r="K64" s="38">
        <v>37590</v>
      </c>
      <c r="L64" s="39">
        <v>116.78447686832899</v>
      </c>
      <c r="M64" s="40">
        <v>108.54751225175799</v>
      </c>
      <c r="N64" s="40">
        <v>118.210320582317</v>
      </c>
    </row>
    <row r="65" spans="11:16" x14ac:dyDescent="0.25">
      <c r="K65" s="38">
        <v>37621</v>
      </c>
      <c r="L65" s="39">
        <v>117.82666890582701</v>
      </c>
      <c r="M65" s="40">
        <v>107.461233252376</v>
      </c>
      <c r="N65" s="40">
        <v>119.768427904945</v>
      </c>
      <c r="O65" s="102">
        <f>M65/M53-1</f>
        <v>5.9236955348437315E-2</v>
      </c>
      <c r="P65" s="102">
        <f t="shared" ref="P65" si="4">N65/N53-1</f>
        <v>0.14876571938412608</v>
      </c>
    </row>
    <row r="66" spans="11:16" x14ac:dyDescent="0.25">
      <c r="K66" s="38">
        <v>37652</v>
      </c>
      <c r="L66" s="39">
        <v>117.73671100320099</v>
      </c>
      <c r="M66" s="40">
        <v>106.177443712203</v>
      </c>
      <c r="N66" s="40">
        <v>119.921929052751</v>
      </c>
    </row>
    <row r="67" spans="11:16" x14ac:dyDescent="0.25">
      <c r="K67" s="38">
        <v>37680</v>
      </c>
      <c r="L67" s="39">
        <v>117.58142601061</v>
      </c>
      <c r="M67" s="40">
        <v>106.974631948278</v>
      </c>
      <c r="N67" s="40">
        <v>119.55008517433301</v>
      </c>
    </row>
    <row r="68" spans="11:16" x14ac:dyDescent="0.25">
      <c r="K68" s="38">
        <v>37711</v>
      </c>
      <c r="L68" s="39">
        <v>118.437231404589</v>
      </c>
      <c r="M68" s="40">
        <v>109.71282013865699</v>
      </c>
      <c r="N68" s="40">
        <v>119.909598511464</v>
      </c>
    </row>
    <row r="69" spans="11:16" x14ac:dyDescent="0.25">
      <c r="K69" s="38">
        <v>37741</v>
      </c>
      <c r="L69" s="39">
        <v>120.12251059948601</v>
      </c>
      <c r="M69" s="40">
        <v>112.216623201136</v>
      </c>
      <c r="N69" s="40">
        <v>121.32683518875101</v>
      </c>
    </row>
    <row r="70" spans="11:16" x14ac:dyDescent="0.25">
      <c r="K70" s="38">
        <v>37772</v>
      </c>
      <c r="L70" s="39">
        <v>121.79932388923901</v>
      </c>
      <c r="M70" s="40">
        <v>113.561911921782</v>
      </c>
      <c r="N70" s="40">
        <v>123.032465041652</v>
      </c>
    </row>
    <row r="71" spans="11:16" x14ac:dyDescent="0.25">
      <c r="K71" s="38">
        <v>37802</v>
      </c>
      <c r="L71" s="39">
        <v>122.735461584131</v>
      </c>
      <c r="M71" s="40">
        <v>112.963006825053</v>
      </c>
      <c r="N71" s="40">
        <v>124.324982421003</v>
      </c>
    </row>
    <row r="72" spans="11:16" x14ac:dyDescent="0.25">
      <c r="K72" s="38">
        <v>37833</v>
      </c>
      <c r="L72" s="39">
        <v>123.650964731888</v>
      </c>
      <c r="M72" s="40">
        <v>112.302468600506</v>
      </c>
      <c r="N72" s="40">
        <v>125.671820062904</v>
      </c>
    </row>
    <row r="73" spans="11:16" x14ac:dyDescent="0.25">
      <c r="K73" s="38">
        <v>37864</v>
      </c>
      <c r="L73" s="39">
        <v>124.784796907368</v>
      </c>
      <c r="M73" s="40">
        <v>111.83298114029699</v>
      </c>
      <c r="N73" s="40">
        <v>127.22711380472199</v>
      </c>
    </row>
    <row r="74" spans="11:16" x14ac:dyDescent="0.25">
      <c r="K74" s="38">
        <v>37894</v>
      </c>
      <c r="L74" s="39">
        <v>126.27319239659499</v>
      </c>
      <c r="M74" s="40">
        <v>112.81862216003201</v>
      </c>
      <c r="N74" s="40">
        <v>128.872737514758</v>
      </c>
    </row>
    <row r="75" spans="11:16" x14ac:dyDescent="0.25">
      <c r="K75" s="38">
        <v>37925</v>
      </c>
      <c r="L75" s="39">
        <v>127.208250783284</v>
      </c>
      <c r="M75" s="40">
        <v>113.977942841092</v>
      </c>
      <c r="N75" s="40">
        <v>129.775300839447</v>
      </c>
    </row>
    <row r="76" spans="11:16" x14ac:dyDescent="0.25">
      <c r="K76" s="38">
        <v>37955</v>
      </c>
      <c r="L76" s="39">
        <v>127.81401775112801</v>
      </c>
      <c r="M76" s="40">
        <v>115.28876893834401</v>
      </c>
      <c r="N76" s="40">
        <v>130.30338251522801</v>
      </c>
    </row>
    <row r="77" spans="11:16" x14ac:dyDescent="0.25">
      <c r="K77" s="38">
        <v>37986</v>
      </c>
      <c r="L77" s="39">
        <v>128.498786983625</v>
      </c>
      <c r="M77" s="40">
        <v>115.77282302192801</v>
      </c>
      <c r="N77" s="40">
        <v>131.08947074188501</v>
      </c>
      <c r="O77" s="102">
        <f>M77/M65-1</f>
        <v>7.7345006361801083E-2</v>
      </c>
      <c r="P77" s="102">
        <f t="shared" ref="P77" si="5">N77/N65-1</f>
        <v>9.4524433817608777E-2</v>
      </c>
    </row>
    <row r="78" spans="11:16" x14ac:dyDescent="0.25">
      <c r="K78" s="38">
        <v>38017</v>
      </c>
      <c r="L78" s="39">
        <v>129.740168932953</v>
      </c>
      <c r="M78" s="40">
        <v>116.47771729909699</v>
      </c>
      <c r="N78" s="40">
        <v>132.42489576381899</v>
      </c>
    </row>
    <row r="79" spans="11:16" x14ac:dyDescent="0.25">
      <c r="K79" s="38">
        <v>38046</v>
      </c>
      <c r="L79" s="39">
        <v>132.23712177686599</v>
      </c>
      <c r="M79" s="40">
        <v>118.760657741221</v>
      </c>
      <c r="N79" s="40">
        <v>134.879981088726</v>
      </c>
    </row>
    <row r="80" spans="11:16" x14ac:dyDescent="0.25">
      <c r="K80" s="38">
        <v>38077</v>
      </c>
      <c r="L80" s="39">
        <v>134.72431338952899</v>
      </c>
      <c r="M80" s="40">
        <v>121.515855630896</v>
      </c>
      <c r="N80" s="40">
        <v>137.25181959118299</v>
      </c>
    </row>
    <row r="81" spans="11:16" x14ac:dyDescent="0.25">
      <c r="K81" s="38">
        <v>38107</v>
      </c>
      <c r="L81" s="39">
        <v>137.29547466194401</v>
      </c>
      <c r="M81" s="40">
        <v>123.436280965313</v>
      </c>
      <c r="N81" s="40">
        <v>139.91734344694399</v>
      </c>
    </row>
    <row r="82" spans="11:16" x14ac:dyDescent="0.25">
      <c r="K82" s="38">
        <v>38138</v>
      </c>
      <c r="L82" s="39">
        <v>138.85548664801499</v>
      </c>
      <c r="M82" s="40">
        <v>123.871648816492</v>
      </c>
      <c r="N82" s="40">
        <v>141.78027693204299</v>
      </c>
    </row>
    <row r="83" spans="11:16" x14ac:dyDescent="0.25">
      <c r="K83" s="38">
        <v>38168</v>
      </c>
      <c r="L83" s="39">
        <v>140.94662548479201</v>
      </c>
      <c r="M83" s="40">
        <v>124.50509472106501</v>
      </c>
      <c r="N83" s="40">
        <v>144.19209857966999</v>
      </c>
    </row>
    <row r="84" spans="11:16" x14ac:dyDescent="0.25">
      <c r="K84" s="38">
        <v>38199</v>
      </c>
      <c r="L84" s="39">
        <v>142.82486706925599</v>
      </c>
      <c r="M84" s="40">
        <v>125.306550127794</v>
      </c>
      <c r="N84" s="40">
        <v>146.30665585611999</v>
      </c>
    </row>
    <row r="85" spans="11:16" x14ac:dyDescent="0.25">
      <c r="K85" s="38">
        <v>38230</v>
      </c>
      <c r="L85" s="39">
        <v>145.121651398008</v>
      </c>
      <c r="M85" s="40">
        <v>127.45591236174801</v>
      </c>
      <c r="N85" s="40">
        <v>148.65890941440901</v>
      </c>
    </row>
    <row r="86" spans="11:16" x14ac:dyDescent="0.25">
      <c r="K86" s="38">
        <v>38260</v>
      </c>
      <c r="L86" s="39">
        <v>145.99403798226001</v>
      </c>
      <c r="M86" s="40">
        <v>129.07918428271699</v>
      </c>
      <c r="N86" s="40">
        <v>149.437068174925</v>
      </c>
    </row>
    <row r="87" spans="11:16" x14ac:dyDescent="0.25">
      <c r="K87" s="38">
        <v>38291</v>
      </c>
      <c r="L87" s="39">
        <v>145.56227684741901</v>
      </c>
      <c r="M87" s="40">
        <v>130.32074336955799</v>
      </c>
      <c r="N87" s="40">
        <v>148.813736800806</v>
      </c>
    </row>
    <row r="88" spans="11:16" x14ac:dyDescent="0.25">
      <c r="K88" s="38">
        <v>38321</v>
      </c>
      <c r="L88" s="39">
        <v>145.19468366368599</v>
      </c>
      <c r="M88" s="40">
        <v>129.53070045945199</v>
      </c>
      <c r="N88" s="40">
        <v>148.63753716932601</v>
      </c>
    </row>
    <row r="89" spans="11:16" x14ac:dyDescent="0.25">
      <c r="K89" s="38">
        <v>38352</v>
      </c>
      <c r="L89" s="39">
        <v>146.31698689501999</v>
      </c>
      <c r="M89" s="40">
        <v>129.66562914853901</v>
      </c>
      <c r="N89" s="40">
        <v>150.02952009295899</v>
      </c>
      <c r="O89" s="102">
        <f>M89/M77-1</f>
        <v>0.12000058186349682</v>
      </c>
      <c r="P89" s="102">
        <f t="shared" ref="P89" si="6">N89/N77-1</f>
        <v>0.1444818507839345</v>
      </c>
    </row>
    <row r="90" spans="11:16" x14ac:dyDescent="0.25">
      <c r="K90" s="38">
        <v>38383</v>
      </c>
      <c r="L90" s="39">
        <v>149.36328798929901</v>
      </c>
      <c r="M90" s="40">
        <v>129.12965543087699</v>
      </c>
      <c r="N90" s="40">
        <v>153.68026981803001</v>
      </c>
    </row>
    <row r="91" spans="11:16" x14ac:dyDescent="0.25">
      <c r="K91" s="38">
        <v>38411</v>
      </c>
      <c r="L91" s="39">
        <v>153.279137883408</v>
      </c>
      <c r="M91" s="40">
        <v>132.209975360675</v>
      </c>
      <c r="N91" s="40">
        <v>157.68184492436299</v>
      </c>
    </row>
    <row r="92" spans="11:16" x14ac:dyDescent="0.25">
      <c r="K92" s="38">
        <v>38442</v>
      </c>
      <c r="L92" s="39">
        <v>156.75722157727799</v>
      </c>
      <c r="M92" s="40">
        <v>134.608115318334</v>
      </c>
      <c r="N92" s="40">
        <v>161.39519806821099</v>
      </c>
    </row>
    <row r="93" spans="11:16" x14ac:dyDescent="0.25">
      <c r="K93" s="38">
        <v>38472</v>
      </c>
      <c r="L93" s="39">
        <v>159.112632548866</v>
      </c>
      <c r="M93" s="40">
        <v>137.685625631448</v>
      </c>
      <c r="N93" s="40">
        <v>163.731152741253</v>
      </c>
    </row>
    <row r="94" spans="11:16" x14ac:dyDescent="0.25">
      <c r="K94" s="38">
        <v>38503</v>
      </c>
      <c r="L94" s="39">
        <v>160.831896176497</v>
      </c>
      <c r="M94" s="40">
        <v>139.32125676131901</v>
      </c>
      <c r="N94" s="40">
        <v>165.69299961273401</v>
      </c>
    </row>
    <row r="95" spans="11:16" x14ac:dyDescent="0.25">
      <c r="K95" s="38">
        <v>38533</v>
      </c>
      <c r="L95" s="39">
        <v>162.267246778425</v>
      </c>
      <c r="M95" s="40">
        <v>140.18303508670999</v>
      </c>
      <c r="N95" s="40">
        <v>167.48143501354701</v>
      </c>
    </row>
    <row r="96" spans="11:16" x14ac:dyDescent="0.25">
      <c r="K96" s="38">
        <v>38564</v>
      </c>
      <c r="L96" s="39">
        <v>163.79215714679799</v>
      </c>
      <c r="M96" s="40">
        <v>142.30047469446001</v>
      </c>
      <c r="N96" s="40">
        <v>169.033380190266</v>
      </c>
    </row>
    <row r="97" spans="11:16" x14ac:dyDescent="0.25">
      <c r="K97" s="38">
        <v>38595</v>
      </c>
      <c r="L97" s="39">
        <v>166.11777054310201</v>
      </c>
      <c r="M97" s="40">
        <v>145.68367236614401</v>
      </c>
      <c r="N97" s="40">
        <v>171.128303712437</v>
      </c>
    </row>
    <row r="98" spans="11:16" x14ac:dyDescent="0.25">
      <c r="K98" s="38">
        <v>38625</v>
      </c>
      <c r="L98" s="39">
        <v>167.88099261604901</v>
      </c>
      <c r="M98" s="40">
        <v>149.88069583222099</v>
      </c>
      <c r="N98" s="40">
        <v>172.088061099616</v>
      </c>
    </row>
    <row r="99" spans="11:16" x14ac:dyDescent="0.25">
      <c r="K99" s="38">
        <v>38656</v>
      </c>
      <c r="L99" s="39">
        <v>169.142317636863</v>
      </c>
      <c r="M99" s="40">
        <v>151.45568786388901</v>
      </c>
      <c r="N99" s="40">
        <v>173.16909740357301</v>
      </c>
    </row>
    <row r="100" spans="11:16" x14ac:dyDescent="0.25">
      <c r="K100" s="38">
        <v>38686</v>
      </c>
      <c r="L100" s="39">
        <v>169.09875295956499</v>
      </c>
      <c r="M100" s="40">
        <v>150.86558971285501</v>
      </c>
      <c r="N100" s="40">
        <v>173.22483438090299</v>
      </c>
    </row>
    <row r="101" spans="11:16" x14ac:dyDescent="0.25">
      <c r="K101" s="38">
        <v>38717</v>
      </c>
      <c r="L101" s="39">
        <v>170.601798466953</v>
      </c>
      <c r="M101" s="40">
        <v>150.30913075227701</v>
      </c>
      <c r="N101" s="40">
        <v>175.33978547154501</v>
      </c>
      <c r="O101" s="102">
        <f>M101/M89-1</f>
        <v>0.15920565642025108</v>
      </c>
      <c r="P101" s="102">
        <f t="shared" ref="P101" si="7">N101/N89-1</f>
        <v>0.16870190188506684</v>
      </c>
    </row>
    <row r="102" spans="11:16" x14ac:dyDescent="0.25">
      <c r="K102" s="38">
        <v>38748</v>
      </c>
      <c r="L102" s="39">
        <v>172.19575887737599</v>
      </c>
      <c r="M102" s="40">
        <v>150.222829180704</v>
      </c>
      <c r="N102" s="40">
        <v>177.258019337408</v>
      </c>
    </row>
    <row r="103" spans="11:16" x14ac:dyDescent="0.25">
      <c r="K103" s="38">
        <v>38776</v>
      </c>
      <c r="L103" s="39">
        <v>174.90151471171899</v>
      </c>
      <c r="M103" s="40">
        <v>152.012444491406</v>
      </c>
      <c r="N103" s="40">
        <v>179.97914139566601</v>
      </c>
    </row>
    <row r="104" spans="11:16" x14ac:dyDescent="0.25">
      <c r="K104" s="38">
        <v>38807</v>
      </c>
      <c r="L104" s="39">
        <v>175.50942812340199</v>
      </c>
      <c r="M104" s="40">
        <v>152.29693780001901</v>
      </c>
      <c r="N104" s="40">
        <v>180.45219387959801</v>
      </c>
    </row>
    <row r="105" spans="11:16" x14ac:dyDescent="0.25">
      <c r="K105" s="38">
        <v>38837</v>
      </c>
      <c r="L105" s="39">
        <v>176.70941351565801</v>
      </c>
      <c r="M105" s="40">
        <v>153.97637940874301</v>
      </c>
      <c r="N105" s="40">
        <v>181.440347965934</v>
      </c>
    </row>
    <row r="106" spans="11:16" x14ac:dyDescent="0.25">
      <c r="K106" s="38">
        <v>38868</v>
      </c>
      <c r="L106" s="39">
        <v>177.34348822486999</v>
      </c>
      <c r="M106" s="40">
        <v>154.24946573391301</v>
      </c>
      <c r="N106" s="40">
        <v>182.20927211252601</v>
      </c>
    </row>
    <row r="107" spans="11:16" x14ac:dyDescent="0.25">
      <c r="K107" s="38">
        <v>38898</v>
      </c>
      <c r="L107" s="39">
        <v>179.10738906406399</v>
      </c>
      <c r="M107" s="40">
        <v>155.70078466253599</v>
      </c>
      <c r="N107" s="40">
        <v>184.17230154919801</v>
      </c>
    </row>
    <row r="108" spans="11:16" x14ac:dyDescent="0.25">
      <c r="K108" s="38">
        <v>38929</v>
      </c>
      <c r="L108" s="39">
        <v>178.93342233631901</v>
      </c>
      <c r="M108" s="40">
        <v>154.97231248638701</v>
      </c>
      <c r="N108" s="40">
        <v>184.358663458558</v>
      </c>
    </row>
    <row r="109" spans="11:16" x14ac:dyDescent="0.25">
      <c r="K109" s="38">
        <v>38960</v>
      </c>
      <c r="L109" s="39">
        <v>178.39952442682801</v>
      </c>
      <c r="M109" s="40">
        <v>155.576289673888</v>
      </c>
      <c r="N109" s="40">
        <v>183.635877432364</v>
      </c>
    </row>
    <row r="110" spans="11:16" x14ac:dyDescent="0.25">
      <c r="K110" s="38">
        <v>38990</v>
      </c>
      <c r="L110" s="39">
        <v>176.453888226662</v>
      </c>
      <c r="M110" s="40">
        <v>154.69499461395401</v>
      </c>
      <c r="N110" s="40">
        <v>181.35888067066099</v>
      </c>
    </row>
    <row r="111" spans="11:16" x14ac:dyDescent="0.25">
      <c r="K111" s="38">
        <v>39021</v>
      </c>
      <c r="L111" s="39">
        <v>175.00280052166701</v>
      </c>
      <c r="M111" s="40">
        <v>155.90805829154601</v>
      </c>
      <c r="N111" s="40">
        <v>179.06319827460501</v>
      </c>
    </row>
    <row r="112" spans="11:16" x14ac:dyDescent="0.25">
      <c r="K112" s="38">
        <v>39051</v>
      </c>
      <c r="L112" s="39">
        <v>175.16924883826499</v>
      </c>
      <c r="M112" s="40">
        <v>157.142078777385</v>
      </c>
      <c r="N112" s="40">
        <v>178.839252680725</v>
      </c>
    </row>
    <row r="113" spans="11:16" x14ac:dyDescent="0.25">
      <c r="K113" s="38">
        <v>39082</v>
      </c>
      <c r="L113" s="39">
        <v>176.741289629184</v>
      </c>
      <c r="M113" s="40">
        <v>161.156980521306</v>
      </c>
      <c r="N113" s="40">
        <v>179.71403205611699</v>
      </c>
      <c r="O113" s="102">
        <f>M113/M101-1</f>
        <v>7.2170264805184736E-2</v>
      </c>
      <c r="P113" s="102">
        <f t="shared" ref="P113" si="8">N113/N101-1</f>
        <v>2.4947256395964068E-2</v>
      </c>
    </row>
    <row r="114" spans="11:16" x14ac:dyDescent="0.25">
      <c r="K114" s="38">
        <v>39113</v>
      </c>
      <c r="L114" s="39">
        <v>179.645771350746</v>
      </c>
      <c r="M114" s="40">
        <v>164.088769818342</v>
      </c>
      <c r="N114" s="40">
        <v>182.69247552018999</v>
      </c>
    </row>
    <row r="115" spans="11:16" x14ac:dyDescent="0.25">
      <c r="K115" s="38">
        <v>39141</v>
      </c>
      <c r="L115" s="39">
        <v>182.08037319160599</v>
      </c>
      <c r="M115" s="40">
        <v>167.45249771173201</v>
      </c>
      <c r="N115" s="40">
        <v>184.933250842923</v>
      </c>
    </row>
    <row r="116" spans="11:16" x14ac:dyDescent="0.25">
      <c r="K116" s="38">
        <v>39172</v>
      </c>
      <c r="L116" s="39">
        <v>183.76814250924099</v>
      </c>
      <c r="M116" s="40">
        <v>167.24880436967999</v>
      </c>
      <c r="N116" s="40">
        <v>187.14561082468299</v>
      </c>
    </row>
    <row r="117" spans="11:16" x14ac:dyDescent="0.25">
      <c r="K117" s="38">
        <v>39202</v>
      </c>
      <c r="L117" s="39">
        <v>185.160171885311</v>
      </c>
      <c r="M117" s="40">
        <v>167.94106482282999</v>
      </c>
      <c r="N117" s="40">
        <v>188.628686352503</v>
      </c>
    </row>
    <row r="118" spans="11:16" x14ac:dyDescent="0.25">
      <c r="K118" s="38">
        <v>39233</v>
      </c>
      <c r="L118" s="39">
        <v>185.24445432177799</v>
      </c>
      <c r="M118" s="40">
        <v>167.019332901122</v>
      </c>
      <c r="N118" s="40">
        <v>188.92346752759201</v>
      </c>
    </row>
    <row r="119" spans="11:16" x14ac:dyDescent="0.25">
      <c r="K119" s="38">
        <v>39263</v>
      </c>
      <c r="L119" s="39">
        <v>186.281833912704</v>
      </c>
      <c r="M119" s="40">
        <v>168.64942585076301</v>
      </c>
      <c r="N119" s="40">
        <v>189.75568847993901</v>
      </c>
    </row>
    <row r="120" spans="11:16" x14ac:dyDescent="0.25">
      <c r="K120" s="38">
        <v>39294</v>
      </c>
      <c r="L120" s="39">
        <v>186.11837532749601</v>
      </c>
      <c r="M120" s="40">
        <v>168.52790405543001</v>
      </c>
      <c r="N120" s="40">
        <v>189.522709044913</v>
      </c>
    </row>
    <row r="121" spans="11:16" x14ac:dyDescent="0.25">
      <c r="K121" s="38">
        <v>39325</v>
      </c>
      <c r="L121" s="39">
        <v>187.297957513032</v>
      </c>
      <c r="M121" s="40">
        <v>169.33615182821501</v>
      </c>
      <c r="N121" s="40">
        <v>190.806117941558</v>
      </c>
    </row>
    <row r="122" spans="11:16" x14ac:dyDescent="0.25">
      <c r="K122" s="38">
        <v>39355</v>
      </c>
      <c r="L122" s="39">
        <v>185.50995367605</v>
      </c>
      <c r="M122" s="40">
        <v>165.750225930298</v>
      </c>
      <c r="N122" s="40">
        <v>189.442020893495</v>
      </c>
    </row>
    <row r="123" spans="11:16" x14ac:dyDescent="0.25">
      <c r="K123" s="38">
        <v>39386</v>
      </c>
      <c r="L123" s="39">
        <v>182.320472853788</v>
      </c>
      <c r="M123" s="40">
        <v>161.097643372774</v>
      </c>
      <c r="N123" s="40">
        <v>186.71984154075099</v>
      </c>
    </row>
    <row r="124" spans="11:16" x14ac:dyDescent="0.25">
      <c r="K124" s="38">
        <v>39416</v>
      </c>
      <c r="L124" s="39">
        <v>178.97062197139999</v>
      </c>
      <c r="M124" s="40">
        <v>154.79126814373501</v>
      </c>
      <c r="N124" s="40">
        <v>184.02776729896999</v>
      </c>
    </row>
    <row r="125" spans="11:16" x14ac:dyDescent="0.25">
      <c r="K125" s="38">
        <v>39447</v>
      </c>
      <c r="L125" s="39">
        <v>178.34718099825901</v>
      </c>
      <c r="M125" s="40">
        <v>152.71689219388199</v>
      </c>
      <c r="N125" s="40">
        <v>183.60748691527701</v>
      </c>
      <c r="O125" s="102">
        <f>M125/M113-1</f>
        <v>-5.2371844521548194E-2</v>
      </c>
      <c r="P125" s="102">
        <f t="shared" ref="P125" si="9">N125/N113-1</f>
        <v>2.1664723753703541E-2</v>
      </c>
    </row>
    <row r="126" spans="11:16" x14ac:dyDescent="0.25">
      <c r="K126" s="38">
        <v>39478</v>
      </c>
      <c r="L126" s="39">
        <v>179.96767728698299</v>
      </c>
      <c r="M126" s="40">
        <v>152.87539497212899</v>
      </c>
      <c r="N126" s="40">
        <v>185.28865163594301</v>
      </c>
    </row>
    <row r="127" spans="11:16" x14ac:dyDescent="0.25">
      <c r="K127" s="38">
        <v>39507</v>
      </c>
      <c r="L127" s="39">
        <v>180.49776890502</v>
      </c>
      <c r="M127" s="40">
        <v>157.993011690099</v>
      </c>
      <c r="N127" s="40">
        <v>184.82333784945399</v>
      </c>
    </row>
    <row r="128" spans="11:16" x14ac:dyDescent="0.25">
      <c r="K128" s="38">
        <v>39538</v>
      </c>
      <c r="L128" s="39">
        <v>178.65308990416699</v>
      </c>
      <c r="M128" s="40">
        <v>160.65413246658801</v>
      </c>
      <c r="N128" s="40">
        <v>182.20895221900199</v>
      </c>
    </row>
    <row r="129" spans="11:16" x14ac:dyDescent="0.25">
      <c r="K129" s="38">
        <v>39568</v>
      </c>
      <c r="L129" s="39">
        <v>175.55633095738</v>
      </c>
      <c r="M129" s="40">
        <v>160.636638900826</v>
      </c>
      <c r="N129" s="40">
        <v>178.682616615489</v>
      </c>
    </row>
    <row r="130" spans="11:16" x14ac:dyDescent="0.25">
      <c r="K130" s="38">
        <v>39599</v>
      </c>
      <c r="L130" s="39">
        <v>173.62580006557499</v>
      </c>
      <c r="M130" s="40">
        <v>155.868587610715</v>
      </c>
      <c r="N130" s="40">
        <v>177.216901213867</v>
      </c>
    </row>
    <row r="131" spans="11:16" x14ac:dyDescent="0.25">
      <c r="K131" s="38">
        <v>39629</v>
      </c>
      <c r="L131" s="39">
        <v>173.159215341546</v>
      </c>
      <c r="M131" s="40">
        <v>152.806548930974</v>
      </c>
      <c r="N131" s="40">
        <v>177.20127985977899</v>
      </c>
    </row>
    <row r="132" spans="11:16" x14ac:dyDescent="0.25">
      <c r="K132" s="38">
        <v>39660</v>
      </c>
      <c r="L132" s="39">
        <v>172.80861508636301</v>
      </c>
      <c r="M132" s="40">
        <v>151.96276979152401</v>
      </c>
      <c r="N132" s="40">
        <v>176.91313460274699</v>
      </c>
    </row>
    <row r="133" spans="11:16" x14ac:dyDescent="0.25">
      <c r="K133" s="38">
        <v>39691</v>
      </c>
      <c r="L133" s="39">
        <v>172.21625629626999</v>
      </c>
      <c r="M133" s="40">
        <v>153.82548024725801</v>
      </c>
      <c r="N133" s="40">
        <v>175.89535316734501</v>
      </c>
    </row>
    <row r="134" spans="11:16" x14ac:dyDescent="0.25">
      <c r="K134" s="38">
        <v>39721</v>
      </c>
      <c r="L134" s="39">
        <v>168.61780842691499</v>
      </c>
      <c r="M134" s="40">
        <v>151.287287146784</v>
      </c>
      <c r="N134" s="40">
        <v>172.074336598108</v>
      </c>
    </row>
    <row r="135" spans="11:16" x14ac:dyDescent="0.25">
      <c r="K135" s="38">
        <v>39752</v>
      </c>
      <c r="L135" s="39">
        <v>164.41922650875401</v>
      </c>
      <c r="M135" s="40">
        <v>144.03800614584301</v>
      </c>
      <c r="N135" s="40">
        <v>168.22983675832199</v>
      </c>
    </row>
    <row r="136" spans="11:16" x14ac:dyDescent="0.25">
      <c r="K136" s="38">
        <v>39782</v>
      </c>
      <c r="L136" s="39">
        <v>158.40720392859501</v>
      </c>
      <c r="M136" s="40">
        <v>135.090964981388</v>
      </c>
      <c r="N136" s="40">
        <v>162.53091799952099</v>
      </c>
    </row>
    <row r="137" spans="11:16" x14ac:dyDescent="0.25">
      <c r="K137" s="38">
        <v>39813</v>
      </c>
      <c r="L137" s="39">
        <v>155.50148284630899</v>
      </c>
      <c r="M137" s="40">
        <v>132.04360689495701</v>
      </c>
      <c r="N137" s="40">
        <v>159.514929085407</v>
      </c>
      <c r="O137" s="102">
        <f>M137/M125-1</f>
        <v>-0.13536999739805589</v>
      </c>
      <c r="P137" s="102">
        <f t="shared" ref="P137" si="10">N137/N125-1</f>
        <v>-0.1312177310121736</v>
      </c>
    </row>
    <row r="138" spans="11:16" x14ac:dyDescent="0.25">
      <c r="K138" s="38">
        <v>39844</v>
      </c>
      <c r="L138" s="39">
        <v>151.647539273381</v>
      </c>
      <c r="M138" s="40">
        <v>130.316441098279</v>
      </c>
      <c r="N138" s="40">
        <v>155.32319086055099</v>
      </c>
    </row>
    <row r="139" spans="11:16" x14ac:dyDescent="0.25">
      <c r="K139" s="38">
        <v>39872</v>
      </c>
      <c r="L139" s="39">
        <v>149.20989910885601</v>
      </c>
      <c r="M139" s="40">
        <v>127.084582452357</v>
      </c>
      <c r="N139" s="40">
        <v>153.09443419273001</v>
      </c>
    </row>
    <row r="140" spans="11:16" x14ac:dyDescent="0.25">
      <c r="K140" s="38">
        <v>39903</v>
      </c>
      <c r="L140" s="39">
        <v>144.40219603909301</v>
      </c>
      <c r="M140" s="40">
        <v>117.737906432629</v>
      </c>
      <c r="N140" s="40">
        <v>148.94004330027701</v>
      </c>
    </row>
    <row r="141" spans="11:16" x14ac:dyDescent="0.25">
      <c r="K141" s="38">
        <v>39933</v>
      </c>
      <c r="L141" s="39">
        <v>141.24831149245301</v>
      </c>
      <c r="M141" s="40">
        <v>112.482456847553</v>
      </c>
      <c r="N141" s="40">
        <v>146.10640995156501</v>
      </c>
    </row>
    <row r="142" spans="11:16" x14ac:dyDescent="0.25">
      <c r="K142" s="38">
        <v>39964</v>
      </c>
      <c r="L142" s="39">
        <v>139.21850893079699</v>
      </c>
      <c r="M142" s="40">
        <v>109.06926778681</v>
      </c>
      <c r="N142" s="40">
        <v>144.185859273245</v>
      </c>
    </row>
    <row r="143" spans="11:16" x14ac:dyDescent="0.25">
      <c r="K143" s="38">
        <v>39994</v>
      </c>
      <c r="L143" s="39">
        <v>139.751734464419</v>
      </c>
      <c r="M143" s="40">
        <v>110.696981383097</v>
      </c>
      <c r="N143" s="40">
        <v>144.65801264683901</v>
      </c>
    </row>
    <row r="144" spans="11:16" x14ac:dyDescent="0.25">
      <c r="K144" s="38">
        <v>40025</v>
      </c>
      <c r="L144" s="39">
        <v>140.21200559778401</v>
      </c>
      <c r="M144" s="40">
        <v>110.11558393460901</v>
      </c>
      <c r="N144" s="40">
        <v>145.591146461823</v>
      </c>
    </row>
    <row r="145" spans="11:16" x14ac:dyDescent="0.25">
      <c r="K145" s="38">
        <v>40056</v>
      </c>
      <c r="L145" s="39">
        <v>139.332279372545</v>
      </c>
      <c r="M145" s="40">
        <v>108.29439105631</v>
      </c>
      <c r="N145" s="40">
        <v>145.47332994174801</v>
      </c>
    </row>
    <row r="146" spans="11:16" x14ac:dyDescent="0.25">
      <c r="K146" s="38">
        <v>40086</v>
      </c>
      <c r="L146" s="39">
        <v>135.34642071910599</v>
      </c>
      <c r="M146" s="40">
        <v>103.98041927704099</v>
      </c>
      <c r="N146" s="40">
        <v>142.12704385570601</v>
      </c>
    </row>
    <row r="147" spans="11:16" x14ac:dyDescent="0.25">
      <c r="K147" s="38">
        <v>40117</v>
      </c>
      <c r="L147" s="39">
        <v>130.78597100736999</v>
      </c>
      <c r="M147" s="40">
        <v>100.814745421445</v>
      </c>
      <c r="N147" s="40">
        <v>137.46795633633801</v>
      </c>
    </row>
    <row r="148" spans="11:16" x14ac:dyDescent="0.25">
      <c r="K148" s="38">
        <v>40147</v>
      </c>
      <c r="L148" s="39">
        <v>128.94274404499501</v>
      </c>
      <c r="M148" s="40">
        <v>100.968636721297</v>
      </c>
      <c r="N148" s="40">
        <v>134.95008989856899</v>
      </c>
    </row>
    <row r="149" spans="11:16" x14ac:dyDescent="0.25">
      <c r="K149" s="38">
        <v>40178</v>
      </c>
      <c r="L149" s="39">
        <v>129.50760071864499</v>
      </c>
      <c r="M149" s="40">
        <v>101.967537751539</v>
      </c>
      <c r="N149" s="40">
        <v>135.00179823663899</v>
      </c>
      <c r="O149" s="102">
        <f>M149/M137-1</f>
        <v>-0.22777376240065939</v>
      </c>
      <c r="P149" s="102">
        <f t="shared" ref="P149" si="11">N149/N137-1</f>
        <v>-0.15367295706625217</v>
      </c>
    </row>
    <row r="150" spans="11:16" x14ac:dyDescent="0.25">
      <c r="K150" s="38">
        <v>40209</v>
      </c>
      <c r="L150" s="39">
        <v>131.61071503346699</v>
      </c>
      <c r="M150" s="40">
        <v>102.49371661678001</v>
      </c>
      <c r="N150" s="40">
        <v>137.00752571786299</v>
      </c>
    </row>
    <row r="151" spans="11:16" x14ac:dyDescent="0.25">
      <c r="K151" s="38">
        <v>40237</v>
      </c>
      <c r="L151" s="39">
        <v>132.68846401070601</v>
      </c>
      <c r="M151" s="40">
        <v>100.880278200953</v>
      </c>
      <c r="N151" s="40">
        <v>138.49399241668701</v>
      </c>
    </row>
    <row r="152" spans="11:16" x14ac:dyDescent="0.25">
      <c r="K152" s="38">
        <v>40268</v>
      </c>
      <c r="L152" s="39">
        <v>131.976040455744</v>
      </c>
      <c r="M152" s="40">
        <v>101.209526891593</v>
      </c>
      <c r="N152" s="40">
        <v>137.75831519893799</v>
      </c>
    </row>
    <row r="153" spans="11:16" x14ac:dyDescent="0.25">
      <c r="K153" s="38">
        <v>40298</v>
      </c>
      <c r="L153" s="39">
        <v>129.39340791492799</v>
      </c>
      <c r="M153" s="40">
        <v>104.08422223916099</v>
      </c>
      <c r="N153" s="40">
        <v>134.324252721199</v>
      </c>
    </row>
    <row r="154" spans="11:16" x14ac:dyDescent="0.25">
      <c r="K154" s="38">
        <v>40329</v>
      </c>
      <c r="L154" s="39">
        <v>125.928990145825</v>
      </c>
      <c r="M154" s="40">
        <v>106.54757680475601</v>
      </c>
      <c r="N154" s="40">
        <v>129.822343100849</v>
      </c>
    </row>
    <row r="155" spans="11:16" x14ac:dyDescent="0.25">
      <c r="K155" s="38">
        <v>40359</v>
      </c>
      <c r="L155" s="39">
        <v>124.145969710777</v>
      </c>
      <c r="M155" s="40">
        <v>106.651546875912</v>
      </c>
      <c r="N155" s="40">
        <v>127.683700054616</v>
      </c>
    </row>
    <row r="156" spans="11:16" x14ac:dyDescent="0.25">
      <c r="K156" s="38">
        <v>40390</v>
      </c>
      <c r="L156" s="39">
        <v>124.097244535417</v>
      </c>
      <c r="M156" s="40">
        <v>103.81057677071701</v>
      </c>
      <c r="N156" s="40">
        <v>128.38116225427601</v>
      </c>
    </row>
    <row r="157" spans="11:16" x14ac:dyDescent="0.25">
      <c r="K157" s="38">
        <v>40421</v>
      </c>
      <c r="L157" s="39">
        <v>125.16921962708599</v>
      </c>
      <c r="M157" s="40">
        <v>102.36696785784299</v>
      </c>
      <c r="N157" s="40">
        <v>130.08431940707101</v>
      </c>
    </row>
    <row r="158" spans="11:16" x14ac:dyDescent="0.25">
      <c r="K158" s="38">
        <v>40451</v>
      </c>
      <c r="L158" s="39">
        <v>124.620311277626</v>
      </c>
      <c r="M158" s="40">
        <v>102.521248270738</v>
      </c>
      <c r="N158" s="40">
        <v>129.47853010009399</v>
      </c>
    </row>
    <row r="159" spans="11:16" x14ac:dyDescent="0.25">
      <c r="K159" s="38">
        <v>40482</v>
      </c>
      <c r="L159" s="39">
        <v>123.39309132165199</v>
      </c>
      <c r="M159" s="40">
        <v>105.357292659349</v>
      </c>
      <c r="N159" s="40">
        <v>127.125432305799</v>
      </c>
    </row>
    <row r="160" spans="11:16" x14ac:dyDescent="0.25">
      <c r="K160" s="38">
        <v>40512</v>
      </c>
      <c r="L160" s="39">
        <v>122.41337019737701</v>
      </c>
      <c r="M160" s="40">
        <v>108.51990506783</v>
      </c>
      <c r="N160" s="40">
        <v>125.028995760359</v>
      </c>
    </row>
    <row r="161" spans="11:16" x14ac:dyDescent="0.25">
      <c r="K161" s="38">
        <v>40543</v>
      </c>
      <c r="L161" s="39">
        <v>123.17227286922</v>
      </c>
      <c r="M161" s="40">
        <v>111.478561004166</v>
      </c>
      <c r="N161" s="40">
        <v>125.120273336807</v>
      </c>
      <c r="O161" s="102">
        <f>M161/M149-1</f>
        <v>9.3275011462983448E-2</v>
      </c>
      <c r="P161" s="102">
        <f t="shared" ref="P161" si="12">N161/N149-1</f>
        <v>-7.3195505755494272E-2</v>
      </c>
    </row>
    <row r="162" spans="11:16" x14ac:dyDescent="0.25">
      <c r="K162" s="38">
        <v>40574</v>
      </c>
      <c r="L162" s="39">
        <v>122.63127129702499</v>
      </c>
      <c r="M162" s="40">
        <v>110.735045220413</v>
      </c>
      <c r="N162" s="40">
        <v>124.629644180954</v>
      </c>
    </row>
    <row r="163" spans="11:16" x14ac:dyDescent="0.25">
      <c r="K163" s="38">
        <v>40602</v>
      </c>
      <c r="L163" s="39">
        <v>121.426847028111</v>
      </c>
      <c r="M163" s="40">
        <v>106.277809681319</v>
      </c>
      <c r="N163" s="40">
        <v>124.318602067543</v>
      </c>
    </row>
    <row r="164" spans="11:16" x14ac:dyDescent="0.25">
      <c r="K164" s="38">
        <v>40633</v>
      </c>
      <c r="L164" s="39">
        <v>119.84352285590499</v>
      </c>
      <c r="M164" s="40">
        <v>102.180960926835</v>
      </c>
      <c r="N164" s="40">
        <v>123.395354025318</v>
      </c>
    </row>
    <row r="165" spans="11:16" x14ac:dyDescent="0.25">
      <c r="K165" s="38">
        <v>40663</v>
      </c>
      <c r="L165" s="39">
        <v>120.088544430806</v>
      </c>
      <c r="M165" s="40">
        <v>101.102148317679</v>
      </c>
      <c r="N165" s="40">
        <v>124.052435129862</v>
      </c>
    </row>
    <row r="166" spans="11:16" x14ac:dyDescent="0.25">
      <c r="K166" s="38">
        <v>40694</v>
      </c>
      <c r="L166" s="39">
        <v>120.68832693884499</v>
      </c>
      <c r="M166" s="40">
        <v>103.59359097772401</v>
      </c>
      <c r="N166" s="40">
        <v>124.116335237276</v>
      </c>
    </row>
    <row r="167" spans="11:16" x14ac:dyDescent="0.25">
      <c r="K167" s="38">
        <v>40724</v>
      </c>
      <c r="L167" s="39">
        <v>120.76170427034</v>
      </c>
      <c r="M167" s="40">
        <v>105.383401384032</v>
      </c>
      <c r="N167" s="40">
        <v>123.791846835207</v>
      </c>
    </row>
    <row r="168" spans="11:16" x14ac:dyDescent="0.25">
      <c r="K168" s="38">
        <v>40755</v>
      </c>
      <c r="L168" s="39">
        <v>120.607233996674</v>
      </c>
      <c r="M168" s="40">
        <v>107.840541251232</v>
      </c>
      <c r="N168" s="40">
        <v>123.07475213879501</v>
      </c>
    </row>
    <row r="169" spans="11:16" x14ac:dyDescent="0.25">
      <c r="K169" s="38">
        <v>40786</v>
      </c>
      <c r="L169" s="39">
        <v>121.596587012291</v>
      </c>
      <c r="M169" s="40">
        <v>109.480877678249</v>
      </c>
      <c r="N169" s="40">
        <v>123.95061648767501</v>
      </c>
    </row>
    <row r="170" spans="11:16" x14ac:dyDescent="0.25">
      <c r="K170" s="38">
        <v>40816</v>
      </c>
      <c r="L170" s="39">
        <v>123.075073759981</v>
      </c>
      <c r="M170" s="40">
        <v>111.170954507045</v>
      </c>
      <c r="N170" s="40">
        <v>125.29344318014</v>
      </c>
    </row>
    <row r="171" spans="11:16" x14ac:dyDescent="0.25">
      <c r="K171" s="38">
        <v>40847</v>
      </c>
      <c r="L171" s="39">
        <v>124.262326113065</v>
      </c>
      <c r="M171" s="40">
        <v>113.178594676266</v>
      </c>
      <c r="N171" s="40">
        <v>126.243483562484</v>
      </c>
    </row>
    <row r="172" spans="11:16" x14ac:dyDescent="0.25">
      <c r="K172" s="38">
        <v>40877</v>
      </c>
      <c r="L172" s="39">
        <v>124.270299992807</v>
      </c>
      <c r="M172" s="40">
        <v>113.581401242363</v>
      </c>
      <c r="N172" s="40">
        <v>126.090217181227</v>
      </c>
    </row>
    <row r="173" spans="11:16" x14ac:dyDescent="0.25">
      <c r="K173" s="38">
        <v>40908</v>
      </c>
      <c r="L173" s="39">
        <v>123.73431138114201</v>
      </c>
      <c r="M173" s="40">
        <v>113.877062205662</v>
      </c>
      <c r="N173" s="40">
        <v>125.32464992279699</v>
      </c>
      <c r="O173" s="102">
        <f>M173/M161-1</f>
        <v>2.1515358467951273E-2</v>
      </c>
      <c r="P173" s="102">
        <f t="shared" ref="P173" si="13">N173/N161-1</f>
        <v>1.6334410127112342E-3</v>
      </c>
    </row>
    <row r="174" spans="11:16" x14ac:dyDescent="0.25">
      <c r="K174" s="38">
        <v>40939</v>
      </c>
      <c r="L174" s="39">
        <v>122.285833628793</v>
      </c>
      <c r="M174" s="40">
        <v>110.937925348907</v>
      </c>
      <c r="N174" s="40">
        <v>124.206126649444</v>
      </c>
    </row>
    <row r="175" spans="11:16" x14ac:dyDescent="0.25">
      <c r="K175" s="38">
        <v>40968</v>
      </c>
      <c r="L175" s="39">
        <v>120.535666992356</v>
      </c>
      <c r="M175" s="40">
        <v>108.51649717354</v>
      </c>
      <c r="N175" s="40">
        <v>122.65447428248299</v>
      </c>
    </row>
    <row r="176" spans="11:16" x14ac:dyDescent="0.25">
      <c r="K176" s="38">
        <v>40999</v>
      </c>
      <c r="L176" s="39">
        <v>120.557177135198</v>
      </c>
      <c r="M176" s="40">
        <v>107.38868430855401</v>
      </c>
      <c r="N176" s="40">
        <v>123.02222134541999</v>
      </c>
    </row>
    <row r="177" spans="11:16" x14ac:dyDescent="0.25">
      <c r="K177" s="38">
        <v>41029</v>
      </c>
      <c r="L177" s="39">
        <v>121.21297868444201</v>
      </c>
      <c r="M177" s="40">
        <v>109.03044136647</v>
      </c>
      <c r="N177" s="40">
        <v>123.526921689711</v>
      </c>
    </row>
    <row r="178" spans="11:16" x14ac:dyDescent="0.25">
      <c r="K178" s="38">
        <v>41060</v>
      </c>
      <c r="L178" s="39">
        <v>122.79099683442701</v>
      </c>
      <c r="M178" s="40">
        <v>110.739094906825</v>
      </c>
      <c r="N178" s="40">
        <v>125.130776494264</v>
      </c>
    </row>
    <row r="179" spans="11:16" x14ac:dyDescent="0.25">
      <c r="K179" s="38">
        <v>41090</v>
      </c>
      <c r="L179" s="39">
        <v>123.459075343557</v>
      </c>
      <c r="M179" s="40">
        <v>112.281851136432</v>
      </c>
      <c r="N179" s="40">
        <v>125.598903519857</v>
      </c>
    </row>
    <row r="180" spans="11:16" x14ac:dyDescent="0.25">
      <c r="K180" s="38">
        <v>41121</v>
      </c>
      <c r="L180" s="39">
        <v>124.571251280808</v>
      </c>
      <c r="M180" s="40">
        <v>114.390529472816</v>
      </c>
      <c r="N180" s="40">
        <v>126.468834460053</v>
      </c>
    </row>
    <row r="181" spans="11:16" x14ac:dyDescent="0.25">
      <c r="K181" s="38">
        <v>41152</v>
      </c>
      <c r="L181" s="39">
        <v>125.68983253633399</v>
      </c>
      <c r="M181" s="40">
        <v>116.42047200845801</v>
      </c>
      <c r="N181" s="40">
        <v>127.317463399253</v>
      </c>
    </row>
    <row r="182" spans="11:16" x14ac:dyDescent="0.25">
      <c r="K182" s="38">
        <v>41182</v>
      </c>
      <c r="L182" s="39">
        <v>126.762473774524</v>
      </c>
      <c r="M182" s="40">
        <v>116.604136859753</v>
      </c>
      <c r="N182" s="40">
        <v>128.569919392949</v>
      </c>
    </row>
    <row r="183" spans="11:16" x14ac:dyDescent="0.25">
      <c r="K183" s="38">
        <v>41213</v>
      </c>
      <c r="L183" s="39">
        <v>128.43402031397099</v>
      </c>
      <c r="M183" s="40">
        <v>116.137718134631</v>
      </c>
      <c r="N183" s="40">
        <v>130.66950494375499</v>
      </c>
    </row>
    <row r="184" spans="11:16" x14ac:dyDescent="0.25">
      <c r="K184" s="38">
        <v>41243</v>
      </c>
      <c r="L184" s="39">
        <v>129.66607069343601</v>
      </c>
      <c r="M184" s="40">
        <v>115.40445200068901</v>
      </c>
      <c r="N184" s="40">
        <v>132.33924015153301</v>
      </c>
    </row>
    <row r="185" spans="11:16" x14ac:dyDescent="0.25">
      <c r="K185" s="38">
        <v>41274</v>
      </c>
      <c r="L185" s="39">
        <v>130.672112379613</v>
      </c>
      <c r="M185" s="40">
        <v>115.97846859756299</v>
      </c>
      <c r="N185" s="40">
        <v>133.40922485772199</v>
      </c>
      <c r="O185" s="102">
        <f>M185/M173-1</f>
        <v>1.8453289461453304E-2</v>
      </c>
      <c r="P185" s="102">
        <f t="shared" ref="P185" si="14">N185/N173-1</f>
        <v>6.4509056597447545E-2</v>
      </c>
    </row>
    <row r="186" spans="11:16" x14ac:dyDescent="0.25">
      <c r="K186" s="38">
        <v>41305</v>
      </c>
      <c r="L186" s="39">
        <v>129.529554082565</v>
      </c>
      <c r="M186" s="40">
        <v>115.438067918223</v>
      </c>
      <c r="N186" s="40">
        <v>132.11652208871999</v>
      </c>
    </row>
    <row r="187" spans="11:16" x14ac:dyDescent="0.25">
      <c r="K187" s="38">
        <v>41333</v>
      </c>
      <c r="L187" s="39">
        <v>128.11353886989099</v>
      </c>
      <c r="M187" s="40">
        <v>117.229600298511</v>
      </c>
      <c r="N187" s="40">
        <v>130.057881405042</v>
      </c>
    </row>
    <row r="188" spans="11:16" x14ac:dyDescent="0.25">
      <c r="K188" s="38">
        <v>41364</v>
      </c>
      <c r="L188" s="39">
        <v>127.757219010276</v>
      </c>
      <c r="M188" s="40">
        <v>118.934975435726</v>
      </c>
      <c r="N188" s="40">
        <v>129.26522480882801</v>
      </c>
    </row>
    <row r="189" spans="11:16" x14ac:dyDescent="0.25">
      <c r="K189" s="38">
        <v>41394</v>
      </c>
      <c r="L189" s="39">
        <v>129.74714984253799</v>
      </c>
      <c r="M189" s="40">
        <v>122.405882674745</v>
      </c>
      <c r="N189" s="40">
        <v>130.88121142240399</v>
      </c>
    </row>
    <row r="190" spans="11:16" x14ac:dyDescent="0.25">
      <c r="K190" s="38">
        <v>41425</v>
      </c>
      <c r="L190" s="39">
        <v>132.19505369536401</v>
      </c>
      <c r="M190" s="40">
        <v>122.92896225691899</v>
      </c>
      <c r="N190" s="40">
        <v>133.63864797100399</v>
      </c>
    </row>
    <row r="191" spans="11:16" x14ac:dyDescent="0.25">
      <c r="K191" s="38">
        <v>41455</v>
      </c>
      <c r="L191" s="39">
        <v>134.57734600216301</v>
      </c>
      <c r="M191" s="40">
        <v>123.254839970809</v>
      </c>
      <c r="N191" s="40">
        <v>136.4568399744</v>
      </c>
    </row>
    <row r="192" spans="11:16" x14ac:dyDescent="0.25">
      <c r="K192" s="38">
        <v>41486</v>
      </c>
      <c r="L192" s="39">
        <v>135.71092099365799</v>
      </c>
      <c r="M192" s="40">
        <v>122.318198221744</v>
      </c>
      <c r="N192" s="40">
        <v>138.13132104117301</v>
      </c>
    </row>
    <row r="193" spans="11:16" x14ac:dyDescent="0.25">
      <c r="K193" s="38">
        <v>41517</v>
      </c>
      <c r="L193" s="39">
        <v>136.65514960721001</v>
      </c>
      <c r="M193" s="40">
        <v>123.23750448041299</v>
      </c>
      <c r="N193" s="40">
        <v>139.15793178441501</v>
      </c>
    </row>
    <row r="194" spans="11:16" x14ac:dyDescent="0.25">
      <c r="K194" s="38">
        <v>41547</v>
      </c>
      <c r="L194" s="39">
        <v>137.33598520787501</v>
      </c>
      <c r="M194" s="40">
        <v>124.21094342751501</v>
      </c>
      <c r="N194" s="40">
        <v>139.74935711460901</v>
      </c>
    </row>
    <row r="195" spans="11:16" x14ac:dyDescent="0.25">
      <c r="K195" s="38">
        <v>41578</v>
      </c>
      <c r="L195" s="39">
        <v>137.80773096802801</v>
      </c>
      <c r="M195" s="40">
        <v>125.29591264889901</v>
      </c>
      <c r="N195" s="40">
        <v>140.00813006103101</v>
      </c>
    </row>
    <row r="196" spans="11:16" x14ac:dyDescent="0.25">
      <c r="K196" s="38">
        <v>41608</v>
      </c>
      <c r="L196" s="39">
        <v>138.60741972951999</v>
      </c>
      <c r="M196" s="40">
        <v>126.653226923258</v>
      </c>
      <c r="N196" s="40">
        <v>140.61416111492699</v>
      </c>
    </row>
    <row r="197" spans="11:16" x14ac:dyDescent="0.25">
      <c r="K197" s="38">
        <v>41639</v>
      </c>
      <c r="L197" s="39">
        <v>139.75777758284499</v>
      </c>
      <c r="M197" s="40">
        <v>127.71347709401</v>
      </c>
      <c r="N197" s="40">
        <v>141.81585461710901</v>
      </c>
      <c r="O197" s="102">
        <f>M197/M185-1</f>
        <v>0.10118264742024352</v>
      </c>
      <c r="P197" s="102">
        <f t="shared" ref="P197" si="15">N197/N185-1</f>
        <v>6.3013856563161275E-2</v>
      </c>
    </row>
    <row r="198" spans="11:16" x14ac:dyDescent="0.25">
      <c r="K198" s="38">
        <v>41670</v>
      </c>
      <c r="L198" s="39">
        <v>142.11876655411299</v>
      </c>
      <c r="M198" s="40">
        <v>130.06143832050299</v>
      </c>
      <c r="N198" s="40">
        <v>144.219605227383</v>
      </c>
    </row>
    <row r="199" spans="11:16" x14ac:dyDescent="0.25">
      <c r="K199" s="38">
        <v>41698</v>
      </c>
      <c r="L199" s="39">
        <v>143.07961558838701</v>
      </c>
      <c r="M199" s="40">
        <v>131.60138874208801</v>
      </c>
      <c r="N199" s="40">
        <v>145.10144153212499</v>
      </c>
    </row>
    <row r="200" spans="11:16" x14ac:dyDescent="0.25">
      <c r="K200" s="38">
        <v>41729</v>
      </c>
      <c r="L200" s="39">
        <v>143.66206202142601</v>
      </c>
      <c r="M200" s="40">
        <v>133.36188012017701</v>
      </c>
      <c r="N200" s="40">
        <v>145.40166416729701</v>
      </c>
    </row>
    <row r="201" spans="11:16" x14ac:dyDescent="0.25">
      <c r="K201" s="38">
        <v>41759</v>
      </c>
      <c r="L201" s="39">
        <v>143.899243859557</v>
      </c>
      <c r="M201" s="40">
        <v>134.40790066717599</v>
      </c>
      <c r="N201" s="40">
        <v>145.41549524450599</v>
      </c>
    </row>
    <row r="202" spans="11:16" x14ac:dyDescent="0.25">
      <c r="K202" s="38">
        <v>41790</v>
      </c>
      <c r="L202" s="39">
        <v>145.990793245193</v>
      </c>
      <c r="M202" s="40">
        <v>135.86492513595499</v>
      </c>
      <c r="N202" s="40">
        <v>147.579225171974</v>
      </c>
    </row>
    <row r="203" spans="11:16" x14ac:dyDescent="0.25">
      <c r="K203" s="38">
        <v>41820</v>
      </c>
      <c r="L203" s="39">
        <v>148.28026087970301</v>
      </c>
      <c r="M203" s="40">
        <v>136.69646015210699</v>
      </c>
      <c r="N203" s="40">
        <v>150.14966515463601</v>
      </c>
    </row>
    <row r="204" spans="11:16" x14ac:dyDescent="0.25">
      <c r="K204" s="38">
        <v>41851</v>
      </c>
      <c r="L204" s="39">
        <v>150.94211497201101</v>
      </c>
      <c r="M204" s="40">
        <v>137.69676988872101</v>
      </c>
      <c r="N204" s="40">
        <v>153.18821871766301</v>
      </c>
    </row>
    <row r="205" spans="11:16" x14ac:dyDescent="0.25">
      <c r="K205" s="38">
        <v>41882</v>
      </c>
      <c r="L205" s="39">
        <v>152.280824188493</v>
      </c>
      <c r="M205" s="40">
        <v>138.69889987198101</v>
      </c>
      <c r="N205" s="40">
        <v>154.64009376758801</v>
      </c>
    </row>
    <row r="206" spans="11:16" x14ac:dyDescent="0.25">
      <c r="K206" s="38">
        <v>41912</v>
      </c>
      <c r="L206" s="39">
        <v>153.61252420786701</v>
      </c>
      <c r="M206" s="40">
        <v>140.11321384834201</v>
      </c>
      <c r="N206" s="40">
        <v>155.921955214984</v>
      </c>
    </row>
    <row r="207" spans="11:16" x14ac:dyDescent="0.25">
      <c r="K207" s="38">
        <v>41943</v>
      </c>
      <c r="L207" s="39">
        <v>154.21995344321999</v>
      </c>
      <c r="M207" s="40">
        <v>141.513966564236</v>
      </c>
      <c r="N207" s="40">
        <v>156.2889673535</v>
      </c>
    </row>
    <row r="208" spans="11:16" x14ac:dyDescent="0.25">
      <c r="K208" s="38">
        <v>41973</v>
      </c>
      <c r="L208" s="39">
        <v>155.45896446010201</v>
      </c>
      <c r="M208" s="40">
        <v>143.69643983106201</v>
      </c>
      <c r="N208" s="40">
        <v>157.24253586770001</v>
      </c>
    </row>
    <row r="209" spans="11:16" x14ac:dyDescent="0.25">
      <c r="K209" s="38">
        <v>42004</v>
      </c>
      <c r="L209" s="39">
        <v>156.332521729484</v>
      </c>
      <c r="M209" s="40">
        <v>145.81117714332001</v>
      </c>
      <c r="N209" s="40">
        <v>157.823982964935</v>
      </c>
      <c r="O209" s="102">
        <f>M209/M197-1</f>
        <v>0.14170548372109759</v>
      </c>
      <c r="P209" s="102">
        <f t="shared" ref="P209" si="16">N209/N197-1</f>
        <v>0.11287968042111096</v>
      </c>
    </row>
    <row r="210" spans="11:16" x14ac:dyDescent="0.25">
      <c r="K210" s="38">
        <v>42035</v>
      </c>
      <c r="L210" s="39">
        <v>157.89640329732001</v>
      </c>
      <c r="M210" s="40">
        <v>148.69162671215099</v>
      </c>
      <c r="N210" s="40">
        <v>159.133230953197</v>
      </c>
    </row>
    <row r="211" spans="11:16" x14ac:dyDescent="0.25">
      <c r="K211" s="38">
        <v>42063</v>
      </c>
      <c r="L211" s="39">
        <v>158.16378504039301</v>
      </c>
      <c r="M211" s="40">
        <v>147.87133037240699</v>
      </c>
      <c r="N211" s="40">
        <v>159.77384963312201</v>
      </c>
    </row>
    <row r="212" spans="11:16" x14ac:dyDescent="0.25">
      <c r="K212" s="38">
        <v>42094</v>
      </c>
      <c r="L212" s="39">
        <v>159.257025831748</v>
      </c>
      <c r="M212" s="40">
        <v>148.26443588938801</v>
      </c>
      <c r="N212" s="40">
        <v>161.085013787061</v>
      </c>
    </row>
    <row r="213" spans="11:16" x14ac:dyDescent="0.25">
      <c r="K213" s="38">
        <v>42124</v>
      </c>
      <c r="L213" s="39">
        <v>160.00901612339501</v>
      </c>
      <c r="M213" s="40">
        <v>147.99877384471401</v>
      </c>
      <c r="N213" s="40">
        <v>162.139709101383</v>
      </c>
    </row>
    <row r="214" spans="11:16" x14ac:dyDescent="0.25">
      <c r="K214" s="38">
        <v>42155</v>
      </c>
      <c r="L214" s="39">
        <v>162.53577912876599</v>
      </c>
      <c r="M214" s="40">
        <v>150.68778788320799</v>
      </c>
      <c r="N214" s="40">
        <v>164.532157293875</v>
      </c>
    </row>
    <row r="215" spans="11:16" x14ac:dyDescent="0.25">
      <c r="K215" s="38">
        <v>42185</v>
      </c>
      <c r="L215" s="39">
        <v>164.77690027825901</v>
      </c>
      <c r="M215" s="40">
        <v>151.503729773467</v>
      </c>
      <c r="N215" s="40">
        <v>166.99920497193901</v>
      </c>
    </row>
    <row r="216" spans="11:16" x14ac:dyDescent="0.25">
      <c r="K216" s="38">
        <v>42216</v>
      </c>
      <c r="L216" s="39">
        <v>167.22253692223299</v>
      </c>
      <c r="M216" s="40">
        <v>153.89169467826301</v>
      </c>
      <c r="N216" s="40">
        <v>169.411273334161</v>
      </c>
    </row>
    <row r="217" spans="11:16" x14ac:dyDescent="0.25">
      <c r="K217" s="38">
        <v>42247</v>
      </c>
      <c r="L217" s="39">
        <v>168.27452780923099</v>
      </c>
      <c r="M217" s="40">
        <v>155.47609632511899</v>
      </c>
      <c r="N217" s="40">
        <v>170.36589225496101</v>
      </c>
    </row>
    <row r="218" spans="11:16" x14ac:dyDescent="0.25">
      <c r="K218" s="38">
        <v>42277</v>
      </c>
      <c r="L218" s="39">
        <v>168.01471472643999</v>
      </c>
      <c r="M218" s="40">
        <v>156.00493907158199</v>
      </c>
      <c r="N218" s="40">
        <v>169.970987407259</v>
      </c>
    </row>
    <row r="219" spans="11:16" x14ac:dyDescent="0.25">
      <c r="K219" s="38">
        <v>42308</v>
      </c>
      <c r="L219" s="39">
        <v>166.848355793081</v>
      </c>
      <c r="M219" s="40">
        <v>153.97655643039801</v>
      </c>
      <c r="N219" s="40">
        <v>169.03879318854601</v>
      </c>
    </row>
    <row r="220" spans="11:16" x14ac:dyDescent="0.25">
      <c r="K220" s="38">
        <v>42338</v>
      </c>
      <c r="L220" s="39">
        <v>167.00944494626401</v>
      </c>
      <c r="M220" s="40">
        <v>152.956444556581</v>
      </c>
      <c r="N220" s="40">
        <v>169.49230153297199</v>
      </c>
    </row>
    <row r="221" spans="11:16" x14ac:dyDescent="0.25">
      <c r="K221" s="38">
        <v>42369</v>
      </c>
      <c r="L221" s="39">
        <v>168.76064860041899</v>
      </c>
      <c r="M221" s="40">
        <v>154.76210111519799</v>
      </c>
      <c r="N221" s="40">
        <v>171.16370192860799</v>
      </c>
      <c r="O221" s="102">
        <f>M221/M209-1</f>
        <v>6.1387090806351408E-2</v>
      </c>
      <c r="P221" s="102">
        <f t="shared" ref="P221" si="17">N221/N209-1</f>
        <v>8.4522762086398417E-2</v>
      </c>
    </row>
    <row r="222" spans="11:16" x14ac:dyDescent="0.25">
      <c r="K222" s="38">
        <v>42400</v>
      </c>
      <c r="L222" s="39">
        <v>172.43081526529701</v>
      </c>
      <c r="M222" s="40">
        <v>159.30471697016199</v>
      </c>
      <c r="N222" s="40">
        <v>174.58018395384701</v>
      </c>
    </row>
    <row r="223" spans="11:16" x14ac:dyDescent="0.25">
      <c r="K223" s="38">
        <v>42429</v>
      </c>
      <c r="L223" s="39">
        <v>174.185450304151</v>
      </c>
      <c r="M223" s="40">
        <v>162.47499148744799</v>
      </c>
      <c r="N223" s="40">
        <v>176.020800420287</v>
      </c>
    </row>
    <row r="224" spans="11:16" x14ac:dyDescent="0.25">
      <c r="K224" s="38">
        <v>42460</v>
      </c>
      <c r="L224" s="39">
        <v>174.16427135737499</v>
      </c>
      <c r="M224" s="40">
        <v>162.315804886911</v>
      </c>
      <c r="N224" s="40">
        <v>176.20997058817699</v>
      </c>
    </row>
    <row r="225" spans="11:16" x14ac:dyDescent="0.25">
      <c r="K225" s="38">
        <v>42490</v>
      </c>
      <c r="L225" s="39">
        <v>172.67889468524999</v>
      </c>
      <c r="M225" s="40">
        <v>160.36103126484801</v>
      </c>
      <c r="N225" s="40">
        <v>174.88606090637799</v>
      </c>
    </row>
    <row r="226" spans="11:16" x14ac:dyDescent="0.25">
      <c r="K226" s="38">
        <v>42521</v>
      </c>
      <c r="L226" s="39">
        <v>173.70833083725799</v>
      </c>
      <c r="M226" s="40">
        <v>160.22664062385201</v>
      </c>
      <c r="N226" s="40">
        <v>176.16926136442501</v>
      </c>
    </row>
    <row r="227" spans="11:16" x14ac:dyDescent="0.25">
      <c r="K227" s="38">
        <v>42551</v>
      </c>
      <c r="L227" s="39">
        <v>176.11173672542199</v>
      </c>
      <c r="M227" s="40">
        <v>162.444943789988</v>
      </c>
      <c r="N227" s="40">
        <v>178.52318555677999</v>
      </c>
    </row>
    <row r="228" spans="11:16" x14ac:dyDescent="0.25">
      <c r="K228" s="38">
        <v>42582</v>
      </c>
      <c r="L228" s="39">
        <v>180.14993652935101</v>
      </c>
      <c r="M228" s="40">
        <v>165.163968182183</v>
      </c>
      <c r="N228" s="40">
        <v>182.790061966595</v>
      </c>
    </row>
    <row r="229" spans="11:16" x14ac:dyDescent="0.25">
      <c r="K229" s="38">
        <v>42613</v>
      </c>
      <c r="L229" s="39">
        <v>182.703783280392</v>
      </c>
      <c r="M229" s="40">
        <v>168.14236926020601</v>
      </c>
      <c r="N229" s="40">
        <v>185.14780839682001</v>
      </c>
    </row>
    <row r="230" spans="11:16" x14ac:dyDescent="0.25">
      <c r="K230" s="38">
        <v>42643</v>
      </c>
      <c r="L230" s="39">
        <v>184.16835633450401</v>
      </c>
      <c r="M230" s="40">
        <v>169.57355863714699</v>
      </c>
      <c r="N230" s="40">
        <v>186.62881976135699</v>
      </c>
    </row>
    <row r="231" spans="11:16" x14ac:dyDescent="0.25">
      <c r="K231" s="38">
        <v>42674</v>
      </c>
      <c r="L231" s="39">
        <v>183.64594183977999</v>
      </c>
      <c r="M231" s="40">
        <v>169.931752000708</v>
      </c>
      <c r="N231" s="40">
        <v>185.90786180226101</v>
      </c>
    </row>
    <row r="232" spans="11:16" x14ac:dyDescent="0.25">
      <c r="K232" s="38">
        <v>42704</v>
      </c>
      <c r="L232" s="39">
        <v>183.61624479903699</v>
      </c>
      <c r="M232" s="40">
        <v>169.24249092283699</v>
      </c>
      <c r="N232" s="40">
        <v>186.06856649772101</v>
      </c>
    </row>
    <row r="233" spans="11:16" x14ac:dyDescent="0.25">
      <c r="K233" s="38">
        <v>42735</v>
      </c>
      <c r="L233" s="39">
        <v>184.95271678493</v>
      </c>
      <c r="M233" s="40">
        <v>168.935026133626</v>
      </c>
      <c r="N233" s="40">
        <v>187.83491774266301</v>
      </c>
      <c r="O233" s="102">
        <f>M233/M221-1</f>
        <v>9.157878392900809E-2</v>
      </c>
      <c r="P233" s="102">
        <f t="shared" ref="P233" si="18">N233/N221-1</f>
        <v>9.7399247773973352E-2</v>
      </c>
    </row>
    <row r="234" spans="11:16" x14ac:dyDescent="0.25">
      <c r="K234" s="38">
        <v>42766</v>
      </c>
      <c r="L234" s="39">
        <v>188.57041835094299</v>
      </c>
      <c r="M234" s="40">
        <v>169.14624920683801</v>
      </c>
      <c r="N234" s="40">
        <v>192.28887616871501</v>
      </c>
    </row>
    <row r="235" spans="11:16" x14ac:dyDescent="0.25">
      <c r="K235" s="38">
        <v>42794</v>
      </c>
      <c r="L235" s="39">
        <v>192.739861322965</v>
      </c>
      <c r="M235" s="40">
        <v>171.786092504089</v>
      </c>
      <c r="N235" s="40">
        <v>196.80980898133899</v>
      </c>
    </row>
    <row r="236" spans="11:16" x14ac:dyDescent="0.25">
      <c r="K236" s="38">
        <v>42825</v>
      </c>
      <c r="L236" s="39">
        <v>195.039915509163</v>
      </c>
      <c r="M236" s="40">
        <v>174.89522868696901</v>
      </c>
      <c r="N236" s="40">
        <v>198.912021171161</v>
      </c>
    </row>
    <row r="237" spans="11:16" x14ac:dyDescent="0.25">
      <c r="K237" s="38">
        <v>42855</v>
      </c>
      <c r="L237" s="39">
        <v>196.71857728206501</v>
      </c>
      <c r="M237" s="40">
        <v>177.57526383029099</v>
      </c>
      <c r="N237" s="40">
        <v>200.38544127007799</v>
      </c>
    </row>
    <row r="238" spans="11:16" x14ac:dyDescent="0.25">
      <c r="K238" s="38">
        <v>42886</v>
      </c>
      <c r="L238" s="39">
        <v>199.26735420958801</v>
      </c>
      <c r="M238" s="40">
        <v>178.31822278811299</v>
      </c>
      <c r="N238" s="40">
        <v>203.75760727271501</v>
      </c>
    </row>
    <row r="239" spans="11:16" x14ac:dyDescent="0.25">
      <c r="K239" s="38">
        <v>42916</v>
      </c>
      <c r="L239" s="39">
        <v>204.03165772755901</v>
      </c>
      <c r="M239" s="40">
        <v>178.3544484805</v>
      </c>
      <c r="N239" s="40">
        <v>210.27098083384701</v>
      </c>
    </row>
    <row r="240" spans="11:16" x14ac:dyDescent="0.25">
      <c r="K240" s="38">
        <v>42947</v>
      </c>
      <c r="L240" s="39">
        <v>207.680384595259</v>
      </c>
      <c r="M240" s="40">
        <v>178.62584436511199</v>
      </c>
      <c r="N240" s="40">
        <v>215.25859020244201</v>
      </c>
    </row>
    <row r="241" spans="11:16" x14ac:dyDescent="0.25">
      <c r="K241" s="38">
        <v>42978</v>
      </c>
      <c r="L241" s="39">
        <v>207.95542164571401</v>
      </c>
      <c r="M241" s="40">
        <v>180.305280486268</v>
      </c>
      <c r="N241" s="40">
        <v>214.85682905474701</v>
      </c>
    </row>
    <row r="242" spans="11:16" x14ac:dyDescent="0.25">
      <c r="K242" s="38">
        <v>43008</v>
      </c>
      <c r="L242" s="39">
        <v>205.74589957323201</v>
      </c>
      <c r="M242" s="40">
        <v>181.88025284441301</v>
      </c>
      <c r="N242" s="40">
        <v>211.323935694997</v>
      </c>
    </row>
    <row r="243" spans="11:16" x14ac:dyDescent="0.25">
      <c r="K243" s="38">
        <v>43039</v>
      </c>
      <c r="L243" s="39">
        <v>204.194920044318</v>
      </c>
      <c r="M243" s="40">
        <v>183.37082879622699</v>
      </c>
      <c r="N243" s="40">
        <v>208.605201414493</v>
      </c>
    </row>
    <row r="244" spans="11:16" x14ac:dyDescent="0.25">
      <c r="K244" s="38">
        <v>43069</v>
      </c>
      <c r="L244" s="39">
        <v>205.64633725961099</v>
      </c>
      <c r="M244" s="40">
        <v>182.15384779737201</v>
      </c>
      <c r="N244" s="40">
        <v>210.88559415796999</v>
      </c>
    </row>
    <row r="245" spans="11:16" x14ac:dyDescent="0.25">
      <c r="K245" s="38">
        <v>43100</v>
      </c>
      <c r="L245" s="39">
        <v>208.933111681035</v>
      </c>
      <c r="M245" s="40">
        <v>182.421093946893</v>
      </c>
      <c r="N245" s="40">
        <v>215.02794548354899</v>
      </c>
      <c r="O245" s="102">
        <f>M245/M233-1</f>
        <v>7.9829909296605273E-2</v>
      </c>
      <c r="P245" s="102">
        <f t="shared" ref="P245" si="19">N245/N233-1</f>
        <v>0.14477088747759281</v>
      </c>
    </row>
    <row r="246" spans="11:16" x14ac:dyDescent="0.25">
      <c r="K246" s="38">
        <v>43131</v>
      </c>
      <c r="L246" s="39">
        <v>213.291573680032</v>
      </c>
      <c r="M246" s="40">
        <v>185.37737650883301</v>
      </c>
      <c r="N246" s="40">
        <v>219.616038839564</v>
      </c>
    </row>
    <row r="247" spans="11:16" x14ac:dyDescent="0.25">
      <c r="K247" s="38">
        <v>43159</v>
      </c>
      <c r="L247" s="39">
        <v>212.67622278327599</v>
      </c>
      <c r="M247" s="40">
        <v>191.31792367731299</v>
      </c>
      <c r="N247" s="40">
        <v>216.871881196744</v>
      </c>
    </row>
    <row r="248" spans="11:16" x14ac:dyDescent="0.25">
      <c r="K248" s="38">
        <v>43190</v>
      </c>
      <c r="L248" s="39">
        <v>210.21786675449701</v>
      </c>
      <c r="M248" s="40">
        <v>194.54991470564201</v>
      </c>
      <c r="N248" s="40">
        <v>212.817183714355</v>
      </c>
    </row>
    <row r="249" spans="11:16" x14ac:dyDescent="0.25">
      <c r="K249" s="38">
        <v>43220</v>
      </c>
      <c r="L249" s="39">
        <v>208.91359492802599</v>
      </c>
      <c r="M249" s="40">
        <v>194.80952285444101</v>
      </c>
      <c r="N249" s="40">
        <v>211.21376066284199</v>
      </c>
    </row>
    <row r="250" spans="11:16" x14ac:dyDescent="0.25">
      <c r="K250" s="38">
        <v>43251</v>
      </c>
      <c r="L250" s="39">
        <v>211.443316462105</v>
      </c>
      <c r="M250" s="40">
        <v>192.569908265203</v>
      </c>
      <c r="N250" s="40">
        <v>214.90472011926701</v>
      </c>
    </row>
    <row r="251" spans="11:16" x14ac:dyDescent="0.25">
      <c r="K251" s="38">
        <v>43281</v>
      </c>
      <c r="L251" s="39">
        <v>216.34760271741999</v>
      </c>
      <c r="M251" s="40">
        <v>192.08584196436999</v>
      </c>
      <c r="N251" s="40">
        <v>221.29725918822399</v>
      </c>
    </row>
    <row r="252" spans="11:16" x14ac:dyDescent="0.25">
      <c r="K252" s="38">
        <v>43312</v>
      </c>
      <c r="L252" s="39">
        <v>219.18958958536999</v>
      </c>
      <c r="M252" s="40">
        <v>194.64208795206801</v>
      </c>
      <c r="N252" s="40">
        <v>224.28536915569799</v>
      </c>
    </row>
    <row r="253" spans="11:16" x14ac:dyDescent="0.25">
      <c r="K253" s="38">
        <v>43343</v>
      </c>
      <c r="L253" s="39">
        <v>220.03200674269601</v>
      </c>
      <c r="M253" s="40">
        <v>199.219816137225</v>
      </c>
      <c r="N253" s="40">
        <v>224.11807588981301</v>
      </c>
    </row>
    <row r="254" spans="11:16" x14ac:dyDescent="0.25">
      <c r="K254" s="38">
        <v>43373</v>
      </c>
      <c r="L254" s="39">
        <v>218.64558341308901</v>
      </c>
      <c r="M254" s="40">
        <v>202.65503117767301</v>
      </c>
      <c r="N254" s="40">
        <v>221.471674357344</v>
      </c>
    </row>
    <row r="255" spans="11:16" x14ac:dyDescent="0.25">
      <c r="K255" s="38">
        <v>43404</v>
      </c>
      <c r="L255" s="39">
        <v>219.791727361146</v>
      </c>
      <c r="M255" s="40">
        <v>203.66542703244599</v>
      </c>
      <c r="N255" s="40">
        <v>222.649075393445</v>
      </c>
    </row>
    <row r="256" spans="11:16" x14ac:dyDescent="0.25">
      <c r="K256" s="38">
        <v>43434</v>
      </c>
      <c r="L256" s="39">
        <v>221.24639247430201</v>
      </c>
      <c r="M256" s="40">
        <v>201.34589946696701</v>
      </c>
      <c r="N256" s="40">
        <v>225.12601139413201</v>
      </c>
    </row>
    <row r="257" spans="11:16" x14ac:dyDescent="0.25">
      <c r="K257" s="38">
        <v>43465</v>
      </c>
      <c r="L257" s="39">
        <v>223.337280195788</v>
      </c>
      <c r="M257" s="40">
        <v>199.67680992852399</v>
      </c>
      <c r="N257" s="40">
        <v>228.33234947540299</v>
      </c>
      <c r="O257" s="102">
        <f>M257/M245-1</f>
        <v>9.459276670413197E-2</v>
      </c>
      <c r="P257" s="102">
        <f t="shared" ref="P257" si="20">N257/N245-1</f>
        <v>6.1872906621208701E-2</v>
      </c>
    </row>
    <row r="258" spans="11:16" x14ac:dyDescent="0.25">
      <c r="K258" s="38">
        <v>43496</v>
      </c>
      <c r="L258" s="39">
        <v>224.94642652009901</v>
      </c>
      <c r="M258" s="40">
        <v>201.84798916300201</v>
      </c>
      <c r="N258" s="40">
        <v>229.54408649250999</v>
      </c>
    </row>
    <row r="259" spans="11:16" x14ac:dyDescent="0.25">
      <c r="K259" s="38">
        <v>43524</v>
      </c>
      <c r="L259" s="39">
        <v>224.74073484239</v>
      </c>
      <c r="M259" s="40">
        <v>205.69365987275299</v>
      </c>
      <c r="N259" s="40">
        <v>228.131963149955</v>
      </c>
    </row>
    <row r="260" spans="11:16" x14ac:dyDescent="0.25">
      <c r="K260" s="38">
        <v>43555</v>
      </c>
      <c r="L260" s="39">
        <v>225.06888833797899</v>
      </c>
      <c r="M260" s="40">
        <v>209.66520554953999</v>
      </c>
      <c r="N260" s="40">
        <v>227.403334574263</v>
      </c>
    </row>
    <row r="261" spans="11:16" x14ac:dyDescent="0.25">
      <c r="K261" s="38">
        <v>43585</v>
      </c>
      <c r="L261" s="39">
        <v>225.362058488206</v>
      </c>
      <c r="M261" s="40">
        <v>209.49956435814599</v>
      </c>
      <c r="N261" s="40">
        <v>227.89462111796499</v>
      </c>
    </row>
    <row r="262" spans="11:16" x14ac:dyDescent="0.25">
      <c r="K262" s="38">
        <v>43616</v>
      </c>
      <c r="L262" s="39">
        <v>227.17284293893999</v>
      </c>
      <c r="M262" s="40">
        <v>210.522155177153</v>
      </c>
      <c r="N262" s="40">
        <v>229.82185414576099</v>
      </c>
    </row>
    <row r="263" spans="11:16" x14ac:dyDescent="0.25">
      <c r="K263" s="38">
        <v>43646</v>
      </c>
      <c r="L263" s="39">
        <v>228.57073019357301</v>
      </c>
      <c r="M263" s="40">
        <v>211.62523197252</v>
      </c>
      <c r="N263" s="40">
        <v>231.32276854258899</v>
      </c>
    </row>
    <row r="264" spans="11:16" x14ac:dyDescent="0.25">
      <c r="K264" s="38">
        <v>43677</v>
      </c>
      <c r="L264" s="39">
        <v>231.89991109450801</v>
      </c>
      <c r="M264" s="40">
        <v>213.79179314900901</v>
      </c>
      <c r="N264" s="40">
        <v>234.82488408063401</v>
      </c>
    </row>
    <row r="265" spans="11:16" x14ac:dyDescent="0.25">
      <c r="K265" s="38">
        <v>43708</v>
      </c>
      <c r="L265" s="39">
        <v>234.77931745049401</v>
      </c>
      <c r="M265" s="40">
        <v>212.55307414947401</v>
      </c>
      <c r="N265" s="40">
        <v>238.97387911447501</v>
      </c>
    </row>
    <row r="266" spans="11:16" x14ac:dyDescent="0.25">
      <c r="K266" s="38">
        <v>43738</v>
      </c>
      <c r="L266" s="39">
        <v>236.34364964641699</v>
      </c>
      <c r="M266" s="40">
        <v>210.702628494165</v>
      </c>
      <c r="N266" s="40">
        <v>241.494892425854</v>
      </c>
    </row>
    <row r="267" spans="11:16" x14ac:dyDescent="0.25">
      <c r="K267" s="38">
        <v>43769</v>
      </c>
      <c r="L267" s="39">
        <v>235.64440293707301</v>
      </c>
      <c r="M267" s="40">
        <v>209.838859596378</v>
      </c>
      <c r="N267" s="40">
        <v>240.82119302333001</v>
      </c>
    </row>
    <row r="268" spans="11:16" x14ac:dyDescent="0.25">
      <c r="K268" s="38">
        <v>43799</v>
      </c>
      <c r="L268" s="39">
        <v>233.543740038663</v>
      </c>
      <c r="M268" s="40">
        <v>212.03528394432999</v>
      </c>
      <c r="N268" s="40">
        <v>237.429086968512</v>
      </c>
    </row>
    <row r="269" spans="11:16" x14ac:dyDescent="0.25">
      <c r="K269" s="38">
        <v>43830</v>
      </c>
      <c r="L269" s="39">
        <v>233.944050228235</v>
      </c>
      <c r="M269" s="40">
        <v>217.841953770956</v>
      </c>
      <c r="N269" s="40">
        <v>236.40737816455001</v>
      </c>
      <c r="O269" s="102">
        <f>M269/M257-1</f>
        <v>9.0972726622257083E-2</v>
      </c>
      <c r="P269" s="102">
        <f t="shared" ref="P269" si="21">N269/N257-1</f>
        <v>3.5365241533665825E-2</v>
      </c>
    </row>
    <row r="270" spans="11:16" x14ac:dyDescent="0.25">
      <c r="K270" s="38">
        <v>43861</v>
      </c>
      <c r="L270" s="39">
        <v>237.787785181994</v>
      </c>
      <c r="M270" s="40">
        <v>227.71198876200199</v>
      </c>
      <c r="N270" s="40">
        <v>238.80244203286901</v>
      </c>
    </row>
    <row r="271" spans="11:16" x14ac:dyDescent="0.25">
      <c r="K271" s="38">
        <v>43890</v>
      </c>
      <c r="L271" s="39">
        <v>241.77054377447001</v>
      </c>
      <c r="M271" s="40">
        <v>235.08772903582201</v>
      </c>
      <c r="N271" s="40">
        <v>242.10222812117701</v>
      </c>
    </row>
    <row r="272" spans="11:16" x14ac:dyDescent="0.25">
      <c r="K272" s="38">
        <v>43921</v>
      </c>
      <c r="L272" s="39">
        <v>243.73523430694101</v>
      </c>
      <c r="M272" s="40">
        <v>234.31261177135201</v>
      </c>
      <c r="N272" s="40">
        <v>244.844930102956</v>
      </c>
    </row>
    <row r="273" spans="11:17" x14ac:dyDescent="0.25">
      <c r="K273" s="38">
        <v>43951</v>
      </c>
      <c r="L273" s="39">
        <v>241.87647574461201</v>
      </c>
      <c r="M273" s="40">
        <v>223.028161599382</v>
      </c>
      <c r="N273" s="40">
        <v>245.14624069552599</v>
      </c>
    </row>
    <row r="274" spans="11:17" x14ac:dyDescent="0.25">
      <c r="K274" s="38">
        <v>43982</v>
      </c>
      <c r="L274" s="39">
        <v>238.595312613148</v>
      </c>
      <c r="M274" s="40">
        <v>211.06047640014799</v>
      </c>
      <c r="N274" s="40">
        <v>243.715258780657</v>
      </c>
    </row>
    <row r="275" spans="11:17" x14ac:dyDescent="0.25">
      <c r="K275" s="38">
        <v>44012</v>
      </c>
      <c r="L275" s="39">
        <v>237.131791771439</v>
      </c>
      <c r="M275" s="40">
        <v>211.73504408943401</v>
      </c>
      <c r="N275" s="40">
        <v>241.75839293271099</v>
      </c>
    </row>
    <row r="276" spans="11:17" x14ac:dyDescent="0.25">
      <c r="K276" s="38">
        <v>44043</v>
      </c>
      <c r="L276" s="39">
        <v>238.31666014222401</v>
      </c>
      <c r="M276" s="40">
        <v>218.93591194770099</v>
      </c>
      <c r="N276" s="40">
        <v>241.623523342824</v>
      </c>
    </row>
    <row r="277" spans="11:17" x14ac:dyDescent="0.25">
      <c r="K277" s="38">
        <v>44074</v>
      </c>
      <c r="L277" s="39">
        <v>241.78081834089099</v>
      </c>
      <c r="M277" s="40">
        <v>228.82139173009301</v>
      </c>
      <c r="N277" s="40">
        <v>243.65256912935899</v>
      </c>
    </row>
    <row r="278" spans="11:17" x14ac:dyDescent="0.25">
      <c r="K278" s="38">
        <v>44104</v>
      </c>
      <c r="L278" s="39">
        <v>246.73902685283599</v>
      </c>
      <c r="M278" s="40">
        <v>233.10858008430699</v>
      </c>
      <c r="N278" s="40">
        <v>248.54742476576999</v>
      </c>
    </row>
    <row r="279" spans="11:17" x14ac:dyDescent="0.25">
      <c r="K279" s="38">
        <v>44135</v>
      </c>
      <c r="L279" s="39">
        <v>253.00827079444099</v>
      </c>
      <c r="M279" s="40">
        <v>237.64833598175599</v>
      </c>
      <c r="N279" s="40">
        <v>255.06745695566801</v>
      </c>
    </row>
    <row r="280" spans="11:17" x14ac:dyDescent="0.25">
      <c r="K280" s="38">
        <v>44165</v>
      </c>
      <c r="L280" s="39">
        <v>256.46477040277199</v>
      </c>
      <c r="M280" s="40">
        <v>240.32331761397299</v>
      </c>
      <c r="N280" s="40">
        <v>258.56486579890998</v>
      </c>
    </row>
    <row r="281" spans="11:17" x14ac:dyDescent="0.25">
      <c r="K281" s="38">
        <v>44196</v>
      </c>
      <c r="L281" s="39">
        <v>256.81222665210902</v>
      </c>
      <c r="M281" s="40">
        <v>241.55288075143099</v>
      </c>
      <c r="N281" s="40">
        <v>258.83172972312798</v>
      </c>
      <c r="O281" s="102">
        <f>M281/M269-1</f>
        <v>0.10884463056829352</v>
      </c>
      <c r="P281" s="102">
        <f t="shared" ref="P281" si="22">N281/N269-1</f>
        <v>9.4854702643712097E-2</v>
      </c>
      <c r="Q281" s="102"/>
    </row>
    <row r="282" spans="11:17" x14ac:dyDescent="0.25">
      <c r="K282" s="38">
        <v>44227</v>
      </c>
      <c r="L282" s="41">
        <v>256.02185289676697</v>
      </c>
      <c r="M282" s="40">
        <v>241.07786003555799</v>
      </c>
      <c r="N282" s="40">
        <v>258.15888556806601</v>
      </c>
      <c r="O282" s="102">
        <f t="shared" ref="O282:O292" si="23">L282/L281-1</f>
        <v>-3.0776328901689354E-3</v>
      </c>
      <c r="P282" s="102">
        <f t="shared" ref="P282:Q292" si="24">M282/M281-1</f>
        <v>-1.9665288792883873E-3</v>
      </c>
      <c r="Q282" s="102"/>
    </row>
    <row r="283" spans="11:17" x14ac:dyDescent="0.25">
      <c r="K283" s="38">
        <v>44255</v>
      </c>
      <c r="L283" s="41">
        <v>255.44912181243399</v>
      </c>
      <c r="M283" s="40">
        <v>240.17078317472999</v>
      </c>
      <c r="N283" s="40">
        <v>257.89677142483799</v>
      </c>
      <c r="O283" s="102">
        <f t="shared" si="23"/>
        <v>-2.2370398380169298E-3</v>
      </c>
      <c r="P283" s="102">
        <f t="shared" si="24"/>
        <v>-3.7625888196212154E-3</v>
      </c>
      <c r="Q283" s="102"/>
    </row>
    <row r="284" spans="11:17" x14ac:dyDescent="0.25">
      <c r="K284" s="38">
        <v>44286</v>
      </c>
      <c r="L284" s="41">
        <v>258.69826405177702</v>
      </c>
      <c r="M284" s="40">
        <v>243.39636411952</v>
      </c>
      <c r="N284" s="40">
        <v>261.14820343628298</v>
      </c>
      <c r="O284" s="102">
        <f t="shared" si="23"/>
        <v>1.271933219535093E-2</v>
      </c>
      <c r="P284" s="102">
        <f t="shared" si="24"/>
        <v>1.3430363602733975E-2</v>
      </c>
      <c r="Q284" s="102">
        <f t="shared" si="24"/>
        <v>1.2607494050745016E-2</v>
      </c>
    </row>
    <row r="285" spans="11:17" x14ac:dyDescent="0.25">
      <c r="K285" s="38">
        <v>44316</v>
      </c>
      <c r="L285" s="41">
        <v>262.89694461365002</v>
      </c>
      <c r="M285" s="40">
        <v>247.584848282135</v>
      </c>
      <c r="N285" s="40">
        <v>265.30751746829702</v>
      </c>
      <c r="O285" s="102">
        <f t="shared" si="23"/>
        <v>1.6230029904772181E-2</v>
      </c>
      <c r="P285" s="102">
        <f t="shared" si="24"/>
        <v>1.7208491087230104E-2</v>
      </c>
      <c r="Q285" s="102">
        <f t="shared" si="24"/>
        <v>1.5927025257245875E-2</v>
      </c>
    </row>
    <row r="286" spans="11:17" x14ac:dyDescent="0.25">
      <c r="K286" s="38">
        <v>44347</v>
      </c>
      <c r="L286" s="41">
        <v>267.10562652551101</v>
      </c>
      <c r="M286" s="40">
        <v>251.109109278315</v>
      </c>
      <c r="N286" s="40">
        <v>269.52782331262699</v>
      </c>
      <c r="O286" s="102">
        <f t="shared" si="23"/>
        <v>1.6008865824005847E-2</v>
      </c>
      <c r="P286" s="102">
        <f t="shared" si="24"/>
        <v>1.423455845797128E-2</v>
      </c>
      <c r="Q286" s="102">
        <f t="shared" si="24"/>
        <v>1.5907223001452531E-2</v>
      </c>
    </row>
    <row r="287" spans="11:17" x14ac:dyDescent="0.25">
      <c r="K287" s="38">
        <v>44377</v>
      </c>
      <c r="L287" s="41">
        <v>270.49270755810699</v>
      </c>
      <c r="M287" s="40">
        <v>250.980557557162</v>
      </c>
      <c r="N287" s="40">
        <v>273.65035743713298</v>
      </c>
      <c r="O287" s="102">
        <f t="shared" si="23"/>
        <v>1.2680680211251572E-2</v>
      </c>
      <c r="P287" s="102">
        <f t="shared" si="24"/>
        <v>-5.1193571401075832E-4</v>
      </c>
      <c r="Q287" s="102">
        <f t="shared" si="24"/>
        <v>1.5295393528720114E-2</v>
      </c>
    </row>
    <row r="288" spans="11:17" x14ac:dyDescent="0.25">
      <c r="K288" s="38">
        <v>44408</v>
      </c>
      <c r="L288" s="41">
        <v>274.12277798500202</v>
      </c>
      <c r="M288" s="40">
        <v>255.47982798220599</v>
      </c>
      <c r="N288" s="40">
        <v>277.06551688061899</v>
      </c>
      <c r="O288" s="102">
        <f t="shared" si="23"/>
        <v>1.3420215501060095E-2</v>
      </c>
      <c r="P288" s="102">
        <f t="shared" si="24"/>
        <v>1.7926768785742508E-2</v>
      </c>
      <c r="Q288" s="102">
        <f t="shared" si="24"/>
        <v>1.2480010899567739E-2</v>
      </c>
    </row>
    <row r="289" spans="11:17" x14ac:dyDescent="0.25">
      <c r="K289" s="38">
        <v>44439</v>
      </c>
      <c r="L289" s="41">
        <v>278.34134570584399</v>
      </c>
      <c r="M289" s="40">
        <v>258.71005008979103</v>
      </c>
      <c r="N289" s="40">
        <v>281.33974508886803</v>
      </c>
      <c r="O289" s="102">
        <f t="shared" si="23"/>
        <v>1.538933667552711E-2</v>
      </c>
      <c r="P289" s="102">
        <f t="shared" si="24"/>
        <v>1.2643746213145235E-2</v>
      </c>
      <c r="Q289" s="102">
        <f t="shared" si="24"/>
        <v>1.5426777956243143E-2</v>
      </c>
    </row>
    <row r="290" spans="11:17" x14ac:dyDescent="0.25">
      <c r="K290" s="38">
        <v>44469</v>
      </c>
      <c r="L290" s="41">
        <v>282.15562801344402</v>
      </c>
      <c r="M290" s="40">
        <v>267.52265974112998</v>
      </c>
      <c r="N290" s="40">
        <v>283.825565913177</v>
      </c>
      <c r="O290" s="102">
        <f t="shared" si="23"/>
        <v>1.3703613805298609E-2</v>
      </c>
      <c r="P290" s="102">
        <f t="shared" si="24"/>
        <v>3.4063654072504557E-2</v>
      </c>
      <c r="Q290" s="102">
        <f t="shared" si="24"/>
        <v>8.835654640704238E-3</v>
      </c>
    </row>
    <row r="291" spans="11:17" x14ac:dyDescent="0.25">
      <c r="K291" s="38">
        <v>44500</v>
      </c>
      <c r="L291" s="41">
        <v>287.32700324844899</v>
      </c>
      <c r="M291" s="40">
        <v>274.198379962481</v>
      </c>
      <c r="N291" s="40">
        <v>288.40963090832798</v>
      </c>
      <c r="O291" s="102">
        <f t="shared" si="23"/>
        <v>1.832809528349566E-2</v>
      </c>
      <c r="P291" s="102">
        <f t="shared" si="24"/>
        <v>2.4953849620853896E-2</v>
      </c>
      <c r="Q291" s="102">
        <f t="shared" si="24"/>
        <v>1.6150993940247327E-2</v>
      </c>
    </row>
    <row r="292" spans="11:17" x14ac:dyDescent="0.25">
      <c r="K292" s="38">
        <v>44530</v>
      </c>
      <c r="L292" s="41">
        <v>291.38789037770698</v>
      </c>
      <c r="M292" s="40">
        <v>278.99456321198898</v>
      </c>
      <c r="N292" s="40">
        <v>292.397893616636</v>
      </c>
      <c r="O292" s="102">
        <f t="shared" si="23"/>
        <v>1.4133329214959245E-2</v>
      </c>
      <c r="P292" s="102">
        <f t="shared" si="24"/>
        <v>1.7491654218249719E-2</v>
      </c>
      <c r="Q292" s="102">
        <f t="shared" si="24"/>
        <v>1.3828465768453091E-2</v>
      </c>
    </row>
    <row r="293" spans="11:17" x14ac:dyDescent="0.25">
      <c r="K293" s="38">
        <v>44561</v>
      </c>
      <c r="L293" s="41">
        <v>295.49840509519697</v>
      </c>
      <c r="M293" s="40">
        <v>282.90742745882602</v>
      </c>
      <c r="N293" s="40">
        <v>296.486654958462</v>
      </c>
      <c r="O293" s="102">
        <f>M293/M281-1</f>
        <v>0.17120287110113486</v>
      </c>
      <c r="P293" s="102">
        <f t="shared" ref="P293" si="25">N293/N281-1</f>
        <v>0.14548032915289588</v>
      </c>
      <c r="Q293" s="102">
        <f>N293/N292-1</f>
        <v>1.3983552655775222E-2</v>
      </c>
    </row>
    <row r="294" spans="11:17" x14ac:dyDescent="0.25">
      <c r="K294" s="38">
        <v>44439</v>
      </c>
      <c r="L294" s="41" t="s">
        <v>75</v>
      </c>
      <c r="M294" s="40" t="s">
        <v>75</v>
      </c>
      <c r="N294" s="40" t="s">
        <v>75</v>
      </c>
      <c r="O294" s="102"/>
      <c r="P294" s="102"/>
    </row>
    <row r="295" spans="11:17" x14ac:dyDescent="0.25">
      <c r="K295" s="81"/>
      <c r="L295" s="128" t="s">
        <v>104</v>
      </c>
      <c r="M295" s="129" t="s">
        <v>105</v>
      </c>
      <c r="N295" s="129" t="s">
        <v>106</v>
      </c>
    </row>
    <row r="296" spans="11:17" x14ac:dyDescent="0.25">
      <c r="K296" s="81" t="s">
        <v>96</v>
      </c>
      <c r="L296" s="130">
        <f>MAX($L$102:$L$137)</f>
        <v>187.297957513032</v>
      </c>
      <c r="M296" s="130">
        <f>MAX($M$102:$M$137)</f>
        <v>169.33615182821501</v>
      </c>
      <c r="N296" s="130">
        <f>MAX($N$102:$N$137)</f>
        <v>190.806117941558</v>
      </c>
    </row>
    <row r="297" spans="11:17" x14ac:dyDescent="0.25">
      <c r="K297" s="81" t="s">
        <v>97</v>
      </c>
      <c r="L297" s="130">
        <f>MIN($L$138:$L$173)</f>
        <v>119.84352285590499</v>
      </c>
      <c r="M297" s="130">
        <f>MIN($M$138:$M$173)</f>
        <v>100.814745421445</v>
      </c>
      <c r="N297" s="130">
        <f>MIN($N$138:$N$173)</f>
        <v>123.07475213879501</v>
      </c>
    </row>
    <row r="298" spans="11:17" x14ac:dyDescent="0.25">
      <c r="K298" s="81" t="s">
        <v>98</v>
      </c>
      <c r="L298" s="131">
        <f>L293/L296-1</f>
        <v>0.57769155103913228</v>
      </c>
      <c r="M298" s="131">
        <f>M293/M296-1</f>
        <v>0.67068534630351517</v>
      </c>
      <c r="N298" s="131">
        <f>N293/N296-1</f>
        <v>0.55386346180615065</v>
      </c>
    </row>
    <row r="299" spans="11:17" x14ac:dyDescent="0.25">
      <c r="K299" s="81" t="s">
        <v>99</v>
      </c>
      <c r="L299" s="131">
        <f>L293/$L$164-1</f>
        <v>1.4657019257560737</v>
      </c>
      <c r="M299" s="131">
        <f>M293/$M$152-1</f>
        <v>1.795264795199095</v>
      </c>
      <c r="N299" s="131">
        <f>N293/$N$164-1</f>
        <v>1.4027375852224506</v>
      </c>
    </row>
    <row r="300" spans="11:17" x14ac:dyDescent="0.25">
      <c r="K300" s="81" t="s">
        <v>100</v>
      </c>
      <c r="L300" s="131">
        <f>L293/L281-1</f>
        <v>0.15063994011271986</v>
      </c>
      <c r="M300" s="131">
        <f>M293/M281-1</f>
        <v>0.17120287110113486</v>
      </c>
      <c r="N300" s="131">
        <f>N293/N281-1</f>
        <v>0.14548032915289588</v>
      </c>
    </row>
    <row r="301" spans="11:17" x14ac:dyDescent="0.25">
      <c r="K301" s="81" t="s">
        <v>101</v>
      </c>
      <c r="L301" s="131">
        <f>L293/L290-1</f>
        <v>4.7288715010558757E-2</v>
      </c>
      <c r="M301" s="131">
        <f>M293/M290-1</f>
        <v>5.750827885975407E-2</v>
      </c>
      <c r="N301" s="131">
        <f>N293/N290-1</f>
        <v>4.4608698319861917E-2</v>
      </c>
    </row>
    <row r="302" spans="11:17" x14ac:dyDescent="0.25">
      <c r="K302" s="81" t="s">
        <v>102</v>
      </c>
      <c r="L302" s="131">
        <f>L293/L292-1</f>
        <v>1.410667654088793E-2</v>
      </c>
      <c r="M302" s="131">
        <f>M293/M292-1</f>
        <v>1.4024876333751157E-2</v>
      </c>
      <c r="N302" s="131">
        <f>N293/N292-1</f>
        <v>1.3983552655775222E-2</v>
      </c>
    </row>
    <row r="303" spans="11:17" x14ac:dyDescent="0.25">
      <c r="K303" s="81" t="s">
        <v>107</v>
      </c>
      <c r="L303" s="131">
        <f>L297/L296-1</f>
        <v>-0.36014506272677105</v>
      </c>
      <c r="M303" s="131">
        <f t="shared" ref="M303" si="26">M297/M296-1</f>
        <v>-0.40464723962950533</v>
      </c>
      <c r="N303" s="131">
        <f>N297/N296-1</f>
        <v>-0.3549748117799264</v>
      </c>
    </row>
    <row r="304" spans="11:17" x14ac:dyDescent="0.25">
      <c r="K304" s="38">
        <v>44895</v>
      </c>
      <c r="L304" s="41" t="s">
        <v>75</v>
      </c>
      <c r="M304" s="40" t="s">
        <v>75</v>
      </c>
      <c r="N304" s="40" t="s">
        <v>75</v>
      </c>
    </row>
    <row r="305" spans="11:14" x14ac:dyDescent="0.25">
      <c r="K305" s="38" t="s">
        <v>133</v>
      </c>
      <c r="L305" s="158">
        <f>L290/L287-1</f>
        <v>4.3117319356314354E-2</v>
      </c>
      <c r="M305" s="158">
        <f>M290/M287-1</f>
        <v>6.5909894953518178E-2</v>
      </c>
      <c r="N305" s="158">
        <f>N290/N287-1</f>
        <v>3.7183245698415135E-2</v>
      </c>
    </row>
    <row r="306" spans="11:14" x14ac:dyDescent="0.25">
      <c r="K306" s="38"/>
      <c r="L306" s="161">
        <f>L287/L284-1</f>
        <v>4.559150618795571E-2</v>
      </c>
      <c r="M306" s="161">
        <f>M287/M284-1</f>
        <v>3.1159846882173436E-2</v>
      </c>
      <c r="N306" s="161">
        <f>N287/N284-1</f>
        <v>4.7873789045232318E-2</v>
      </c>
    </row>
    <row r="307" spans="11:14" x14ac:dyDescent="0.25">
      <c r="K307" s="38">
        <v>44985</v>
      </c>
      <c r="L307" s="41" t="s">
        <v>75</v>
      </c>
      <c r="M307" s="40" t="s">
        <v>75</v>
      </c>
      <c r="N307" s="40" t="s">
        <v>75</v>
      </c>
    </row>
    <row r="308" spans="11:14" x14ac:dyDescent="0.25">
      <c r="K308" s="38">
        <v>45016</v>
      </c>
      <c r="L308" s="41" t="s">
        <v>75</v>
      </c>
      <c r="M308" s="40" t="s">
        <v>75</v>
      </c>
      <c r="N308" s="40" t="s">
        <v>75</v>
      </c>
    </row>
    <row r="309" spans="11:14" x14ac:dyDescent="0.25">
      <c r="K309" s="38">
        <v>45046</v>
      </c>
      <c r="L309" s="41" t="s">
        <v>75</v>
      </c>
      <c r="M309" s="187">
        <f>M290/M287-1</f>
        <v>6.5909894953518178E-2</v>
      </c>
      <c r="N309" s="187">
        <f>N290/N287-1</f>
        <v>3.7183245698415135E-2</v>
      </c>
    </row>
    <row r="310" spans="11:14" x14ac:dyDescent="0.25">
      <c r="K310" s="38">
        <v>45077</v>
      </c>
      <c r="L310" s="41" t="s">
        <v>75</v>
      </c>
      <c r="M310" s="40" t="s">
        <v>75</v>
      </c>
      <c r="N310" s="40" t="s">
        <v>75</v>
      </c>
    </row>
    <row r="311" spans="11:14" x14ac:dyDescent="0.25">
      <c r="K311" s="38">
        <v>45107</v>
      </c>
      <c r="L311" s="41" t="s">
        <v>75</v>
      </c>
      <c r="M311" s="40" t="s">
        <v>75</v>
      </c>
      <c r="N311" s="40" t="s">
        <v>75</v>
      </c>
    </row>
    <row r="312" spans="11:14" x14ac:dyDescent="0.25">
      <c r="K312" s="38">
        <v>45138</v>
      </c>
      <c r="L312" s="41" t="s">
        <v>75</v>
      </c>
      <c r="M312" s="40" t="s">
        <v>75</v>
      </c>
      <c r="N312" s="40" t="s">
        <v>75</v>
      </c>
    </row>
    <row r="313" spans="11:14" x14ac:dyDescent="0.25">
      <c r="K313" s="38">
        <v>45169</v>
      </c>
      <c r="L313" s="41" t="s">
        <v>75</v>
      </c>
      <c r="M313" s="40" t="s">
        <v>75</v>
      </c>
      <c r="N313" s="40" t="s">
        <v>75</v>
      </c>
    </row>
    <row r="314" spans="11:14" x14ac:dyDescent="0.25">
      <c r="K314" s="38">
        <v>45199</v>
      </c>
      <c r="L314" s="41" t="s">
        <v>75</v>
      </c>
      <c r="M314" s="40" t="s">
        <v>75</v>
      </c>
      <c r="N314" s="40" t="s">
        <v>75</v>
      </c>
    </row>
    <row r="315" spans="11:14" x14ac:dyDescent="0.25">
      <c r="K315" s="38">
        <v>45230</v>
      </c>
      <c r="L315" s="41" t="s">
        <v>75</v>
      </c>
      <c r="M315" s="40" t="s">
        <v>75</v>
      </c>
      <c r="N315" s="40" t="s">
        <v>75</v>
      </c>
    </row>
    <row r="316" spans="11:14" x14ac:dyDescent="0.25">
      <c r="K316" s="38">
        <v>45260</v>
      </c>
      <c r="L316" s="41" t="s">
        <v>75</v>
      </c>
      <c r="M316" s="40" t="s">
        <v>75</v>
      </c>
      <c r="N316" s="40" t="s">
        <v>75</v>
      </c>
    </row>
    <row r="317" spans="11:14" x14ac:dyDescent="0.25">
      <c r="K317" s="38">
        <v>45291</v>
      </c>
      <c r="L317" s="41" t="s">
        <v>75</v>
      </c>
      <c r="M317" s="40" t="s">
        <v>75</v>
      </c>
      <c r="N317" s="40" t="s">
        <v>75</v>
      </c>
    </row>
    <row r="318" spans="11:14" x14ac:dyDescent="0.25">
      <c r="K318" s="38">
        <v>45322</v>
      </c>
      <c r="L318" s="41" t="s">
        <v>75</v>
      </c>
      <c r="M318" s="40" t="s">
        <v>75</v>
      </c>
      <c r="N318" s="40" t="s">
        <v>75</v>
      </c>
    </row>
    <row r="319" spans="11:14" x14ac:dyDescent="0.25">
      <c r="K319" s="38">
        <v>45351</v>
      </c>
      <c r="L319" s="41" t="s">
        <v>75</v>
      </c>
      <c r="M319" s="40" t="s">
        <v>75</v>
      </c>
      <c r="N319" s="40" t="s">
        <v>75</v>
      </c>
    </row>
    <row r="320" spans="11:14" x14ac:dyDescent="0.25">
      <c r="K320" s="38">
        <v>45382</v>
      </c>
      <c r="L320" s="41" t="s">
        <v>75</v>
      </c>
      <c r="M320" s="40" t="s">
        <v>75</v>
      </c>
      <c r="N320" s="40" t="s">
        <v>75</v>
      </c>
    </row>
    <row r="321" spans="11:14" x14ac:dyDescent="0.25">
      <c r="K321" s="38">
        <v>45412</v>
      </c>
      <c r="L321" s="41" t="s">
        <v>75</v>
      </c>
      <c r="M321" s="40" t="s">
        <v>75</v>
      </c>
      <c r="N321" s="40" t="s">
        <v>75</v>
      </c>
    </row>
    <row r="322" spans="11:14" x14ac:dyDescent="0.25">
      <c r="K322" s="38">
        <v>45443</v>
      </c>
      <c r="L322" s="41" t="s">
        <v>75</v>
      </c>
      <c r="M322" s="40" t="s">
        <v>75</v>
      </c>
      <c r="N322" s="40" t="s">
        <v>75</v>
      </c>
    </row>
    <row r="323" spans="11:14" x14ac:dyDescent="0.25">
      <c r="K323" s="38">
        <v>45473</v>
      </c>
      <c r="L323" s="41" t="s">
        <v>75</v>
      </c>
      <c r="M323" s="40" t="s">
        <v>75</v>
      </c>
      <c r="N323" s="40" t="s">
        <v>75</v>
      </c>
    </row>
    <row r="324" spans="11:14" x14ac:dyDescent="0.25">
      <c r="K324" s="38">
        <v>45504</v>
      </c>
      <c r="L324" s="41" t="s">
        <v>75</v>
      </c>
      <c r="M324" s="40" t="s">
        <v>75</v>
      </c>
      <c r="N324" s="40" t="s">
        <v>75</v>
      </c>
    </row>
    <row r="325" spans="11:14" x14ac:dyDescent="0.25">
      <c r="K325" s="38">
        <v>45535</v>
      </c>
      <c r="L325" s="41" t="s">
        <v>75</v>
      </c>
      <c r="M325" s="40" t="s">
        <v>75</v>
      </c>
      <c r="N325" s="40" t="s">
        <v>75</v>
      </c>
    </row>
    <row r="326" spans="11:14" x14ac:dyDescent="0.25">
      <c r="K326" s="38">
        <v>45565</v>
      </c>
      <c r="L326" s="41" t="s">
        <v>75</v>
      </c>
      <c r="M326" s="40" t="s">
        <v>75</v>
      </c>
      <c r="N326" s="40" t="s">
        <v>75</v>
      </c>
    </row>
    <row r="327" spans="11:14" x14ac:dyDescent="0.25">
      <c r="K327" s="38">
        <v>45596</v>
      </c>
      <c r="L327" s="41" t="s">
        <v>75</v>
      </c>
      <c r="M327" s="40" t="s">
        <v>75</v>
      </c>
      <c r="N327" s="40" t="s">
        <v>75</v>
      </c>
    </row>
    <row r="328" spans="11:14" x14ac:dyDescent="0.25">
      <c r="L328" s="43"/>
    </row>
    <row r="329" spans="11:14" x14ac:dyDescent="0.25">
      <c r="L329" s="43"/>
    </row>
    <row r="330" spans="11:14" x14ac:dyDescent="0.25">
      <c r="L330" s="43"/>
    </row>
    <row r="331" spans="11:14" x14ac:dyDescent="0.25">
      <c r="L331" s="43"/>
    </row>
    <row r="332" spans="11:14" x14ac:dyDescent="0.25">
      <c r="L332" s="43"/>
    </row>
    <row r="333" spans="11:14" x14ac:dyDescent="0.25">
      <c r="L333" s="43"/>
    </row>
    <row r="334" spans="11:14" x14ac:dyDescent="0.25">
      <c r="L334" s="43"/>
    </row>
    <row r="335" spans="11:14" x14ac:dyDescent="0.25">
      <c r="L335" s="43"/>
    </row>
    <row r="336" spans="11:14" x14ac:dyDescent="0.25">
      <c r="L336" s="43"/>
    </row>
    <row r="337" spans="12:12" x14ac:dyDescent="0.25">
      <c r="L337" s="43"/>
    </row>
    <row r="338" spans="12:12" x14ac:dyDescent="0.25">
      <c r="L338" s="43"/>
    </row>
    <row r="339" spans="12:12" x14ac:dyDescent="0.25">
      <c r="L339" s="43"/>
    </row>
    <row r="340" spans="12:12" x14ac:dyDescent="0.25">
      <c r="L340" s="43"/>
    </row>
    <row r="341" spans="12:12" x14ac:dyDescent="0.25">
      <c r="L341" s="43"/>
    </row>
    <row r="342" spans="12:12" x14ac:dyDescent="0.25">
      <c r="L342" s="43"/>
    </row>
    <row r="343" spans="12:12" x14ac:dyDescent="0.25">
      <c r="L343" s="43"/>
    </row>
    <row r="344" spans="12:12" x14ac:dyDescent="0.25">
      <c r="L344" s="43"/>
    </row>
    <row r="345" spans="12:12" x14ac:dyDescent="0.25">
      <c r="L345" s="43"/>
    </row>
    <row r="346" spans="12:12" x14ac:dyDescent="0.25">
      <c r="L346" s="43"/>
    </row>
    <row r="347" spans="12:12" x14ac:dyDescent="0.25">
      <c r="L347" s="43"/>
    </row>
    <row r="348" spans="12:12" x14ac:dyDescent="0.25">
      <c r="L348" s="43"/>
    </row>
    <row r="349" spans="12:12" x14ac:dyDescent="0.25">
      <c r="L349" s="43"/>
    </row>
    <row r="350" spans="12:12" x14ac:dyDescent="0.25">
      <c r="L350" s="43"/>
    </row>
    <row r="351" spans="12:12" x14ac:dyDescent="0.25">
      <c r="L351" s="43"/>
    </row>
    <row r="352" spans="12:12" x14ac:dyDescent="0.25">
      <c r="L352" s="43"/>
    </row>
    <row r="353" spans="12:12" x14ac:dyDescent="0.25">
      <c r="L353" s="43"/>
    </row>
    <row r="354" spans="12:12" x14ac:dyDescent="0.25">
      <c r="L354" s="43"/>
    </row>
    <row r="355" spans="12:12" x14ac:dyDescent="0.25">
      <c r="L355" s="43"/>
    </row>
    <row r="356" spans="12:12" x14ac:dyDescent="0.25">
      <c r="L356" s="43"/>
    </row>
    <row r="357" spans="12:12" x14ac:dyDescent="0.25">
      <c r="L357" s="43"/>
    </row>
    <row r="358" spans="12:12" x14ac:dyDescent="0.25">
      <c r="L358" s="43"/>
    </row>
    <row r="359" spans="12:12" x14ac:dyDescent="0.25">
      <c r="L359" s="43"/>
    </row>
    <row r="360" spans="12:12" x14ac:dyDescent="0.25">
      <c r="L360" s="43"/>
    </row>
    <row r="361" spans="12:12" x14ac:dyDescent="0.25">
      <c r="L361" s="43"/>
    </row>
    <row r="362" spans="12:12" x14ac:dyDescent="0.25">
      <c r="L362" s="43"/>
    </row>
    <row r="363" spans="12:12" x14ac:dyDescent="0.25">
      <c r="L363" s="43"/>
    </row>
    <row r="364" spans="12:12" x14ac:dyDescent="0.25">
      <c r="L364" s="43"/>
    </row>
    <row r="365" spans="12:12" x14ac:dyDescent="0.25">
      <c r="L365" s="43"/>
    </row>
    <row r="366" spans="12:12" x14ac:dyDescent="0.25">
      <c r="L366" s="43"/>
    </row>
    <row r="367" spans="12:12" x14ac:dyDescent="0.25">
      <c r="L367" s="43"/>
    </row>
    <row r="368" spans="12:12" x14ac:dyDescent="0.25">
      <c r="L368" s="43"/>
    </row>
    <row r="369" spans="12:12" x14ac:dyDescent="0.25">
      <c r="L369" s="43"/>
    </row>
    <row r="370" spans="12:12" x14ac:dyDescent="0.25">
      <c r="L370" s="43"/>
    </row>
    <row r="371" spans="12:12" x14ac:dyDescent="0.25">
      <c r="L371" s="43"/>
    </row>
    <row r="372" spans="12:12" x14ac:dyDescent="0.25">
      <c r="L372" s="43"/>
    </row>
    <row r="373" spans="12:12" x14ac:dyDescent="0.25">
      <c r="L373" s="43"/>
    </row>
    <row r="374" spans="12:12" x14ac:dyDescent="0.25">
      <c r="L374" s="43"/>
    </row>
    <row r="375" spans="12:12" x14ac:dyDescent="0.25">
      <c r="L375" s="43"/>
    </row>
    <row r="376" spans="12:12" x14ac:dyDescent="0.25">
      <c r="L376" s="43"/>
    </row>
    <row r="377" spans="12:12" x14ac:dyDescent="0.25">
      <c r="L377" s="43"/>
    </row>
    <row r="378" spans="12:12" x14ac:dyDescent="0.25">
      <c r="L378" s="43"/>
    </row>
    <row r="379" spans="12:12" x14ac:dyDescent="0.25">
      <c r="L379" s="43"/>
    </row>
    <row r="380" spans="12:12" x14ac:dyDescent="0.25">
      <c r="L380" s="43"/>
    </row>
    <row r="381" spans="12:12" x14ac:dyDescent="0.25">
      <c r="L381" s="43"/>
    </row>
    <row r="382" spans="12:12" x14ac:dyDescent="0.25">
      <c r="L382" s="43"/>
    </row>
    <row r="383" spans="12:12" x14ac:dyDescent="0.25">
      <c r="L383" s="43"/>
    </row>
    <row r="384" spans="12:12" x14ac:dyDescent="0.25">
      <c r="L384" s="43"/>
    </row>
    <row r="385" spans="12:12" x14ac:dyDescent="0.25">
      <c r="L385" s="43"/>
    </row>
    <row r="386" spans="12:12" x14ac:dyDescent="0.25">
      <c r="L386" s="43"/>
    </row>
    <row r="387" spans="12:12" x14ac:dyDescent="0.25">
      <c r="L387" s="43"/>
    </row>
    <row r="388" spans="12:12" x14ac:dyDescent="0.25">
      <c r="L388" s="43"/>
    </row>
    <row r="389" spans="12:12" x14ac:dyDescent="0.25">
      <c r="L389" s="43"/>
    </row>
    <row r="390" spans="12:12" x14ac:dyDescent="0.25">
      <c r="L390" s="43"/>
    </row>
    <row r="391" spans="12:12" x14ac:dyDescent="0.25">
      <c r="L391" s="43"/>
    </row>
    <row r="392" spans="12:12" x14ac:dyDescent="0.25">
      <c r="L392" s="43"/>
    </row>
    <row r="393" spans="12:12" x14ac:dyDescent="0.25">
      <c r="L393" s="43"/>
    </row>
    <row r="394" spans="12:12" x14ac:dyDescent="0.25">
      <c r="L394" s="43"/>
    </row>
    <row r="395" spans="12:12" x14ac:dyDescent="0.25">
      <c r="L395" s="43"/>
    </row>
    <row r="396" spans="12:12" x14ac:dyDescent="0.25">
      <c r="L396" s="43"/>
    </row>
    <row r="397" spans="12:12" x14ac:dyDescent="0.25">
      <c r="L397" s="43"/>
    </row>
    <row r="398" spans="12:12" x14ac:dyDescent="0.25">
      <c r="L398" s="43"/>
    </row>
    <row r="399" spans="12:12" x14ac:dyDescent="0.25">
      <c r="L399" s="43"/>
    </row>
    <row r="400" spans="12:12" x14ac:dyDescent="0.25">
      <c r="L400" s="43"/>
    </row>
    <row r="401" spans="12:12" x14ac:dyDescent="0.25">
      <c r="L401" s="43"/>
    </row>
    <row r="402" spans="12:12" x14ac:dyDescent="0.25">
      <c r="L402" s="43"/>
    </row>
    <row r="403" spans="12:12" x14ac:dyDescent="0.25">
      <c r="L403" s="43"/>
    </row>
    <row r="404" spans="12:12" x14ac:dyDescent="0.25">
      <c r="L404" s="43"/>
    </row>
    <row r="405" spans="12:12" x14ac:dyDescent="0.25">
      <c r="L405" s="43"/>
    </row>
    <row r="406" spans="12:12" x14ac:dyDescent="0.25">
      <c r="L406" s="43"/>
    </row>
    <row r="407" spans="12:12" x14ac:dyDescent="0.25">
      <c r="L407" s="43"/>
    </row>
    <row r="408" spans="12:12" x14ac:dyDescent="0.25">
      <c r="L408" s="43"/>
    </row>
    <row r="409" spans="12:12" x14ac:dyDescent="0.25">
      <c r="L409" s="43"/>
    </row>
    <row r="410" spans="12:12" x14ac:dyDescent="0.25">
      <c r="L410" s="43"/>
    </row>
    <row r="411" spans="12:12" x14ac:dyDescent="0.25">
      <c r="L411" s="43"/>
    </row>
    <row r="412" spans="12:12" x14ac:dyDescent="0.25">
      <c r="L412" s="43"/>
    </row>
    <row r="413" spans="12:12" x14ac:dyDescent="0.25">
      <c r="L413" s="43"/>
    </row>
    <row r="414" spans="12:12" x14ac:dyDescent="0.25">
      <c r="L414" s="43"/>
    </row>
    <row r="415" spans="12:12" x14ac:dyDescent="0.25">
      <c r="L415" s="43"/>
    </row>
    <row r="416" spans="12:12" x14ac:dyDescent="0.25">
      <c r="L416" s="43"/>
    </row>
    <row r="417" spans="12:12" x14ac:dyDescent="0.25">
      <c r="L417" s="43"/>
    </row>
    <row r="418" spans="12:12" x14ac:dyDescent="0.25">
      <c r="L418" s="43"/>
    </row>
    <row r="419" spans="12:12" x14ac:dyDescent="0.25">
      <c r="L419" s="43"/>
    </row>
    <row r="420" spans="12:12" x14ac:dyDescent="0.25">
      <c r="L420" s="43"/>
    </row>
    <row r="421" spans="12:12" x14ac:dyDescent="0.25">
      <c r="L421" s="43"/>
    </row>
    <row r="422" spans="12:12" x14ac:dyDescent="0.25">
      <c r="L422" s="43"/>
    </row>
    <row r="423" spans="12:12" x14ac:dyDescent="0.25">
      <c r="L423" s="43"/>
    </row>
    <row r="424" spans="12:12" x14ac:dyDescent="0.25">
      <c r="L424" s="43"/>
    </row>
    <row r="425" spans="12:12" x14ac:dyDescent="0.25">
      <c r="L425" s="43"/>
    </row>
    <row r="426" spans="12:12" x14ac:dyDescent="0.25">
      <c r="L426" s="43"/>
    </row>
    <row r="427" spans="12:12" x14ac:dyDescent="0.25">
      <c r="L427" s="43"/>
    </row>
    <row r="428" spans="12:12" x14ac:dyDescent="0.25">
      <c r="L428" s="43"/>
    </row>
    <row r="429" spans="12:12" x14ac:dyDescent="0.25">
      <c r="L429" s="43"/>
    </row>
    <row r="430" spans="12:12" x14ac:dyDescent="0.25">
      <c r="L430" s="43"/>
    </row>
    <row r="431" spans="12:12" x14ac:dyDescent="0.25">
      <c r="L431" s="43"/>
    </row>
    <row r="432" spans="12:12" x14ac:dyDescent="0.25">
      <c r="L432" s="43"/>
    </row>
    <row r="433" spans="12:12" x14ac:dyDescent="0.25">
      <c r="L433" s="43"/>
    </row>
    <row r="434" spans="12:12" x14ac:dyDescent="0.25">
      <c r="L434" s="43"/>
    </row>
    <row r="435" spans="12:12" x14ac:dyDescent="0.25">
      <c r="L435" s="43"/>
    </row>
    <row r="436" spans="12:12" x14ac:dyDescent="0.25">
      <c r="L436" s="43"/>
    </row>
    <row r="437" spans="12:12" x14ac:dyDescent="0.25">
      <c r="L437" s="43"/>
    </row>
    <row r="438" spans="12:12" x14ac:dyDescent="0.25">
      <c r="L438" s="43"/>
    </row>
    <row r="439" spans="12:12" x14ac:dyDescent="0.25">
      <c r="L439" s="43"/>
    </row>
    <row r="440" spans="12:12" x14ac:dyDescent="0.25">
      <c r="L440" s="43"/>
    </row>
    <row r="441" spans="12:12" x14ac:dyDescent="0.25">
      <c r="L441" s="43"/>
    </row>
    <row r="442" spans="12:12" x14ac:dyDescent="0.25">
      <c r="L442" s="43"/>
    </row>
    <row r="443" spans="12:12" x14ac:dyDescent="0.25">
      <c r="L443" s="43"/>
    </row>
    <row r="444" spans="12:12" x14ac:dyDescent="0.25">
      <c r="L444" s="43"/>
    </row>
    <row r="445" spans="12:12" x14ac:dyDescent="0.25">
      <c r="L445" s="43"/>
    </row>
    <row r="446" spans="12:12" x14ac:dyDescent="0.25">
      <c r="L446" s="43"/>
    </row>
    <row r="447" spans="12:12" x14ac:dyDescent="0.25">
      <c r="L447" s="43"/>
    </row>
    <row r="448" spans="12:12" x14ac:dyDescent="0.25">
      <c r="L448" s="43"/>
    </row>
    <row r="449" spans="12:12" x14ac:dyDescent="0.25">
      <c r="L449" s="43"/>
    </row>
    <row r="450" spans="12:12" x14ac:dyDescent="0.25">
      <c r="L450" s="43"/>
    </row>
    <row r="451" spans="12:12" x14ac:dyDescent="0.25">
      <c r="L451" s="43"/>
    </row>
    <row r="452" spans="12:12" x14ac:dyDescent="0.25">
      <c r="L452" s="43"/>
    </row>
    <row r="453" spans="12:12" x14ac:dyDescent="0.25">
      <c r="L453" s="43"/>
    </row>
    <row r="454" spans="12:12" x14ac:dyDescent="0.25">
      <c r="L454" s="43"/>
    </row>
    <row r="455" spans="12:12" x14ac:dyDescent="0.25">
      <c r="L455" s="43"/>
    </row>
    <row r="456" spans="12:12" x14ac:dyDescent="0.25">
      <c r="L456" s="43"/>
    </row>
    <row r="457" spans="12:12" x14ac:dyDescent="0.25">
      <c r="L457" s="43"/>
    </row>
    <row r="458" spans="12:12" x14ac:dyDescent="0.25">
      <c r="L458" s="43"/>
    </row>
    <row r="459" spans="12:12" x14ac:dyDescent="0.25">
      <c r="L459" s="43"/>
    </row>
    <row r="460" spans="12:12" x14ac:dyDescent="0.25">
      <c r="L460" s="43"/>
    </row>
    <row r="461" spans="12:12" x14ac:dyDescent="0.25">
      <c r="L461" s="43"/>
    </row>
    <row r="462" spans="12:12" x14ac:dyDescent="0.25">
      <c r="L462" s="43"/>
    </row>
    <row r="463" spans="12:12" x14ac:dyDescent="0.25">
      <c r="L463" s="43"/>
    </row>
    <row r="464" spans="12:12" x14ac:dyDescent="0.25">
      <c r="L464" s="43"/>
    </row>
    <row r="465" spans="12:12" x14ac:dyDescent="0.25">
      <c r="L465" s="43"/>
    </row>
    <row r="466" spans="12:12" x14ac:dyDescent="0.25">
      <c r="L466" s="43"/>
    </row>
    <row r="467" spans="12:12" x14ac:dyDescent="0.25">
      <c r="L467" s="43"/>
    </row>
    <row r="468" spans="12:12" x14ac:dyDescent="0.25">
      <c r="L468" s="43"/>
    </row>
    <row r="469" spans="12:12" x14ac:dyDescent="0.25">
      <c r="L469" s="43"/>
    </row>
    <row r="470" spans="12:12" x14ac:dyDescent="0.25">
      <c r="L470" s="43"/>
    </row>
    <row r="471" spans="12:12" x14ac:dyDescent="0.25">
      <c r="L471" s="43"/>
    </row>
    <row r="472" spans="12:12" x14ac:dyDescent="0.25">
      <c r="L472" s="43"/>
    </row>
    <row r="473" spans="12:12" x14ac:dyDescent="0.25">
      <c r="L473" s="43"/>
    </row>
    <row r="474" spans="12:12" x14ac:dyDescent="0.25">
      <c r="L474" s="43"/>
    </row>
    <row r="475" spans="12:12" x14ac:dyDescent="0.25">
      <c r="L475" s="43"/>
    </row>
    <row r="476" spans="12:12" x14ac:dyDescent="0.25">
      <c r="L476" s="43"/>
    </row>
    <row r="477" spans="12:12" x14ac:dyDescent="0.25">
      <c r="L477" s="43"/>
    </row>
    <row r="478" spans="12:12" x14ac:dyDescent="0.25">
      <c r="L478" s="43"/>
    </row>
    <row r="479" spans="12:12" x14ac:dyDescent="0.25">
      <c r="L479" s="43"/>
    </row>
    <row r="480" spans="12:12" x14ac:dyDescent="0.25">
      <c r="L480" s="43"/>
    </row>
    <row r="481" spans="12:12" x14ac:dyDescent="0.25">
      <c r="L481" s="43"/>
    </row>
    <row r="482" spans="12:12" x14ac:dyDescent="0.25">
      <c r="L482" s="43"/>
    </row>
    <row r="483" spans="12:12" x14ac:dyDescent="0.25">
      <c r="L483" s="43"/>
    </row>
    <row r="484" spans="12:12" x14ac:dyDescent="0.25">
      <c r="L484" s="43"/>
    </row>
    <row r="485" spans="12:12" x14ac:dyDescent="0.25">
      <c r="L485" s="43"/>
    </row>
    <row r="486" spans="12:12" x14ac:dyDescent="0.25">
      <c r="L486" s="43"/>
    </row>
    <row r="487" spans="12:12" x14ac:dyDescent="0.25">
      <c r="L487" s="43"/>
    </row>
    <row r="488" spans="12:12" x14ac:dyDescent="0.25">
      <c r="L488" s="43"/>
    </row>
    <row r="489" spans="12:12" x14ac:dyDescent="0.25">
      <c r="L489" s="43"/>
    </row>
    <row r="490" spans="12:12" x14ac:dyDescent="0.25">
      <c r="L490" s="43"/>
    </row>
    <row r="491" spans="12:12" x14ac:dyDescent="0.25">
      <c r="L491" s="43"/>
    </row>
    <row r="492" spans="12:12" x14ac:dyDescent="0.25">
      <c r="L492" s="43"/>
    </row>
    <row r="493" spans="12:12" x14ac:dyDescent="0.25">
      <c r="L493" s="43"/>
    </row>
    <row r="494" spans="12:12" x14ac:dyDescent="0.25">
      <c r="L494" s="43"/>
    </row>
    <row r="495" spans="12:12" x14ac:dyDescent="0.25">
      <c r="L495" s="43"/>
    </row>
    <row r="496" spans="12:12" x14ac:dyDescent="0.25">
      <c r="L496" s="43"/>
    </row>
    <row r="497" spans="12:12" x14ac:dyDescent="0.25">
      <c r="L497" s="43"/>
    </row>
    <row r="498" spans="12:12" x14ac:dyDescent="0.25">
      <c r="L498" s="43"/>
    </row>
    <row r="499" spans="12:12" x14ac:dyDescent="0.25">
      <c r="L499" s="43"/>
    </row>
    <row r="500" spans="12:12" x14ac:dyDescent="0.25">
      <c r="L500" s="43"/>
    </row>
    <row r="501" spans="12:12" x14ac:dyDescent="0.25">
      <c r="L501" s="43"/>
    </row>
    <row r="502" spans="12:12" x14ac:dyDescent="0.25">
      <c r="L502" s="43"/>
    </row>
    <row r="503" spans="12:12" x14ac:dyDescent="0.25">
      <c r="L503" s="43"/>
    </row>
    <row r="504" spans="12:12" x14ac:dyDescent="0.25">
      <c r="L504" s="43"/>
    </row>
    <row r="505" spans="12:12" x14ac:dyDescent="0.25">
      <c r="L505" s="43"/>
    </row>
    <row r="506" spans="12:12" x14ac:dyDescent="0.25">
      <c r="L506" s="43"/>
    </row>
    <row r="507" spans="12:12" x14ac:dyDescent="0.25">
      <c r="L507" s="43"/>
    </row>
    <row r="508" spans="12:12" x14ac:dyDescent="0.25">
      <c r="L508" s="43"/>
    </row>
  </sheetData>
  <mergeCells count="2">
    <mergeCell ref="A7:J7"/>
    <mergeCell ref="A8:J8"/>
  </mergeCells>
  <conditionalFormatting sqref="K6:K293 K304 K306:K327">
    <cfRule type="expression" dxfId="38" priority="5">
      <formula>$L6=""</formula>
    </cfRule>
  </conditionalFormatting>
  <conditionalFormatting sqref="K294">
    <cfRule type="expression" dxfId="37" priority="4">
      <formula>$L294=""</formula>
    </cfRule>
  </conditionalFormatting>
  <conditionalFormatting sqref="K295:K299">
    <cfRule type="expression" dxfId="36" priority="2">
      <formula>$L295=""</formula>
    </cfRule>
  </conditionalFormatting>
  <conditionalFormatting sqref="K300:K303">
    <cfRule type="expression" dxfId="35" priority="3">
      <formula>$L299=""</formula>
    </cfRule>
  </conditionalFormatting>
  <conditionalFormatting sqref="K305">
    <cfRule type="expression" dxfId="34" priority="1">
      <formula>$L305=""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F6B42-F1A3-4A4F-8020-C5F0B835EDA8}">
  <sheetPr codeName="Sheet4"/>
  <dimension ref="A1:N364"/>
  <sheetViews>
    <sheetView topLeftCell="C311" workbookViewId="0">
      <selection activeCell="J332" sqref="J332"/>
    </sheetView>
  </sheetViews>
  <sheetFormatPr defaultColWidth="9.140625" defaultRowHeight="15.75" x14ac:dyDescent="0.25"/>
  <cols>
    <col min="1" max="10" width="13.7109375" style="37" customWidth="1"/>
    <col min="11" max="11" width="23.85546875" style="55" customWidth="1"/>
    <col min="12" max="12" width="27.28515625" style="16" customWidth="1"/>
    <col min="13" max="13" width="20.85546875" style="16" customWidth="1"/>
    <col min="14" max="14" width="11.42578125" style="15" customWidth="1"/>
    <col min="15" max="16384" width="9.140625" style="37"/>
  </cols>
  <sheetData>
    <row r="1" spans="1:14" s="44" customFormat="1" ht="15.95" customHeight="1" x14ac:dyDescent="0.25">
      <c r="K1" s="45"/>
      <c r="L1" s="2"/>
      <c r="M1" s="2"/>
      <c r="N1" s="1"/>
    </row>
    <row r="2" spans="1:14" s="46" customFormat="1" ht="15.95" customHeight="1" x14ac:dyDescent="0.25">
      <c r="K2" s="5"/>
      <c r="L2" s="5"/>
      <c r="M2" s="5"/>
      <c r="N2" s="4"/>
    </row>
    <row r="3" spans="1:14" s="46" customFormat="1" ht="15.95" customHeight="1" x14ac:dyDescent="0.25">
      <c r="K3" s="47"/>
      <c r="L3" s="5"/>
      <c r="M3" s="5"/>
      <c r="N3" s="4"/>
    </row>
    <row r="4" spans="1:14" s="48" customFormat="1" ht="15.95" customHeight="1" x14ac:dyDescent="0.25">
      <c r="K4" s="49"/>
      <c r="L4" s="8"/>
      <c r="M4" s="8"/>
      <c r="N4" s="7"/>
    </row>
    <row r="5" spans="1:14" s="50" customFormat="1" ht="45.75" customHeight="1" x14ac:dyDescent="0.25">
      <c r="K5" s="51" t="s">
        <v>0</v>
      </c>
      <c r="L5" s="36" t="s">
        <v>5</v>
      </c>
      <c r="M5" s="36" t="s">
        <v>6</v>
      </c>
      <c r="N5" s="52"/>
    </row>
    <row r="6" spans="1:14" x14ac:dyDescent="0.25">
      <c r="A6" s="53"/>
      <c r="K6" s="54">
        <v>35079</v>
      </c>
      <c r="L6" s="20">
        <v>64.713435482896102</v>
      </c>
      <c r="M6" s="20">
        <v>70.529902887293701</v>
      </c>
    </row>
    <row r="7" spans="1:14" x14ac:dyDescent="0.25">
      <c r="A7" s="166" t="s">
        <v>77</v>
      </c>
      <c r="B7" s="166"/>
      <c r="C7" s="166"/>
      <c r="D7" s="166"/>
      <c r="E7" s="166"/>
      <c r="F7" s="166"/>
      <c r="G7" s="166"/>
      <c r="H7" s="166"/>
      <c r="I7" s="166"/>
      <c r="J7" s="166"/>
      <c r="K7" s="54">
        <v>35110</v>
      </c>
      <c r="L7" s="20">
        <v>63.813944903940097</v>
      </c>
      <c r="M7" s="20">
        <v>68.160551981221204</v>
      </c>
    </row>
    <row r="8" spans="1:14" x14ac:dyDescent="0.25">
      <c r="A8" s="166" t="s">
        <v>74</v>
      </c>
      <c r="B8" s="166"/>
      <c r="C8" s="166"/>
      <c r="D8" s="166"/>
      <c r="E8" s="166"/>
      <c r="F8" s="166"/>
      <c r="G8" s="166"/>
      <c r="H8" s="166"/>
      <c r="I8" s="166"/>
      <c r="J8" s="166"/>
      <c r="K8" s="54">
        <v>35139</v>
      </c>
      <c r="L8" s="20">
        <v>63.550264643246202</v>
      </c>
      <c r="M8" s="20">
        <v>66.6086744033842</v>
      </c>
    </row>
    <row r="9" spans="1:14" x14ac:dyDescent="0.25">
      <c r="K9" s="54">
        <v>35170</v>
      </c>
      <c r="L9" s="20">
        <v>63.674874982656902</v>
      </c>
      <c r="M9" s="20">
        <v>66.120230645625597</v>
      </c>
    </row>
    <row r="10" spans="1:14" x14ac:dyDescent="0.25">
      <c r="K10" s="54">
        <v>35200</v>
      </c>
      <c r="L10" s="20">
        <v>63.539818467714802</v>
      </c>
      <c r="M10" s="20">
        <v>64.7991351515128</v>
      </c>
    </row>
    <row r="11" spans="1:14" x14ac:dyDescent="0.25">
      <c r="K11" s="54">
        <v>35231</v>
      </c>
      <c r="L11" s="20">
        <v>63.702559535576</v>
      </c>
      <c r="M11" s="20">
        <v>65.609266570589696</v>
      </c>
    </row>
    <row r="12" spans="1:14" x14ac:dyDescent="0.25">
      <c r="K12" s="54">
        <v>35261</v>
      </c>
      <c r="L12" s="20">
        <v>63.788615876954097</v>
      </c>
      <c r="M12" s="20">
        <v>66.834629476760597</v>
      </c>
    </row>
    <row r="13" spans="1:14" x14ac:dyDescent="0.25">
      <c r="K13" s="54">
        <v>35292</v>
      </c>
      <c r="L13" s="20">
        <v>63.459428580244797</v>
      </c>
      <c r="M13" s="20">
        <v>68.551156865391405</v>
      </c>
    </row>
    <row r="14" spans="1:14" x14ac:dyDescent="0.25">
      <c r="K14" s="54">
        <v>35323</v>
      </c>
      <c r="L14" s="20">
        <v>63.185907124684199</v>
      </c>
      <c r="M14" s="20">
        <v>68.740322356252506</v>
      </c>
    </row>
    <row r="15" spans="1:14" x14ac:dyDescent="0.25">
      <c r="K15" s="54">
        <v>35353</v>
      </c>
      <c r="L15" s="20">
        <v>62.648831326238302</v>
      </c>
      <c r="M15" s="20">
        <v>68.494009337384895</v>
      </c>
    </row>
    <row r="16" spans="1:14" x14ac:dyDescent="0.25">
      <c r="K16" s="54">
        <v>35384</v>
      </c>
      <c r="L16" s="20">
        <v>64.322846380066494</v>
      </c>
      <c r="M16" s="20">
        <v>67.7714533379541</v>
      </c>
    </row>
    <row r="17" spans="11:13" x14ac:dyDescent="0.25">
      <c r="K17" s="54">
        <v>35414</v>
      </c>
      <c r="L17" s="20">
        <v>67.037154667721595</v>
      </c>
      <c r="M17" s="20">
        <v>68.241054206106597</v>
      </c>
    </row>
    <row r="18" spans="11:13" x14ac:dyDescent="0.25">
      <c r="K18" s="54">
        <v>35445</v>
      </c>
      <c r="L18" s="20">
        <v>70.717348005683405</v>
      </c>
      <c r="M18" s="20">
        <v>68.247214364802602</v>
      </c>
    </row>
    <row r="19" spans="11:13" x14ac:dyDescent="0.25">
      <c r="K19" s="54">
        <v>35476</v>
      </c>
      <c r="L19" s="20">
        <v>72.205234997163899</v>
      </c>
      <c r="M19" s="20">
        <v>69.270180540721796</v>
      </c>
    </row>
    <row r="20" spans="11:13" x14ac:dyDescent="0.25">
      <c r="K20" s="54">
        <v>35504</v>
      </c>
      <c r="L20" s="20">
        <v>72.335836098020195</v>
      </c>
      <c r="M20" s="20">
        <v>68.981079422588294</v>
      </c>
    </row>
    <row r="21" spans="11:13" x14ac:dyDescent="0.25">
      <c r="K21" s="54">
        <v>35535</v>
      </c>
      <c r="L21" s="20">
        <v>71.465705130666805</v>
      </c>
      <c r="M21" s="20">
        <v>69.545420900602807</v>
      </c>
    </row>
    <row r="22" spans="11:13" x14ac:dyDescent="0.25">
      <c r="K22" s="54">
        <v>35565</v>
      </c>
      <c r="L22" s="20">
        <v>71.622248292995295</v>
      </c>
      <c r="M22" s="20">
        <v>70.2526318803979</v>
      </c>
    </row>
    <row r="23" spans="11:13" x14ac:dyDescent="0.25">
      <c r="K23" s="54">
        <v>35596</v>
      </c>
      <c r="L23" s="20">
        <v>72.538003048153897</v>
      </c>
      <c r="M23" s="20">
        <v>70.885113295461906</v>
      </c>
    </row>
    <row r="24" spans="11:13" x14ac:dyDescent="0.25">
      <c r="K24" s="54">
        <v>35626</v>
      </c>
      <c r="L24" s="20">
        <v>73.802336989446403</v>
      </c>
      <c r="M24" s="20">
        <v>71.6877680075022</v>
      </c>
    </row>
    <row r="25" spans="11:13" x14ac:dyDescent="0.25">
      <c r="K25" s="54">
        <v>35657</v>
      </c>
      <c r="L25" s="20">
        <v>74.087097342028798</v>
      </c>
      <c r="M25" s="20">
        <v>72.136918194598195</v>
      </c>
    </row>
    <row r="26" spans="11:13" x14ac:dyDescent="0.25">
      <c r="K26" s="54">
        <v>35688</v>
      </c>
      <c r="L26" s="20">
        <v>75.091361331960798</v>
      </c>
      <c r="M26" s="20">
        <v>74.375691808428101</v>
      </c>
    </row>
    <row r="27" spans="11:13" x14ac:dyDescent="0.25">
      <c r="K27" s="54">
        <v>35718</v>
      </c>
      <c r="L27" s="20">
        <v>75.682404520890799</v>
      </c>
      <c r="M27" s="20">
        <v>75.985585513053906</v>
      </c>
    </row>
    <row r="28" spans="11:13" x14ac:dyDescent="0.25">
      <c r="K28" s="54">
        <v>35749</v>
      </c>
      <c r="L28" s="20">
        <v>79.042525365335507</v>
      </c>
      <c r="M28" s="20">
        <v>76.816432661367401</v>
      </c>
    </row>
    <row r="29" spans="11:13" x14ac:dyDescent="0.25">
      <c r="K29" s="54">
        <v>35779</v>
      </c>
      <c r="L29" s="20">
        <v>81.291044437896502</v>
      </c>
      <c r="M29" s="20">
        <v>77.583611220961799</v>
      </c>
    </row>
    <row r="30" spans="11:13" x14ac:dyDescent="0.25">
      <c r="K30" s="54">
        <v>35810</v>
      </c>
      <c r="L30" s="20">
        <v>85.598130746683495</v>
      </c>
      <c r="M30" s="20">
        <v>78.415704909099802</v>
      </c>
    </row>
    <row r="31" spans="11:13" x14ac:dyDescent="0.25">
      <c r="K31" s="54">
        <v>35841</v>
      </c>
      <c r="L31" s="20">
        <v>84.409267365601707</v>
      </c>
      <c r="M31" s="20">
        <v>80.188568425499994</v>
      </c>
    </row>
    <row r="32" spans="11:13" x14ac:dyDescent="0.25">
      <c r="K32" s="54">
        <v>35869</v>
      </c>
      <c r="L32" s="20">
        <v>83.0609982451966</v>
      </c>
      <c r="M32" s="20">
        <v>80.345717735862607</v>
      </c>
    </row>
    <row r="33" spans="11:13" x14ac:dyDescent="0.25">
      <c r="K33" s="54">
        <v>35900</v>
      </c>
      <c r="L33" s="20">
        <v>81.165308875259896</v>
      </c>
      <c r="M33" s="20">
        <v>80.4645343220309</v>
      </c>
    </row>
    <row r="34" spans="11:13" x14ac:dyDescent="0.25">
      <c r="K34" s="54">
        <v>35930</v>
      </c>
      <c r="L34" s="20">
        <v>83.283034840216104</v>
      </c>
      <c r="M34" s="20">
        <v>79.770781359485696</v>
      </c>
    </row>
    <row r="35" spans="11:13" x14ac:dyDescent="0.25">
      <c r="K35" s="54">
        <v>35961</v>
      </c>
      <c r="L35" s="20">
        <v>86.157999141573001</v>
      </c>
      <c r="M35" s="20">
        <v>80.220541024886202</v>
      </c>
    </row>
    <row r="36" spans="11:13" x14ac:dyDescent="0.25">
      <c r="K36" s="54">
        <v>35991</v>
      </c>
      <c r="L36" s="20">
        <v>86.721586880412801</v>
      </c>
      <c r="M36" s="20">
        <v>81.143282231885493</v>
      </c>
    </row>
    <row r="37" spans="11:13" x14ac:dyDescent="0.25">
      <c r="K37" s="54">
        <v>36022</v>
      </c>
      <c r="L37" s="20">
        <v>86.946180981900397</v>
      </c>
      <c r="M37" s="20">
        <v>82.349787757109993</v>
      </c>
    </row>
    <row r="38" spans="11:13" x14ac:dyDescent="0.25">
      <c r="K38" s="54">
        <v>36053</v>
      </c>
      <c r="L38" s="20">
        <v>86.731689451868107</v>
      </c>
      <c r="M38" s="20">
        <v>82.090055844488901</v>
      </c>
    </row>
    <row r="39" spans="11:13" x14ac:dyDescent="0.25">
      <c r="K39" s="54">
        <v>36083</v>
      </c>
      <c r="L39" s="20">
        <v>88.055930544340995</v>
      </c>
      <c r="M39" s="20">
        <v>80.2175231406151</v>
      </c>
    </row>
    <row r="40" spans="11:13" x14ac:dyDescent="0.25">
      <c r="K40" s="54">
        <v>36114</v>
      </c>
      <c r="L40" s="20">
        <v>88.2475196173162</v>
      </c>
      <c r="M40" s="20">
        <v>80.197477825504194</v>
      </c>
    </row>
    <row r="41" spans="11:13" x14ac:dyDescent="0.25">
      <c r="K41" s="54">
        <v>36144</v>
      </c>
      <c r="L41" s="20">
        <v>88.078689757096399</v>
      </c>
      <c r="M41" s="20">
        <v>80.497821672760196</v>
      </c>
    </row>
    <row r="42" spans="11:13" x14ac:dyDescent="0.25">
      <c r="K42" s="54">
        <v>36175</v>
      </c>
      <c r="L42" s="20">
        <v>87.635891720282103</v>
      </c>
      <c r="M42" s="20">
        <v>82.443171269758807</v>
      </c>
    </row>
    <row r="43" spans="11:13" x14ac:dyDescent="0.25">
      <c r="K43" s="54">
        <v>36206</v>
      </c>
      <c r="L43" s="20">
        <v>86.705774541865694</v>
      </c>
      <c r="M43" s="20">
        <v>81.160558977873706</v>
      </c>
    </row>
    <row r="44" spans="11:13" x14ac:dyDescent="0.25">
      <c r="K44" s="54">
        <v>36234</v>
      </c>
      <c r="L44" s="20">
        <v>85.242962931382195</v>
      </c>
      <c r="M44" s="20">
        <v>81.192078884301907</v>
      </c>
    </row>
    <row r="45" spans="11:13" x14ac:dyDescent="0.25">
      <c r="K45" s="54">
        <v>36265</v>
      </c>
      <c r="L45" s="20">
        <v>83.981592301948297</v>
      </c>
      <c r="M45" s="20">
        <v>81.203884950305607</v>
      </c>
    </row>
    <row r="46" spans="11:13" x14ac:dyDescent="0.25">
      <c r="K46" s="54">
        <v>36295</v>
      </c>
      <c r="L46" s="20">
        <v>83.842292920536707</v>
      </c>
      <c r="M46" s="20">
        <v>82.594681702419805</v>
      </c>
    </row>
    <row r="47" spans="11:13" x14ac:dyDescent="0.25">
      <c r="K47" s="54">
        <v>36326</v>
      </c>
      <c r="L47" s="20">
        <v>85.261234357910396</v>
      </c>
      <c r="M47" s="20">
        <v>83.710631556345405</v>
      </c>
    </row>
    <row r="48" spans="11:13" x14ac:dyDescent="0.25">
      <c r="K48" s="54">
        <v>36356</v>
      </c>
      <c r="L48" s="20">
        <v>86.779774399457494</v>
      </c>
      <c r="M48" s="20">
        <v>85.248193250575994</v>
      </c>
    </row>
    <row r="49" spans="11:13" x14ac:dyDescent="0.25">
      <c r="K49" s="54">
        <v>36387</v>
      </c>
      <c r="L49" s="20">
        <v>88.486186193164301</v>
      </c>
      <c r="M49" s="20">
        <v>88.932625787740193</v>
      </c>
    </row>
    <row r="50" spans="11:13" x14ac:dyDescent="0.25">
      <c r="K50" s="54">
        <v>36418</v>
      </c>
      <c r="L50" s="20">
        <v>89.173979945330004</v>
      </c>
      <c r="M50" s="20">
        <v>92.749415908105803</v>
      </c>
    </row>
    <row r="51" spans="11:13" x14ac:dyDescent="0.25">
      <c r="K51" s="54">
        <v>36448</v>
      </c>
      <c r="L51" s="20">
        <v>90.001085913196903</v>
      </c>
      <c r="M51" s="20">
        <v>95.216343980683405</v>
      </c>
    </row>
    <row r="52" spans="11:13" x14ac:dyDescent="0.25">
      <c r="K52" s="54">
        <v>36479</v>
      </c>
      <c r="L52" s="20">
        <v>90.280343149783207</v>
      </c>
      <c r="M52" s="20">
        <v>94.9653429830243</v>
      </c>
    </row>
    <row r="53" spans="11:13" x14ac:dyDescent="0.25">
      <c r="K53" s="54">
        <v>36509</v>
      </c>
      <c r="L53" s="20">
        <v>90.531925448181298</v>
      </c>
      <c r="M53" s="20">
        <v>93.844360234958401</v>
      </c>
    </row>
    <row r="54" spans="11:13" x14ac:dyDescent="0.25">
      <c r="K54" s="54">
        <v>36540</v>
      </c>
      <c r="L54" s="20">
        <v>91.132431944824305</v>
      </c>
      <c r="M54" s="20">
        <v>93.670921738485504</v>
      </c>
    </row>
    <row r="55" spans="11:13" x14ac:dyDescent="0.25">
      <c r="K55" s="54">
        <v>36571</v>
      </c>
      <c r="L55" s="20">
        <v>88.295764730453598</v>
      </c>
      <c r="M55" s="20">
        <v>93.922641058506599</v>
      </c>
    </row>
    <row r="56" spans="11:13" x14ac:dyDescent="0.25">
      <c r="K56" s="54">
        <v>36600</v>
      </c>
      <c r="L56" s="20">
        <v>85.973237459779398</v>
      </c>
      <c r="M56" s="20">
        <v>95.126415279144695</v>
      </c>
    </row>
    <row r="57" spans="11:13" x14ac:dyDescent="0.25">
      <c r="K57" s="54">
        <v>36631</v>
      </c>
      <c r="L57" s="20">
        <v>83.961210450500204</v>
      </c>
      <c r="M57" s="20">
        <v>94.937493671896704</v>
      </c>
    </row>
    <row r="58" spans="11:13" x14ac:dyDescent="0.25">
      <c r="K58" s="54">
        <v>36661</v>
      </c>
      <c r="L58" s="20">
        <v>87.303246824495005</v>
      </c>
      <c r="M58" s="20">
        <v>94.740241710670304</v>
      </c>
    </row>
    <row r="59" spans="11:13" x14ac:dyDescent="0.25">
      <c r="K59" s="54">
        <v>36692</v>
      </c>
      <c r="L59" s="20">
        <v>91.526634891545498</v>
      </c>
      <c r="M59" s="20">
        <v>93.898608302663206</v>
      </c>
    </row>
    <row r="60" spans="11:13" x14ac:dyDescent="0.25">
      <c r="K60" s="54">
        <v>36722</v>
      </c>
      <c r="L60" s="20">
        <v>95.031751673444703</v>
      </c>
      <c r="M60" s="20">
        <v>94.786156359643201</v>
      </c>
    </row>
    <row r="61" spans="11:13" x14ac:dyDescent="0.25">
      <c r="K61" s="54">
        <v>36753</v>
      </c>
      <c r="L61" s="20">
        <v>96.897450534685703</v>
      </c>
      <c r="M61" s="20">
        <v>95.821497771309495</v>
      </c>
    </row>
    <row r="62" spans="11:13" x14ac:dyDescent="0.25">
      <c r="K62" s="54">
        <v>36784</v>
      </c>
      <c r="L62" s="20">
        <v>98.344810885515002</v>
      </c>
      <c r="M62" s="20">
        <v>96.968765611750698</v>
      </c>
    </row>
    <row r="63" spans="11:13" x14ac:dyDescent="0.25">
      <c r="K63" s="54">
        <v>36814</v>
      </c>
      <c r="L63" s="20">
        <v>99.540426495593707</v>
      </c>
      <c r="M63" s="20">
        <v>97.890281135085601</v>
      </c>
    </row>
    <row r="64" spans="11:13" x14ac:dyDescent="0.25">
      <c r="K64" s="54">
        <v>36845</v>
      </c>
      <c r="L64" s="20">
        <v>100.295020676267</v>
      </c>
      <c r="M64" s="20">
        <v>98.768195361724807</v>
      </c>
    </row>
    <row r="65" spans="11:13" x14ac:dyDescent="0.25">
      <c r="K65" s="54">
        <v>36875</v>
      </c>
      <c r="L65" s="20">
        <v>100</v>
      </c>
      <c r="M65" s="20">
        <v>100</v>
      </c>
    </row>
    <row r="66" spans="11:13" x14ac:dyDescent="0.25">
      <c r="K66" s="54">
        <v>36906</v>
      </c>
      <c r="L66" s="20">
        <v>99.964874679023595</v>
      </c>
      <c r="M66" s="20">
        <v>100.609022210605</v>
      </c>
    </row>
    <row r="67" spans="11:13" x14ac:dyDescent="0.25">
      <c r="K67" s="54">
        <v>36937</v>
      </c>
      <c r="L67" s="20">
        <v>99.315315646531701</v>
      </c>
      <c r="M67" s="20">
        <v>101.44100141035</v>
      </c>
    </row>
    <row r="68" spans="11:13" x14ac:dyDescent="0.25">
      <c r="K68" s="54">
        <v>36965</v>
      </c>
      <c r="L68" s="20">
        <v>99.202876903045194</v>
      </c>
      <c r="M68" s="20">
        <v>101.352293331947</v>
      </c>
    </row>
    <row r="69" spans="11:13" x14ac:dyDescent="0.25">
      <c r="K69" s="54">
        <v>36996</v>
      </c>
      <c r="L69" s="20">
        <v>98.829438467928099</v>
      </c>
      <c r="M69" s="20">
        <v>101.27476594599599</v>
      </c>
    </row>
    <row r="70" spans="11:13" x14ac:dyDescent="0.25">
      <c r="K70" s="54">
        <v>37026</v>
      </c>
      <c r="L70" s="20">
        <v>98.955778544711194</v>
      </c>
      <c r="M70" s="20">
        <v>101.750739768608</v>
      </c>
    </row>
    <row r="71" spans="11:13" x14ac:dyDescent="0.25">
      <c r="K71" s="54">
        <v>37057</v>
      </c>
      <c r="L71" s="20">
        <v>99.251290377580602</v>
      </c>
      <c r="M71" s="20">
        <v>102.995830456733</v>
      </c>
    </row>
    <row r="72" spans="11:13" x14ac:dyDescent="0.25">
      <c r="K72" s="54">
        <v>37087</v>
      </c>
      <c r="L72" s="20">
        <v>100.31266884298201</v>
      </c>
      <c r="M72" s="20">
        <v>104.08735388900099</v>
      </c>
    </row>
    <row r="73" spans="11:13" x14ac:dyDescent="0.25">
      <c r="K73" s="54">
        <v>37118</v>
      </c>
      <c r="L73" s="20">
        <v>100.509888467452</v>
      </c>
      <c r="M73" s="20">
        <v>104.3917704528</v>
      </c>
    </row>
    <row r="74" spans="11:13" x14ac:dyDescent="0.25">
      <c r="K74" s="54">
        <v>37149</v>
      </c>
      <c r="L74" s="20">
        <v>100.31529035691101</v>
      </c>
      <c r="M74" s="20">
        <v>104.47175147672</v>
      </c>
    </row>
    <row r="75" spans="11:13" x14ac:dyDescent="0.25">
      <c r="K75" s="54">
        <v>37179</v>
      </c>
      <c r="L75" s="20">
        <v>98.355589734870904</v>
      </c>
      <c r="M75" s="20">
        <v>104.521306222438</v>
      </c>
    </row>
    <row r="76" spans="11:13" x14ac:dyDescent="0.25">
      <c r="K76" s="54">
        <v>37210</v>
      </c>
      <c r="L76" s="20">
        <v>96.794724280926104</v>
      </c>
      <c r="M76" s="20">
        <v>104.515686187222</v>
      </c>
    </row>
    <row r="77" spans="11:13" x14ac:dyDescent="0.25">
      <c r="K77" s="54">
        <v>37240</v>
      </c>
      <c r="L77" s="20">
        <v>95.203079270335095</v>
      </c>
      <c r="M77" s="20">
        <v>104.951480479926</v>
      </c>
    </row>
    <row r="78" spans="11:13" x14ac:dyDescent="0.25">
      <c r="K78" s="54">
        <v>37271</v>
      </c>
      <c r="L78" s="20">
        <v>95.804051694916296</v>
      </c>
      <c r="M78" s="20">
        <v>106.335297713221</v>
      </c>
    </row>
    <row r="79" spans="11:13" x14ac:dyDescent="0.25">
      <c r="K79" s="54">
        <v>37302</v>
      </c>
      <c r="L79" s="20">
        <v>96.866467727660094</v>
      </c>
      <c r="M79" s="20">
        <v>108.493124873406</v>
      </c>
    </row>
    <row r="80" spans="11:13" x14ac:dyDescent="0.25">
      <c r="K80" s="54">
        <v>37330</v>
      </c>
      <c r="L80" s="20">
        <v>98.013282604110501</v>
      </c>
      <c r="M80" s="20">
        <v>109.650590638075</v>
      </c>
    </row>
    <row r="81" spans="11:13" x14ac:dyDescent="0.25">
      <c r="K81" s="54">
        <v>37361</v>
      </c>
      <c r="L81" s="20">
        <v>97.539529005968504</v>
      </c>
      <c r="M81" s="20">
        <v>111.191307377803</v>
      </c>
    </row>
    <row r="82" spans="11:13" x14ac:dyDescent="0.25">
      <c r="K82" s="54">
        <v>37391</v>
      </c>
      <c r="L82" s="20">
        <v>97.288032689744099</v>
      </c>
      <c r="M82" s="20">
        <v>111.15000040084</v>
      </c>
    </row>
    <row r="83" spans="11:13" x14ac:dyDescent="0.25">
      <c r="K83" s="54">
        <v>37422</v>
      </c>
      <c r="L83" s="20">
        <v>97.324164711656906</v>
      </c>
      <c r="M83" s="20">
        <v>112.062948866233</v>
      </c>
    </row>
    <row r="84" spans="11:13" x14ac:dyDescent="0.25">
      <c r="K84" s="54">
        <v>37452</v>
      </c>
      <c r="L84" s="20">
        <v>98.021600785083393</v>
      </c>
      <c r="M84" s="20">
        <v>110.79537744618899</v>
      </c>
    </row>
    <row r="85" spans="11:13" x14ac:dyDescent="0.25">
      <c r="K85" s="54">
        <v>37483</v>
      </c>
      <c r="L85" s="20">
        <v>98.369767759179396</v>
      </c>
      <c r="M85" s="20">
        <v>110.45599153695299</v>
      </c>
    </row>
    <row r="86" spans="11:13" x14ac:dyDescent="0.25">
      <c r="K86" s="54">
        <v>37514</v>
      </c>
      <c r="L86" s="20">
        <v>98.734999140653301</v>
      </c>
      <c r="M86" s="20">
        <v>109.52539837656199</v>
      </c>
    </row>
    <row r="87" spans="11:13" x14ac:dyDescent="0.25">
      <c r="K87" s="54">
        <v>37544</v>
      </c>
      <c r="L87" s="20">
        <v>99.203225423973294</v>
      </c>
      <c r="M87" s="20">
        <v>110.640937743664</v>
      </c>
    </row>
    <row r="88" spans="11:13" x14ac:dyDescent="0.25">
      <c r="K88" s="54">
        <v>37575</v>
      </c>
      <c r="L88" s="20">
        <v>100.815731846278</v>
      </c>
      <c r="M88" s="20">
        <v>112.455425310511</v>
      </c>
    </row>
    <row r="89" spans="11:13" x14ac:dyDescent="0.25">
      <c r="K89" s="54">
        <v>37605</v>
      </c>
      <c r="L89" s="20">
        <v>102.73976052614501</v>
      </c>
      <c r="M89" s="20">
        <v>115.07675733175</v>
      </c>
    </row>
    <row r="90" spans="11:13" x14ac:dyDescent="0.25">
      <c r="K90" s="54">
        <v>37636</v>
      </c>
      <c r="L90" s="20">
        <v>105.397402015712</v>
      </c>
      <c r="M90" s="20">
        <v>116.73135215453</v>
      </c>
    </row>
    <row r="91" spans="11:13" x14ac:dyDescent="0.25">
      <c r="K91" s="54">
        <v>37667</v>
      </c>
      <c r="L91" s="20">
        <v>106.28862897833299</v>
      </c>
      <c r="M91" s="20">
        <v>117.7106203749</v>
      </c>
    </row>
    <row r="92" spans="11:13" x14ac:dyDescent="0.25">
      <c r="K92" s="54">
        <v>37695</v>
      </c>
      <c r="L92" s="20">
        <v>106.55894615985299</v>
      </c>
      <c r="M92" s="20">
        <v>118.014577461155</v>
      </c>
    </row>
    <row r="93" spans="11:13" x14ac:dyDescent="0.25">
      <c r="K93" s="54">
        <v>37726</v>
      </c>
      <c r="L93" s="20">
        <v>105.093772425952</v>
      </c>
      <c r="M93" s="20">
        <v>118.951105552746</v>
      </c>
    </row>
    <row r="94" spans="11:13" x14ac:dyDescent="0.25">
      <c r="K94" s="54">
        <v>37756</v>
      </c>
      <c r="L94" s="20">
        <v>105.59146040592999</v>
      </c>
      <c r="M94" s="20">
        <v>119.85831097680401</v>
      </c>
    </row>
    <row r="95" spans="11:13" x14ac:dyDescent="0.25">
      <c r="K95" s="54">
        <v>37787</v>
      </c>
      <c r="L95" s="20">
        <v>105.52878552219499</v>
      </c>
      <c r="M95" s="20">
        <v>121.22574667422499</v>
      </c>
    </row>
    <row r="96" spans="11:13" x14ac:dyDescent="0.25">
      <c r="K96" s="54">
        <v>37817</v>
      </c>
      <c r="L96" s="20">
        <v>106.050195726084</v>
      </c>
      <c r="M96" s="20">
        <v>121.896404868139</v>
      </c>
    </row>
    <row r="97" spans="11:13" x14ac:dyDescent="0.25">
      <c r="K97" s="54">
        <v>37848</v>
      </c>
      <c r="L97" s="20">
        <v>103.836949178922</v>
      </c>
      <c r="M97" s="20">
        <v>122.29698868617901</v>
      </c>
    </row>
    <row r="98" spans="11:13" x14ac:dyDescent="0.25">
      <c r="K98" s="54">
        <v>37879</v>
      </c>
      <c r="L98" s="20">
        <v>102.618505730392</v>
      </c>
      <c r="M98" s="20">
        <v>121.530220124301</v>
      </c>
    </row>
    <row r="99" spans="11:13" x14ac:dyDescent="0.25">
      <c r="K99" s="54">
        <v>37909</v>
      </c>
      <c r="L99" s="20">
        <v>102.02182164674601</v>
      </c>
      <c r="M99" s="20">
        <v>120.927130775785</v>
      </c>
    </row>
    <row r="100" spans="11:13" x14ac:dyDescent="0.25">
      <c r="K100" s="54">
        <v>37940</v>
      </c>
      <c r="L100" s="20">
        <v>102.58732620363701</v>
      </c>
      <c r="M100" s="20">
        <v>121.272369650268</v>
      </c>
    </row>
    <row r="101" spans="11:13" x14ac:dyDescent="0.25">
      <c r="K101" s="54">
        <v>37970</v>
      </c>
      <c r="L101" s="20">
        <v>103.448306952073</v>
      </c>
      <c r="M101" s="20">
        <v>122.947056625467</v>
      </c>
    </row>
    <row r="102" spans="11:13" x14ac:dyDescent="0.25">
      <c r="K102" s="54">
        <v>38001</v>
      </c>
      <c r="L102" s="20">
        <v>104.21921262007901</v>
      </c>
      <c r="M102" s="20">
        <v>124.045641639058</v>
      </c>
    </row>
    <row r="103" spans="11:13" x14ac:dyDescent="0.25">
      <c r="K103" s="54">
        <v>38032</v>
      </c>
      <c r="L103" s="20">
        <v>107.606195314209</v>
      </c>
      <c r="M103" s="20">
        <v>124.17372737891699</v>
      </c>
    </row>
    <row r="104" spans="11:13" x14ac:dyDescent="0.25">
      <c r="K104" s="54">
        <v>38061</v>
      </c>
      <c r="L104" s="20">
        <v>109.77666419957499</v>
      </c>
      <c r="M104" s="20">
        <v>124.31868128782</v>
      </c>
    </row>
    <row r="105" spans="11:13" x14ac:dyDescent="0.25">
      <c r="K105" s="54">
        <v>38092</v>
      </c>
      <c r="L105" s="20">
        <v>112.254109944657</v>
      </c>
      <c r="M105" s="20">
        <v>125.63272724732499</v>
      </c>
    </row>
    <row r="106" spans="11:13" x14ac:dyDescent="0.25">
      <c r="K106" s="54">
        <v>38122</v>
      </c>
      <c r="L106" s="20">
        <v>112.856302166175</v>
      </c>
      <c r="M106" s="20">
        <v>127.71414745139499</v>
      </c>
    </row>
    <row r="107" spans="11:13" x14ac:dyDescent="0.25">
      <c r="K107" s="54">
        <v>38153</v>
      </c>
      <c r="L107" s="20">
        <v>115.581529736229</v>
      </c>
      <c r="M107" s="20">
        <v>129.45007242017701</v>
      </c>
    </row>
    <row r="108" spans="11:13" x14ac:dyDescent="0.25">
      <c r="K108" s="54">
        <v>38183</v>
      </c>
      <c r="L108" s="20">
        <v>118.600127933526</v>
      </c>
      <c r="M108" s="20">
        <v>131.74462395877001</v>
      </c>
    </row>
    <row r="109" spans="11:13" x14ac:dyDescent="0.25">
      <c r="K109" s="54">
        <v>38214</v>
      </c>
      <c r="L109" s="20">
        <v>121.540572782531</v>
      </c>
      <c r="M109" s="20">
        <v>134.16440044864001</v>
      </c>
    </row>
    <row r="110" spans="11:13" x14ac:dyDescent="0.25">
      <c r="K110" s="54">
        <v>38245</v>
      </c>
      <c r="L110" s="20">
        <v>123.618748367623</v>
      </c>
      <c r="M110" s="20">
        <v>136.66226582531701</v>
      </c>
    </row>
    <row r="111" spans="11:13" x14ac:dyDescent="0.25">
      <c r="K111" s="54">
        <v>38275</v>
      </c>
      <c r="L111" s="20">
        <v>124.97693016095199</v>
      </c>
      <c r="M111" s="20">
        <v>137.12972556260399</v>
      </c>
    </row>
    <row r="112" spans="11:13" x14ac:dyDescent="0.25">
      <c r="K112" s="54">
        <v>38306</v>
      </c>
      <c r="L112" s="20">
        <v>124.492912488101</v>
      </c>
      <c r="M112" s="20">
        <v>137.94856603803501</v>
      </c>
    </row>
    <row r="113" spans="11:13" x14ac:dyDescent="0.25">
      <c r="K113" s="54">
        <v>38336</v>
      </c>
      <c r="L113" s="20">
        <v>123.60718455368099</v>
      </c>
      <c r="M113" s="20">
        <v>138.207997269125</v>
      </c>
    </row>
    <row r="114" spans="11:13" x14ac:dyDescent="0.25">
      <c r="K114" s="54">
        <v>38367</v>
      </c>
      <c r="L114" s="20">
        <v>122.588579905966</v>
      </c>
      <c r="M114" s="20">
        <v>140.41346145409901</v>
      </c>
    </row>
    <row r="115" spans="11:13" x14ac:dyDescent="0.25">
      <c r="K115" s="54">
        <v>38398</v>
      </c>
      <c r="L115" s="20">
        <v>125.229948029829</v>
      </c>
      <c r="M115" s="20">
        <v>141.69604869912101</v>
      </c>
    </row>
    <row r="116" spans="11:13" x14ac:dyDescent="0.25">
      <c r="K116" s="54">
        <v>38426</v>
      </c>
      <c r="L116" s="20">
        <v>126.87937059169801</v>
      </c>
      <c r="M116" s="20">
        <v>144.090134247951</v>
      </c>
    </row>
    <row r="117" spans="11:13" x14ac:dyDescent="0.25">
      <c r="K117" s="54">
        <v>38457</v>
      </c>
      <c r="L117" s="20">
        <v>128.58595851158501</v>
      </c>
      <c r="M117" s="20">
        <v>145.39945554643199</v>
      </c>
    </row>
    <row r="118" spans="11:13" x14ac:dyDescent="0.25">
      <c r="K118" s="54">
        <v>38487</v>
      </c>
      <c r="L118" s="20">
        <v>128.41586154686101</v>
      </c>
      <c r="M118" s="20">
        <v>146.922832379006</v>
      </c>
    </row>
    <row r="119" spans="11:13" x14ac:dyDescent="0.25">
      <c r="K119" s="54">
        <v>38518</v>
      </c>
      <c r="L119" s="20">
        <v>129.623652058586</v>
      </c>
      <c r="M119" s="20">
        <v>148.94862407151399</v>
      </c>
    </row>
    <row r="120" spans="11:13" x14ac:dyDescent="0.25">
      <c r="K120" s="54">
        <v>38548</v>
      </c>
      <c r="L120" s="20">
        <v>131.631896132051</v>
      </c>
      <c r="M120" s="20">
        <v>151.74597733415601</v>
      </c>
    </row>
    <row r="121" spans="11:13" x14ac:dyDescent="0.25">
      <c r="K121" s="54">
        <v>38579</v>
      </c>
      <c r="L121" s="20">
        <v>133.44023327962799</v>
      </c>
      <c r="M121" s="20">
        <v>155.58448523221799</v>
      </c>
    </row>
    <row r="122" spans="11:13" x14ac:dyDescent="0.25">
      <c r="K122" s="54">
        <v>38610</v>
      </c>
      <c r="L122" s="20">
        <v>135.29634021826001</v>
      </c>
      <c r="M122" s="20">
        <v>159.269042380684</v>
      </c>
    </row>
    <row r="123" spans="11:13" x14ac:dyDescent="0.25">
      <c r="K123" s="54">
        <v>38640</v>
      </c>
      <c r="L123" s="20">
        <v>136.975583582186</v>
      </c>
      <c r="M123" s="20">
        <v>164.23249099060001</v>
      </c>
    </row>
    <row r="124" spans="11:13" x14ac:dyDescent="0.25">
      <c r="K124" s="54">
        <v>38671</v>
      </c>
      <c r="L124" s="20">
        <v>138.59816718165899</v>
      </c>
      <c r="M124" s="20">
        <v>167.28317336673399</v>
      </c>
    </row>
    <row r="125" spans="11:13" x14ac:dyDescent="0.25">
      <c r="K125" s="54">
        <v>38701</v>
      </c>
      <c r="L125" s="20">
        <v>139.64978580314499</v>
      </c>
      <c r="M125" s="20">
        <v>168.60586066379599</v>
      </c>
    </row>
    <row r="126" spans="11:13" x14ac:dyDescent="0.25">
      <c r="K126" s="54">
        <v>38732</v>
      </c>
      <c r="L126" s="20">
        <v>140.65468639308699</v>
      </c>
      <c r="M126" s="20">
        <v>166.15689566494001</v>
      </c>
    </row>
    <row r="127" spans="11:13" x14ac:dyDescent="0.25">
      <c r="K127" s="54">
        <v>38763</v>
      </c>
      <c r="L127" s="20">
        <v>142.20561674002801</v>
      </c>
      <c r="M127" s="20">
        <v>164.97952089163701</v>
      </c>
    </row>
    <row r="128" spans="11:13" x14ac:dyDescent="0.25">
      <c r="K128" s="54">
        <v>38791</v>
      </c>
      <c r="L128" s="20">
        <v>144.442098194274</v>
      </c>
      <c r="M128" s="20">
        <v>164.31147477808901</v>
      </c>
    </row>
    <row r="129" spans="11:13" x14ac:dyDescent="0.25">
      <c r="K129" s="54">
        <v>38822</v>
      </c>
      <c r="L129" s="20">
        <v>146.36126517502601</v>
      </c>
      <c r="M129" s="20">
        <v>164.638168984071</v>
      </c>
    </row>
    <row r="130" spans="11:13" x14ac:dyDescent="0.25">
      <c r="K130" s="54">
        <v>38852</v>
      </c>
      <c r="L130" s="20">
        <v>147.89108916070299</v>
      </c>
      <c r="M130" s="20">
        <v>163.99900033708599</v>
      </c>
    </row>
    <row r="131" spans="11:13" x14ac:dyDescent="0.25">
      <c r="K131" s="54">
        <v>38883</v>
      </c>
      <c r="L131" s="20">
        <v>149.89321886898199</v>
      </c>
      <c r="M131" s="20">
        <v>162.67763823539801</v>
      </c>
    </row>
    <row r="132" spans="11:13" x14ac:dyDescent="0.25">
      <c r="K132" s="54">
        <v>38913</v>
      </c>
      <c r="L132" s="20">
        <v>152.45160785385099</v>
      </c>
      <c r="M132" s="20">
        <v>161.971382654824</v>
      </c>
    </row>
    <row r="133" spans="11:13" x14ac:dyDescent="0.25">
      <c r="K133" s="54">
        <v>38944</v>
      </c>
      <c r="L133" s="20">
        <v>154.52130719882501</v>
      </c>
      <c r="M133" s="20">
        <v>161.17654570478899</v>
      </c>
    </row>
    <row r="134" spans="11:13" x14ac:dyDescent="0.25">
      <c r="K134" s="54">
        <v>38975</v>
      </c>
      <c r="L134" s="20">
        <v>154.613651506602</v>
      </c>
      <c r="M134" s="20">
        <v>160.88441426737799</v>
      </c>
    </row>
    <row r="135" spans="11:13" x14ac:dyDescent="0.25">
      <c r="K135" s="54">
        <v>39005</v>
      </c>
      <c r="L135" s="20">
        <v>154.464412381134</v>
      </c>
      <c r="M135" s="20">
        <v>167.474754931799</v>
      </c>
    </row>
    <row r="136" spans="11:13" x14ac:dyDescent="0.25">
      <c r="K136" s="54">
        <v>39036</v>
      </c>
      <c r="L136" s="20">
        <v>154.82443834568201</v>
      </c>
      <c r="M136" s="20">
        <v>174.34133920402101</v>
      </c>
    </row>
    <row r="137" spans="11:13" x14ac:dyDescent="0.25">
      <c r="K137" s="54">
        <v>39066</v>
      </c>
      <c r="L137" s="20">
        <v>157.28356572624401</v>
      </c>
      <c r="M137" s="20">
        <v>182.19918607552401</v>
      </c>
    </row>
    <row r="138" spans="11:13" x14ac:dyDescent="0.25">
      <c r="K138" s="54">
        <v>39097</v>
      </c>
      <c r="L138" s="20">
        <v>158.84338579719099</v>
      </c>
      <c r="M138" s="20">
        <v>178.145311480179</v>
      </c>
    </row>
    <row r="139" spans="11:13" x14ac:dyDescent="0.25">
      <c r="K139" s="54">
        <v>39128</v>
      </c>
      <c r="L139" s="20">
        <v>161.34383951230001</v>
      </c>
      <c r="M139" s="20">
        <v>175.309851880389</v>
      </c>
    </row>
    <row r="140" spans="11:13" x14ac:dyDescent="0.25">
      <c r="K140" s="54">
        <v>39156</v>
      </c>
      <c r="L140" s="20">
        <v>162.278538234276</v>
      </c>
      <c r="M140" s="20">
        <v>171.733993287158</v>
      </c>
    </row>
    <row r="141" spans="11:13" x14ac:dyDescent="0.25">
      <c r="K141" s="54">
        <v>39187</v>
      </c>
      <c r="L141" s="20">
        <v>164.97746976945001</v>
      </c>
      <c r="M141" s="20">
        <v>171.004942242743</v>
      </c>
    </row>
    <row r="142" spans="11:13" x14ac:dyDescent="0.25">
      <c r="K142" s="54">
        <v>39217</v>
      </c>
      <c r="L142" s="20">
        <v>166.66023755679501</v>
      </c>
      <c r="M142" s="20">
        <v>171.059675919608</v>
      </c>
    </row>
    <row r="143" spans="11:13" x14ac:dyDescent="0.25">
      <c r="K143" s="54">
        <v>39248</v>
      </c>
      <c r="L143" s="20">
        <v>169.47312809253199</v>
      </c>
      <c r="M143" s="20">
        <v>170.359200241282</v>
      </c>
    </row>
    <row r="144" spans="11:13" x14ac:dyDescent="0.25">
      <c r="K144" s="54">
        <v>39278</v>
      </c>
      <c r="L144" s="20">
        <v>171.17999253189399</v>
      </c>
      <c r="M144" s="20">
        <v>172.48632446226</v>
      </c>
    </row>
    <row r="145" spans="11:13" x14ac:dyDescent="0.25">
      <c r="K145" s="54">
        <v>39309</v>
      </c>
      <c r="L145" s="20">
        <v>172.63132295236801</v>
      </c>
      <c r="M145" s="20">
        <v>170.793331985582</v>
      </c>
    </row>
    <row r="146" spans="11:13" x14ac:dyDescent="0.25">
      <c r="K146" s="54">
        <v>39340</v>
      </c>
      <c r="L146" s="20">
        <v>172.776768755577</v>
      </c>
      <c r="M146" s="20">
        <v>171.33792422600101</v>
      </c>
    </row>
    <row r="147" spans="11:13" x14ac:dyDescent="0.25">
      <c r="K147" s="54">
        <v>39370</v>
      </c>
      <c r="L147" s="20">
        <v>172.63603204246999</v>
      </c>
      <c r="M147" s="20">
        <v>168.591345892341</v>
      </c>
    </row>
    <row r="148" spans="11:13" x14ac:dyDescent="0.25">
      <c r="K148" s="54">
        <v>39401</v>
      </c>
      <c r="L148" s="20">
        <v>172.62141880907799</v>
      </c>
      <c r="M148" s="20">
        <v>167.937755022647</v>
      </c>
    </row>
    <row r="149" spans="11:13" x14ac:dyDescent="0.25">
      <c r="K149" s="54">
        <v>39431</v>
      </c>
      <c r="L149" s="20">
        <v>171.754778736855</v>
      </c>
      <c r="M149" s="20">
        <v>165.256113448283</v>
      </c>
    </row>
    <row r="150" spans="11:13" x14ac:dyDescent="0.25">
      <c r="K150" s="54">
        <v>39462</v>
      </c>
      <c r="L150" s="20">
        <v>169.84626823945101</v>
      </c>
      <c r="M150" s="20">
        <v>163.998086838749</v>
      </c>
    </row>
    <row r="151" spans="11:13" x14ac:dyDescent="0.25">
      <c r="K151" s="54">
        <v>39493</v>
      </c>
      <c r="L151" s="20">
        <v>163.56480748444301</v>
      </c>
      <c r="M151" s="20">
        <v>162.73630701635301</v>
      </c>
    </row>
    <row r="152" spans="11:13" x14ac:dyDescent="0.25">
      <c r="K152" s="54">
        <v>39522</v>
      </c>
      <c r="L152" s="20">
        <v>157.700820022459</v>
      </c>
      <c r="M152" s="20">
        <v>162.10022403342299</v>
      </c>
    </row>
    <row r="153" spans="11:13" x14ac:dyDescent="0.25">
      <c r="K153" s="54">
        <v>39553</v>
      </c>
      <c r="L153" s="20">
        <v>152.605903561319</v>
      </c>
      <c r="M153" s="20">
        <v>160.30211635982599</v>
      </c>
    </row>
    <row r="154" spans="11:13" x14ac:dyDescent="0.25">
      <c r="K154" s="54">
        <v>39583</v>
      </c>
      <c r="L154" s="20">
        <v>155.67040234861801</v>
      </c>
      <c r="M154" s="20">
        <v>158.33530653522999</v>
      </c>
    </row>
    <row r="155" spans="11:13" x14ac:dyDescent="0.25">
      <c r="K155" s="54">
        <v>39614</v>
      </c>
      <c r="L155" s="20">
        <v>160.17975999608799</v>
      </c>
      <c r="M155" s="20">
        <v>156.54868310565601</v>
      </c>
    </row>
    <row r="156" spans="11:13" x14ac:dyDescent="0.25">
      <c r="K156" s="54">
        <v>39644</v>
      </c>
      <c r="L156" s="20">
        <v>164.10158202557699</v>
      </c>
      <c r="M156" s="20">
        <v>157.23574075988</v>
      </c>
    </row>
    <row r="157" spans="11:13" x14ac:dyDescent="0.25">
      <c r="K157" s="54">
        <v>39675</v>
      </c>
      <c r="L157" s="20">
        <v>160.20900096144101</v>
      </c>
      <c r="M157" s="20">
        <v>157.83442853327699</v>
      </c>
    </row>
    <row r="158" spans="11:13" x14ac:dyDescent="0.25">
      <c r="K158" s="54">
        <v>39706</v>
      </c>
      <c r="L158" s="20">
        <v>156.379195933782</v>
      </c>
      <c r="M158" s="20">
        <v>157.424497190973</v>
      </c>
    </row>
    <row r="159" spans="11:13" x14ac:dyDescent="0.25">
      <c r="K159" s="54">
        <v>39736</v>
      </c>
      <c r="L159" s="20">
        <v>153.42353005852399</v>
      </c>
      <c r="M159" s="20">
        <v>154.67006000187399</v>
      </c>
    </row>
    <row r="160" spans="11:13" x14ac:dyDescent="0.25">
      <c r="K160" s="54">
        <v>39767</v>
      </c>
      <c r="L160" s="20">
        <v>152.933626637701</v>
      </c>
      <c r="M160" s="20">
        <v>148.62006346036799</v>
      </c>
    </row>
    <row r="161" spans="11:13" x14ac:dyDescent="0.25">
      <c r="K161" s="54">
        <v>39797</v>
      </c>
      <c r="L161" s="20">
        <v>151.64966460110099</v>
      </c>
      <c r="M161" s="20">
        <v>142.318701818996</v>
      </c>
    </row>
    <row r="162" spans="11:13" x14ac:dyDescent="0.25">
      <c r="K162" s="54">
        <v>39828</v>
      </c>
      <c r="L162" s="20">
        <v>151.18608779818999</v>
      </c>
      <c r="M162" s="20">
        <v>136.902004062598</v>
      </c>
    </row>
    <row r="163" spans="11:13" x14ac:dyDescent="0.25">
      <c r="K163" s="54">
        <v>39859</v>
      </c>
      <c r="L163" s="20">
        <v>148.253844801459</v>
      </c>
      <c r="M163" s="20">
        <v>136.60556081576999</v>
      </c>
    </row>
    <row r="164" spans="11:13" x14ac:dyDescent="0.25">
      <c r="K164" s="54">
        <v>39887</v>
      </c>
      <c r="L164" s="20">
        <v>143.035074609297</v>
      </c>
      <c r="M164" s="20">
        <v>134.74387425000299</v>
      </c>
    </row>
    <row r="165" spans="11:13" x14ac:dyDescent="0.25">
      <c r="K165" s="54">
        <v>39918</v>
      </c>
      <c r="L165" s="20">
        <v>135.315861011907</v>
      </c>
      <c r="M165" s="20">
        <v>132.077525151272</v>
      </c>
    </row>
    <row r="166" spans="11:13" x14ac:dyDescent="0.25">
      <c r="K166" s="54">
        <v>39948</v>
      </c>
      <c r="L166" s="20">
        <v>125.009219403036</v>
      </c>
      <c r="M166" s="20">
        <v>126.70272219047401</v>
      </c>
    </row>
    <row r="167" spans="11:13" x14ac:dyDescent="0.25">
      <c r="K167" s="54">
        <v>39979</v>
      </c>
      <c r="L167" s="20">
        <v>117.120624144034</v>
      </c>
      <c r="M167" s="20">
        <v>123.90622179490001</v>
      </c>
    </row>
    <row r="168" spans="11:13" x14ac:dyDescent="0.25">
      <c r="K168" s="54">
        <v>40009</v>
      </c>
      <c r="L168" s="20">
        <v>111.111336451516</v>
      </c>
      <c r="M168" s="20">
        <v>121.403806103769</v>
      </c>
    </row>
    <row r="169" spans="11:13" x14ac:dyDescent="0.25">
      <c r="K169" s="54">
        <v>40040</v>
      </c>
      <c r="L169" s="20">
        <v>112.521287132259</v>
      </c>
      <c r="M169" s="20">
        <v>121.295120986269</v>
      </c>
    </row>
    <row r="170" spans="11:13" x14ac:dyDescent="0.25">
      <c r="K170" s="54">
        <v>40071</v>
      </c>
      <c r="L170" s="20">
        <v>114.003615734273</v>
      </c>
      <c r="M170" s="20">
        <v>120.291562442478</v>
      </c>
    </row>
    <row r="171" spans="11:13" x14ac:dyDescent="0.25">
      <c r="K171" s="54">
        <v>40101</v>
      </c>
      <c r="L171" s="20">
        <v>113.929276676284</v>
      </c>
      <c r="M171" s="20">
        <v>120.124906103882</v>
      </c>
    </row>
    <row r="172" spans="11:13" x14ac:dyDescent="0.25">
      <c r="K172" s="54">
        <v>40132</v>
      </c>
      <c r="L172" s="20">
        <v>110.220532536435</v>
      </c>
      <c r="M172" s="20">
        <v>118.278871057486</v>
      </c>
    </row>
    <row r="173" spans="11:13" x14ac:dyDescent="0.25">
      <c r="K173" s="54">
        <v>40162</v>
      </c>
      <c r="L173" s="20">
        <v>106.671671444265</v>
      </c>
      <c r="M173" s="20">
        <v>117.57523128439701</v>
      </c>
    </row>
    <row r="174" spans="11:13" x14ac:dyDescent="0.25">
      <c r="K174" s="54">
        <v>40193</v>
      </c>
      <c r="L174" s="20">
        <v>105.571290849345</v>
      </c>
      <c r="M174" s="20">
        <v>117.410283936713</v>
      </c>
    </row>
    <row r="175" spans="11:13" x14ac:dyDescent="0.25">
      <c r="K175" s="54">
        <v>40224</v>
      </c>
      <c r="L175" s="20">
        <v>106.999950480146</v>
      </c>
      <c r="M175" s="20">
        <v>118.24458452488901</v>
      </c>
    </row>
    <row r="176" spans="11:13" x14ac:dyDescent="0.25">
      <c r="K176" s="54">
        <v>40252</v>
      </c>
      <c r="L176" s="20">
        <v>109.938580059942</v>
      </c>
      <c r="M176" s="20">
        <v>119.16266661841</v>
      </c>
    </row>
    <row r="177" spans="11:13" x14ac:dyDescent="0.25">
      <c r="K177" s="54">
        <v>40283</v>
      </c>
      <c r="L177" s="20">
        <v>114.212820897603</v>
      </c>
      <c r="M177" s="20">
        <v>120.151644550909</v>
      </c>
    </row>
    <row r="178" spans="11:13" x14ac:dyDescent="0.25">
      <c r="K178" s="54">
        <v>40313</v>
      </c>
      <c r="L178" s="20">
        <v>117.207110007301</v>
      </c>
      <c r="M178" s="20">
        <v>120.767353925824</v>
      </c>
    </row>
    <row r="179" spans="11:13" x14ac:dyDescent="0.25">
      <c r="K179" s="54">
        <v>40344</v>
      </c>
      <c r="L179" s="20">
        <v>118.02353177322</v>
      </c>
      <c r="M179" s="20">
        <v>122.098904173482</v>
      </c>
    </row>
    <row r="180" spans="11:13" x14ac:dyDescent="0.25">
      <c r="K180" s="54">
        <v>40374</v>
      </c>
      <c r="L180" s="20">
        <v>116.84611424499499</v>
      </c>
      <c r="M180" s="20">
        <v>123.715724976315</v>
      </c>
    </row>
    <row r="181" spans="11:13" x14ac:dyDescent="0.25">
      <c r="K181" s="54">
        <v>40405</v>
      </c>
      <c r="L181" s="20">
        <v>116.55200212287799</v>
      </c>
      <c r="M181" s="20">
        <v>128.28717915767601</v>
      </c>
    </row>
    <row r="182" spans="11:13" x14ac:dyDescent="0.25">
      <c r="K182" s="54">
        <v>40436</v>
      </c>
      <c r="L182" s="20">
        <v>117.25621612013001</v>
      </c>
      <c r="M182" s="20">
        <v>133.16000496762899</v>
      </c>
    </row>
    <row r="183" spans="11:13" x14ac:dyDescent="0.25">
      <c r="K183" s="54">
        <v>40466</v>
      </c>
      <c r="L183" s="20">
        <v>118.21280278803999</v>
      </c>
      <c r="M183" s="20">
        <v>137.516724191272</v>
      </c>
    </row>
    <row r="184" spans="11:13" x14ac:dyDescent="0.25">
      <c r="K184" s="54">
        <v>40497</v>
      </c>
      <c r="L184" s="20">
        <v>116.991203582271</v>
      </c>
      <c r="M184" s="20">
        <v>139.15353038020399</v>
      </c>
    </row>
    <row r="185" spans="11:13" x14ac:dyDescent="0.25">
      <c r="K185" s="54">
        <v>40527</v>
      </c>
      <c r="L185" s="20">
        <v>117.30056732391699</v>
      </c>
      <c r="M185" s="20">
        <v>140.537947019212</v>
      </c>
    </row>
    <row r="186" spans="11:13" x14ac:dyDescent="0.25">
      <c r="K186" s="54">
        <v>40558</v>
      </c>
      <c r="L186" s="20">
        <v>118.275914326456</v>
      </c>
      <c r="M186" s="20">
        <v>142.07262505417501</v>
      </c>
    </row>
    <row r="187" spans="11:13" x14ac:dyDescent="0.25">
      <c r="K187" s="54">
        <v>40589</v>
      </c>
      <c r="L187" s="20">
        <v>121.48278409996399</v>
      </c>
      <c r="M187" s="20">
        <v>141.35681807284899</v>
      </c>
    </row>
    <row r="188" spans="11:13" x14ac:dyDescent="0.25">
      <c r="K188" s="54">
        <v>40617</v>
      </c>
      <c r="L188" s="20">
        <v>122.08368634492599</v>
      </c>
      <c r="M188" s="20">
        <v>139.42590044889701</v>
      </c>
    </row>
    <row r="189" spans="11:13" x14ac:dyDescent="0.25">
      <c r="K189" s="54">
        <v>40648</v>
      </c>
      <c r="L189" s="20">
        <v>121.89939510402399</v>
      </c>
      <c r="M189" s="20">
        <v>137.92209794412599</v>
      </c>
    </row>
    <row r="190" spans="11:13" x14ac:dyDescent="0.25">
      <c r="K190" s="54">
        <v>40678</v>
      </c>
      <c r="L190" s="20">
        <v>120.998744166055</v>
      </c>
      <c r="M190" s="20">
        <v>139.503124699957</v>
      </c>
    </row>
    <row r="191" spans="11:13" x14ac:dyDescent="0.25">
      <c r="K191" s="54">
        <v>40709</v>
      </c>
      <c r="L191" s="20">
        <v>120.768788561138</v>
      </c>
      <c r="M191" s="20">
        <v>141.509725146931</v>
      </c>
    </row>
    <row r="192" spans="11:13" x14ac:dyDescent="0.25">
      <c r="K192" s="54">
        <v>40739</v>
      </c>
      <c r="L192" s="20">
        <v>119.05806527980501</v>
      </c>
      <c r="M192" s="20">
        <v>143.86052304598601</v>
      </c>
    </row>
    <row r="193" spans="11:13" x14ac:dyDescent="0.25">
      <c r="K193" s="54">
        <v>40770</v>
      </c>
      <c r="L193" s="20">
        <v>118.151517550805</v>
      </c>
      <c r="M193" s="20">
        <v>145.447765215939</v>
      </c>
    </row>
    <row r="194" spans="11:13" x14ac:dyDescent="0.25">
      <c r="K194" s="54">
        <v>40801</v>
      </c>
      <c r="L194" s="20">
        <v>118.589439127389</v>
      </c>
      <c r="M194" s="20">
        <v>148.84092313268999</v>
      </c>
    </row>
    <row r="195" spans="11:13" x14ac:dyDescent="0.25">
      <c r="K195" s="54">
        <v>40831</v>
      </c>
      <c r="L195" s="20">
        <v>121.219347904831</v>
      </c>
      <c r="M195" s="20">
        <v>151.166003118904</v>
      </c>
    </row>
    <row r="196" spans="11:13" x14ac:dyDescent="0.25">
      <c r="K196" s="54">
        <v>40862</v>
      </c>
      <c r="L196" s="20">
        <v>123.42685063700399</v>
      </c>
      <c r="M196" s="20">
        <v>153.539481850019</v>
      </c>
    </row>
    <row r="197" spans="11:13" x14ac:dyDescent="0.25">
      <c r="K197" s="54">
        <v>40892</v>
      </c>
      <c r="L197" s="20">
        <v>125.503403739627</v>
      </c>
      <c r="M197" s="20">
        <v>152.64075289943901</v>
      </c>
    </row>
    <row r="198" spans="11:13" x14ac:dyDescent="0.25">
      <c r="K198" s="54">
        <v>40923</v>
      </c>
      <c r="L198" s="20">
        <v>126.577104788433</v>
      </c>
      <c r="M198" s="20">
        <v>151.52310663031301</v>
      </c>
    </row>
    <row r="199" spans="11:13" x14ac:dyDescent="0.25">
      <c r="K199" s="54">
        <v>40954</v>
      </c>
      <c r="L199" s="20">
        <v>127.213215299754</v>
      </c>
      <c r="M199" s="20">
        <v>148.024957284246</v>
      </c>
    </row>
    <row r="200" spans="11:13" x14ac:dyDescent="0.25">
      <c r="K200" s="54">
        <v>40983</v>
      </c>
      <c r="L200" s="20">
        <v>125.518220179884</v>
      </c>
      <c r="M200" s="20">
        <v>146.77915344130599</v>
      </c>
    </row>
    <row r="201" spans="11:13" x14ac:dyDescent="0.25">
      <c r="K201" s="54">
        <v>41014</v>
      </c>
      <c r="L201" s="20">
        <v>124.76939491771201</v>
      </c>
      <c r="M201" s="20">
        <v>146.32706828807201</v>
      </c>
    </row>
    <row r="202" spans="11:13" x14ac:dyDescent="0.25">
      <c r="K202" s="54">
        <v>41044</v>
      </c>
      <c r="L202" s="20">
        <v>123.95937515958499</v>
      </c>
      <c r="M202" s="20">
        <v>148.28332234170199</v>
      </c>
    </row>
    <row r="203" spans="11:13" x14ac:dyDescent="0.25">
      <c r="K203" s="54">
        <v>41075</v>
      </c>
      <c r="L203" s="20">
        <v>125.60786513189601</v>
      </c>
      <c r="M203" s="20">
        <v>149.286743600135</v>
      </c>
    </row>
    <row r="204" spans="11:13" x14ac:dyDescent="0.25">
      <c r="K204" s="54">
        <v>41105</v>
      </c>
      <c r="L204" s="20">
        <v>126.46129266324</v>
      </c>
      <c r="M204" s="20">
        <v>152.36380364853699</v>
      </c>
    </row>
    <row r="205" spans="11:13" x14ac:dyDescent="0.25">
      <c r="K205" s="54">
        <v>41136</v>
      </c>
      <c r="L205" s="20">
        <v>127.54957402113401</v>
      </c>
      <c r="M205" s="20">
        <v>155.36992099438501</v>
      </c>
    </row>
    <row r="206" spans="11:13" x14ac:dyDescent="0.25">
      <c r="K206" s="54">
        <v>41167</v>
      </c>
      <c r="L206" s="20">
        <v>127.215778680166</v>
      </c>
      <c r="M206" s="20">
        <v>160.19257323900399</v>
      </c>
    </row>
    <row r="207" spans="11:13" x14ac:dyDescent="0.25">
      <c r="K207" s="54">
        <v>41197</v>
      </c>
      <c r="L207" s="20">
        <v>127.570139393644</v>
      </c>
      <c r="M207" s="20">
        <v>162.48316612542999</v>
      </c>
    </row>
    <row r="208" spans="11:13" x14ac:dyDescent="0.25">
      <c r="K208" s="54">
        <v>41228</v>
      </c>
      <c r="L208" s="20">
        <v>127.929687103345</v>
      </c>
      <c r="M208" s="20">
        <v>163.99976757663899</v>
      </c>
    </row>
    <row r="209" spans="11:13" x14ac:dyDescent="0.25">
      <c r="K209" s="54">
        <v>41258</v>
      </c>
      <c r="L209" s="20">
        <v>129.10568326938201</v>
      </c>
      <c r="M209" s="20">
        <v>163.94346447570001</v>
      </c>
    </row>
    <row r="210" spans="11:13" x14ac:dyDescent="0.25">
      <c r="K210" s="54">
        <v>41289</v>
      </c>
      <c r="L210" s="20">
        <v>129.35233929706601</v>
      </c>
      <c r="M210" s="20">
        <v>163.26747530874999</v>
      </c>
    </row>
    <row r="211" spans="11:13" x14ac:dyDescent="0.25">
      <c r="K211" s="54">
        <v>41320</v>
      </c>
      <c r="L211" s="20">
        <v>130.02784686005199</v>
      </c>
      <c r="M211" s="20">
        <v>163.70099112811999</v>
      </c>
    </row>
    <row r="212" spans="11:13" x14ac:dyDescent="0.25">
      <c r="K212" s="54">
        <v>41348</v>
      </c>
      <c r="L212" s="20">
        <v>131.578844858558</v>
      </c>
      <c r="M212" s="20">
        <v>163.82357518095799</v>
      </c>
    </row>
    <row r="213" spans="11:13" x14ac:dyDescent="0.25">
      <c r="K213" s="54">
        <v>41379</v>
      </c>
      <c r="L213" s="20">
        <v>133.68012742387401</v>
      </c>
      <c r="M213" s="20">
        <v>165.70567825245101</v>
      </c>
    </row>
    <row r="214" spans="11:13" x14ac:dyDescent="0.25">
      <c r="K214" s="54">
        <v>41409</v>
      </c>
      <c r="L214" s="20">
        <v>136.797519898757</v>
      </c>
      <c r="M214" s="20">
        <v>167.08417295980399</v>
      </c>
    </row>
    <row r="215" spans="11:13" x14ac:dyDescent="0.25">
      <c r="K215" s="54">
        <v>41440</v>
      </c>
      <c r="L215" s="20">
        <v>138.91631728512499</v>
      </c>
      <c r="M215" s="20">
        <v>169.50364770702501</v>
      </c>
    </row>
    <row r="216" spans="11:13" x14ac:dyDescent="0.25">
      <c r="K216" s="54">
        <v>41470</v>
      </c>
      <c r="L216" s="20">
        <v>142.466456237426</v>
      </c>
      <c r="M216" s="20">
        <v>170.268127866681</v>
      </c>
    </row>
    <row r="217" spans="11:13" x14ac:dyDescent="0.25">
      <c r="K217" s="54">
        <v>41501</v>
      </c>
      <c r="L217" s="20">
        <v>143.791064435896</v>
      </c>
      <c r="M217" s="20">
        <v>170.66212417129799</v>
      </c>
    </row>
    <row r="218" spans="11:13" x14ac:dyDescent="0.25">
      <c r="K218" s="54">
        <v>41532</v>
      </c>
      <c r="L218" s="20">
        <v>146.48968665432099</v>
      </c>
      <c r="M218" s="20">
        <v>171.814835331898</v>
      </c>
    </row>
    <row r="219" spans="11:13" x14ac:dyDescent="0.25">
      <c r="K219" s="54">
        <v>41562</v>
      </c>
      <c r="L219" s="20">
        <v>146.82781876520201</v>
      </c>
      <c r="M219" s="20">
        <v>174.36355701992699</v>
      </c>
    </row>
    <row r="220" spans="11:13" x14ac:dyDescent="0.25">
      <c r="K220" s="54">
        <v>41593</v>
      </c>
      <c r="L220" s="20">
        <v>147.63037145309099</v>
      </c>
      <c r="M220" s="20">
        <v>177.12906762205699</v>
      </c>
    </row>
    <row r="221" spans="11:13" x14ac:dyDescent="0.25">
      <c r="K221" s="54">
        <v>41623</v>
      </c>
      <c r="L221" s="20">
        <v>145.84515397384899</v>
      </c>
      <c r="M221" s="20">
        <v>177.84332642500499</v>
      </c>
    </row>
    <row r="222" spans="11:13" x14ac:dyDescent="0.25">
      <c r="K222" s="54">
        <v>41654</v>
      </c>
      <c r="L222" s="20">
        <v>145.04538274861</v>
      </c>
      <c r="M222" s="20">
        <v>178.66855204019899</v>
      </c>
    </row>
    <row r="223" spans="11:13" x14ac:dyDescent="0.25">
      <c r="K223" s="54">
        <v>41685</v>
      </c>
      <c r="L223" s="20">
        <v>143.979443667738</v>
      </c>
      <c r="M223" s="20">
        <v>179.30197784760799</v>
      </c>
    </row>
    <row r="224" spans="11:13" x14ac:dyDescent="0.25">
      <c r="K224" s="54">
        <v>41713</v>
      </c>
      <c r="L224" s="20">
        <v>144.91995925313</v>
      </c>
      <c r="M224" s="20">
        <v>180.585940458024</v>
      </c>
    </row>
    <row r="225" spans="11:13" x14ac:dyDescent="0.25">
      <c r="K225" s="54">
        <v>41744</v>
      </c>
      <c r="L225" s="20">
        <v>146.30742687449799</v>
      </c>
      <c r="M225" s="20">
        <v>180.12857507303599</v>
      </c>
    </row>
    <row r="226" spans="11:13" x14ac:dyDescent="0.25">
      <c r="K226" s="54">
        <v>41774</v>
      </c>
      <c r="L226" s="20">
        <v>148.57243493796599</v>
      </c>
      <c r="M226" s="20">
        <v>176.87771637601</v>
      </c>
    </row>
    <row r="227" spans="11:13" x14ac:dyDescent="0.25">
      <c r="K227" s="54">
        <v>41805</v>
      </c>
      <c r="L227" s="20">
        <v>150.240935982108</v>
      </c>
      <c r="M227" s="20">
        <v>174.422759585894</v>
      </c>
    </row>
    <row r="228" spans="11:13" x14ac:dyDescent="0.25">
      <c r="K228" s="54">
        <v>41835</v>
      </c>
      <c r="L228" s="20">
        <v>151.42559555052199</v>
      </c>
      <c r="M228" s="20">
        <v>173.53187399854701</v>
      </c>
    </row>
    <row r="229" spans="11:13" x14ac:dyDescent="0.25">
      <c r="K229" s="54">
        <v>41866</v>
      </c>
      <c r="L229" s="20">
        <v>152.694745817681</v>
      </c>
      <c r="M229" s="20">
        <v>179.37599407959601</v>
      </c>
    </row>
    <row r="230" spans="11:13" x14ac:dyDescent="0.25">
      <c r="K230" s="54">
        <v>41897</v>
      </c>
      <c r="L230" s="20">
        <v>153.604085679288</v>
      </c>
      <c r="M230" s="20">
        <v>184.63971693792499</v>
      </c>
    </row>
    <row r="231" spans="11:13" x14ac:dyDescent="0.25">
      <c r="K231" s="54">
        <v>41927</v>
      </c>
      <c r="L231" s="20">
        <v>155.261561691666</v>
      </c>
      <c r="M231" s="20">
        <v>189.70664036504201</v>
      </c>
    </row>
    <row r="232" spans="11:13" x14ac:dyDescent="0.25">
      <c r="K232" s="54">
        <v>41958</v>
      </c>
      <c r="L232" s="20">
        <v>156.126911161962</v>
      </c>
      <c r="M232" s="20">
        <v>191.97205042445901</v>
      </c>
    </row>
    <row r="233" spans="11:13" x14ac:dyDescent="0.25">
      <c r="K233" s="54">
        <v>41988</v>
      </c>
      <c r="L233" s="20">
        <v>159.666525361845</v>
      </c>
      <c r="M233" s="20">
        <v>194.909451294858</v>
      </c>
    </row>
    <row r="234" spans="11:13" x14ac:dyDescent="0.25">
      <c r="K234" s="54">
        <v>42019</v>
      </c>
      <c r="L234" s="20">
        <v>162.676399774076</v>
      </c>
      <c r="M234" s="20">
        <v>197.810675176291</v>
      </c>
    </row>
    <row r="235" spans="11:13" x14ac:dyDescent="0.25">
      <c r="K235" s="54">
        <v>42050</v>
      </c>
      <c r="L235" s="20">
        <v>167.609146120524</v>
      </c>
      <c r="M235" s="20">
        <v>198.59396605132599</v>
      </c>
    </row>
    <row r="236" spans="11:13" x14ac:dyDescent="0.25">
      <c r="K236" s="54">
        <v>42078</v>
      </c>
      <c r="L236" s="20">
        <v>166.77129229862999</v>
      </c>
      <c r="M236" s="20">
        <v>199.76387280053601</v>
      </c>
    </row>
    <row r="237" spans="11:13" x14ac:dyDescent="0.25">
      <c r="K237" s="54">
        <v>42109</v>
      </c>
      <c r="L237" s="20">
        <v>167.78887514578801</v>
      </c>
      <c r="M237" s="20">
        <v>200.95538730209</v>
      </c>
    </row>
    <row r="238" spans="11:13" x14ac:dyDescent="0.25">
      <c r="K238" s="54">
        <v>42139</v>
      </c>
      <c r="L238" s="20">
        <v>167.290982816059</v>
      </c>
      <c r="M238" s="20">
        <v>203.47469531019399</v>
      </c>
    </row>
    <row r="239" spans="11:13" x14ac:dyDescent="0.25">
      <c r="K239" s="54">
        <v>42170</v>
      </c>
      <c r="L239" s="20">
        <v>169.79780224943599</v>
      </c>
      <c r="M239" s="20">
        <v>204.16944736311001</v>
      </c>
    </row>
    <row r="240" spans="11:13" x14ac:dyDescent="0.25">
      <c r="K240" s="54">
        <v>42200</v>
      </c>
      <c r="L240" s="20">
        <v>169.539485115026</v>
      </c>
      <c r="M240" s="20">
        <v>205.042160241125</v>
      </c>
    </row>
    <row r="241" spans="11:13" x14ac:dyDescent="0.25">
      <c r="K241" s="54">
        <v>42231</v>
      </c>
      <c r="L241" s="20">
        <v>169.07002886856901</v>
      </c>
      <c r="M241" s="20">
        <v>205.33020462620399</v>
      </c>
    </row>
    <row r="242" spans="11:13" x14ac:dyDescent="0.25">
      <c r="K242" s="54">
        <v>42262</v>
      </c>
      <c r="L242" s="20">
        <v>169.881942098465</v>
      </c>
      <c r="M242" s="20">
        <v>206.757392791504</v>
      </c>
    </row>
    <row r="243" spans="11:13" x14ac:dyDescent="0.25">
      <c r="K243" s="54">
        <v>42292</v>
      </c>
      <c r="L243" s="20">
        <v>169.87301157674301</v>
      </c>
      <c r="M243" s="20">
        <v>206.48946245423701</v>
      </c>
    </row>
    <row r="244" spans="11:13" x14ac:dyDescent="0.25">
      <c r="K244" s="54">
        <v>42323</v>
      </c>
      <c r="L244" s="20">
        <v>170.58683089296699</v>
      </c>
      <c r="M244" s="20">
        <v>207.79589087058599</v>
      </c>
    </row>
    <row r="245" spans="11:13" x14ac:dyDescent="0.25">
      <c r="K245" s="54">
        <v>42353</v>
      </c>
      <c r="L245" s="20">
        <v>169.14952287757299</v>
      </c>
      <c r="M245" s="20">
        <v>209.33853910331001</v>
      </c>
    </row>
    <row r="246" spans="11:13" x14ac:dyDescent="0.25">
      <c r="K246" s="54">
        <v>42384</v>
      </c>
      <c r="L246" s="20">
        <v>167.923206310452</v>
      </c>
      <c r="M246" s="20">
        <v>213.062987488923</v>
      </c>
    </row>
    <row r="247" spans="11:13" x14ac:dyDescent="0.25">
      <c r="K247" s="54">
        <v>42415</v>
      </c>
      <c r="L247" s="20">
        <v>165.123359164687</v>
      </c>
      <c r="M247" s="20">
        <v>214.803904671087</v>
      </c>
    </row>
    <row r="248" spans="11:13" x14ac:dyDescent="0.25">
      <c r="K248" s="54">
        <v>42444</v>
      </c>
      <c r="L248" s="20">
        <v>163.14405380427101</v>
      </c>
      <c r="M248" s="20">
        <v>217.081398662189</v>
      </c>
    </row>
    <row r="249" spans="11:13" x14ac:dyDescent="0.25">
      <c r="K249" s="54">
        <v>42475</v>
      </c>
      <c r="L249" s="20">
        <v>163.42994651846701</v>
      </c>
      <c r="M249" s="20">
        <v>218.814978457634</v>
      </c>
    </row>
    <row r="250" spans="11:13" x14ac:dyDescent="0.25">
      <c r="K250" s="54">
        <v>42505</v>
      </c>
      <c r="L250" s="20">
        <v>167.00466868298901</v>
      </c>
      <c r="M250" s="20">
        <v>221.396744852643</v>
      </c>
    </row>
    <row r="251" spans="11:13" x14ac:dyDescent="0.25">
      <c r="K251" s="54">
        <v>42536</v>
      </c>
      <c r="L251" s="20">
        <v>171.70480067959599</v>
      </c>
      <c r="M251" s="20">
        <v>222.89513150381299</v>
      </c>
    </row>
    <row r="252" spans="11:13" x14ac:dyDescent="0.25">
      <c r="K252" s="54">
        <v>42566</v>
      </c>
      <c r="L252" s="20">
        <v>175.56787146372901</v>
      </c>
      <c r="M252" s="20">
        <v>224.18352676132801</v>
      </c>
    </row>
    <row r="253" spans="11:13" x14ac:dyDescent="0.25">
      <c r="K253" s="54">
        <v>42597</v>
      </c>
      <c r="L253" s="20">
        <v>177.051421211014</v>
      </c>
      <c r="M253" s="20">
        <v>225.11335814273701</v>
      </c>
    </row>
    <row r="254" spans="11:13" x14ac:dyDescent="0.25">
      <c r="K254" s="54">
        <v>42628</v>
      </c>
      <c r="L254" s="20">
        <v>176.88643106999501</v>
      </c>
      <c r="M254" s="20">
        <v>225.6165364725</v>
      </c>
    </row>
    <row r="255" spans="11:13" x14ac:dyDescent="0.25">
      <c r="K255" s="54">
        <v>42658</v>
      </c>
      <c r="L255" s="20">
        <v>177.94575718087501</v>
      </c>
      <c r="M255" s="20">
        <v>226.20960057317399</v>
      </c>
    </row>
    <row r="256" spans="11:13" x14ac:dyDescent="0.25">
      <c r="K256" s="54">
        <v>42689</v>
      </c>
      <c r="L256" s="20">
        <v>178.07401454239101</v>
      </c>
      <c r="M256" s="20">
        <v>226.98384576037</v>
      </c>
    </row>
    <row r="257" spans="11:13" x14ac:dyDescent="0.25">
      <c r="K257" s="54">
        <v>42719</v>
      </c>
      <c r="L257" s="20">
        <v>178.11932405274101</v>
      </c>
      <c r="M257" s="20">
        <v>227.818866555336</v>
      </c>
    </row>
    <row r="258" spans="11:13" x14ac:dyDescent="0.25">
      <c r="K258" s="54">
        <v>42750</v>
      </c>
      <c r="L258" s="20">
        <v>175.605488947053</v>
      </c>
      <c r="M258" s="20">
        <v>226.992046789911</v>
      </c>
    </row>
    <row r="259" spans="11:13" x14ac:dyDescent="0.25">
      <c r="K259" s="54">
        <v>42781</v>
      </c>
      <c r="L259" s="20">
        <v>174.19204422467399</v>
      </c>
      <c r="M259" s="20">
        <v>226.27960951800799</v>
      </c>
    </row>
    <row r="260" spans="11:13" x14ac:dyDescent="0.25">
      <c r="K260" s="54">
        <v>42809</v>
      </c>
      <c r="L260" s="20">
        <v>175.730715740108</v>
      </c>
      <c r="M260" s="20">
        <v>225.62321765402399</v>
      </c>
    </row>
    <row r="261" spans="11:13" x14ac:dyDescent="0.25">
      <c r="K261" s="54">
        <v>42840</v>
      </c>
      <c r="L261" s="20">
        <v>178.29843133090901</v>
      </c>
      <c r="M261" s="20">
        <v>226.98615130032201</v>
      </c>
    </row>
    <row r="262" spans="11:13" x14ac:dyDescent="0.25">
      <c r="K262" s="54">
        <v>42870</v>
      </c>
      <c r="L262" s="20">
        <v>181.179840953542</v>
      </c>
      <c r="M262" s="20">
        <v>229.87320076498199</v>
      </c>
    </row>
    <row r="263" spans="11:13" x14ac:dyDescent="0.25">
      <c r="K263" s="54">
        <v>42901</v>
      </c>
      <c r="L263" s="20">
        <v>182.180633180933</v>
      </c>
      <c r="M263" s="20">
        <v>233.969379149242</v>
      </c>
    </row>
    <row r="264" spans="11:13" x14ac:dyDescent="0.25">
      <c r="K264" s="54">
        <v>42931</v>
      </c>
      <c r="L264" s="20">
        <v>182.62557325899499</v>
      </c>
      <c r="M264" s="20">
        <v>237.289082602918</v>
      </c>
    </row>
    <row r="265" spans="11:13" x14ac:dyDescent="0.25">
      <c r="K265" s="54">
        <v>42962</v>
      </c>
      <c r="L265" s="20">
        <v>184.17163098786699</v>
      </c>
      <c r="M265" s="20">
        <v>238.619754336836</v>
      </c>
    </row>
    <row r="266" spans="11:13" x14ac:dyDescent="0.25">
      <c r="K266" s="54">
        <v>42993</v>
      </c>
      <c r="L266" s="20">
        <v>186.47752187216801</v>
      </c>
      <c r="M266" s="20">
        <v>239.52504832144501</v>
      </c>
    </row>
    <row r="267" spans="11:13" x14ac:dyDescent="0.25">
      <c r="K267" s="54">
        <v>43023</v>
      </c>
      <c r="L267" s="20">
        <v>190.451681883915</v>
      </c>
      <c r="M267" s="20">
        <v>241.092790691548</v>
      </c>
    </row>
    <row r="268" spans="11:13" x14ac:dyDescent="0.25">
      <c r="K268" s="54">
        <v>43054</v>
      </c>
      <c r="L268" s="20">
        <v>190.86923447337199</v>
      </c>
      <c r="M268" s="20">
        <v>243.57085598222301</v>
      </c>
    </row>
    <row r="269" spans="11:13" x14ac:dyDescent="0.25">
      <c r="K269" s="54">
        <v>43084</v>
      </c>
      <c r="L269" s="20">
        <v>188.28597893832</v>
      </c>
      <c r="M269" s="20">
        <v>245.63408510039599</v>
      </c>
    </row>
    <row r="270" spans="11:13" x14ac:dyDescent="0.25">
      <c r="K270" s="54">
        <v>43115</v>
      </c>
      <c r="L270" s="20">
        <v>184.23095442149801</v>
      </c>
      <c r="M270" s="20">
        <v>247.74065915543301</v>
      </c>
    </row>
    <row r="271" spans="11:13" x14ac:dyDescent="0.25">
      <c r="K271" s="54">
        <v>43146</v>
      </c>
      <c r="L271" s="20">
        <v>185.798897880667</v>
      </c>
      <c r="M271" s="20">
        <v>250.25355328279301</v>
      </c>
    </row>
    <row r="272" spans="11:13" x14ac:dyDescent="0.25">
      <c r="K272" s="54">
        <v>43174</v>
      </c>
      <c r="L272" s="20">
        <v>191.331158248809</v>
      </c>
      <c r="M272" s="20">
        <v>254.069283011582</v>
      </c>
    </row>
    <row r="273" spans="11:13" x14ac:dyDescent="0.25">
      <c r="K273" s="54">
        <v>43205</v>
      </c>
      <c r="L273" s="20">
        <v>197.80666005842099</v>
      </c>
      <c r="M273" s="20">
        <v>256.18044309689299</v>
      </c>
    </row>
    <row r="274" spans="11:13" x14ac:dyDescent="0.25">
      <c r="K274" s="54">
        <v>43235</v>
      </c>
      <c r="L274" s="20">
        <v>196.510154161038</v>
      </c>
      <c r="M274" s="20">
        <v>255.79417365994499</v>
      </c>
    </row>
    <row r="275" spans="11:13" x14ac:dyDescent="0.25">
      <c r="K275" s="54">
        <v>43266</v>
      </c>
      <c r="L275" s="20">
        <v>192.36632520674999</v>
      </c>
      <c r="M275" s="20">
        <v>253.596218685807</v>
      </c>
    </row>
    <row r="276" spans="11:13" x14ac:dyDescent="0.25">
      <c r="K276" s="54">
        <v>43296</v>
      </c>
      <c r="L276" s="20">
        <v>189.191901412427</v>
      </c>
      <c r="M276" s="20">
        <v>254.84644512468</v>
      </c>
    </row>
    <row r="277" spans="11:13" x14ac:dyDescent="0.25">
      <c r="K277" s="54">
        <v>43327</v>
      </c>
      <c r="L277" s="20">
        <v>190.65925092600801</v>
      </c>
      <c r="M277" s="20">
        <v>257.83109375257698</v>
      </c>
    </row>
    <row r="278" spans="11:13" x14ac:dyDescent="0.25">
      <c r="K278" s="54">
        <v>43358</v>
      </c>
      <c r="L278" s="20">
        <v>192.45447858985401</v>
      </c>
      <c r="M278" s="20">
        <v>261.59417982771703</v>
      </c>
    </row>
    <row r="279" spans="11:13" x14ac:dyDescent="0.25">
      <c r="K279" s="54">
        <v>43388</v>
      </c>
      <c r="L279" s="20">
        <v>191.88931492473699</v>
      </c>
      <c r="M279" s="20">
        <v>262.37079930508401</v>
      </c>
    </row>
    <row r="280" spans="11:13" x14ac:dyDescent="0.25">
      <c r="K280" s="54">
        <v>43419</v>
      </c>
      <c r="L280" s="20">
        <v>190.83845606279499</v>
      </c>
      <c r="M280" s="20">
        <v>262.351614052787</v>
      </c>
    </row>
    <row r="281" spans="11:13" x14ac:dyDescent="0.25">
      <c r="K281" s="54">
        <v>43449</v>
      </c>
      <c r="L281" s="20">
        <v>190.623874178102</v>
      </c>
      <c r="M281" s="20">
        <v>262.53401544393802</v>
      </c>
    </row>
    <row r="282" spans="11:13" x14ac:dyDescent="0.25">
      <c r="K282" s="54">
        <v>43480</v>
      </c>
      <c r="L282" s="20">
        <v>192.929969683092</v>
      </c>
      <c r="M282" s="20">
        <v>262.88677846209498</v>
      </c>
    </row>
    <row r="283" spans="11:13" x14ac:dyDescent="0.25">
      <c r="K283" s="54">
        <v>43511</v>
      </c>
      <c r="L283" s="20">
        <v>195.71756558902399</v>
      </c>
      <c r="M283" s="20">
        <v>265.60917169728498</v>
      </c>
    </row>
    <row r="284" spans="11:13" x14ac:dyDescent="0.25">
      <c r="K284" s="54">
        <v>43539</v>
      </c>
      <c r="L284" s="20">
        <v>197.533173877585</v>
      </c>
      <c r="M284" s="20">
        <v>267.92820868458602</v>
      </c>
    </row>
    <row r="285" spans="11:13" x14ac:dyDescent="0.25">
      <c r="K285" s="54">
        <v>43570</v>
      </c>
      <c r="L285" s="20">
        <v>200.389277239488</v>
      </c>
      <c r="M285" s="20">
        <v>271.84687139753999</v>
      </c>
    </row>
    <row r="286" spans="11:13" x14ac:dyDescent="0.25">
      <c r="K286" s="54">
        <v>43600</v>
      </c>
      <c r="L286" s="20">
        <v>204.03565144189201</v>
      </c>
      <c r="M286" s="20">
        <v>273.37014443983497</v>
      </c>
    </row>
    <row r="287" spans="11:13" x14ac:dyDescent="0.25">
      <c r="K287" s="54">
        <v>43631</v>
      </c>
      <c r="L287" s="20">
        <v>209.61611898720599</v>
      </c>
      <c r="M287" s="20">
        <v>275.43476878120299</v>
      </c>
    </row>
    <row r="288" spans="11:13" x14ac:dyDescent="0.25">
      <c r="K288" s="54">
        <v>43661</v>
      </c>
      <c r="L288" s="20">
        <v>211.633376235849</v>
      </c>
      <c r="M288" s="20">
        <v>276.36977239650503</v>
      </c>
    </row>
    <row r="289" spans="11:13" x14ac:dyDescent="0.25">
      <c r="K289" s="54">
        <v>43692</v>
      </c>
      <c r="L289" s="20">
        <v>210.67358519622701</v>
      </c>
      <c r="M289" s="20">
        <v>278.10110337720698</v>
      </c>
    </row>
    <row r="290" spans="11:13" x14ac:dyDescent="0.25">
      <c r="K290" s="54">
        <v>43723</v>
      </c>
      <c r="L290" s="20">
        <v>207.980276955336</v>
      </c>
      <c r="M290" s="20">
        <v>280.10304530712199</v>
      </c>
    </row>
    <row r="291" spans="11:13" x14ac:dyDescent="0.25">
      <c r="K291" s="54">
        <v>43753</v>
      </c>
      <c r="L291" s="20">
        <v>206.31592839339399</v>
      </c>
      <c r="M291" s="20">
        <v>282.487239749607</v>
      </c>
    </row>
    <row r="292" spans="11:13" x14ac:dyDescent="0.25">
      <c r="K292" s="54">
        <v>43784</v>
      </c>
      <c r="L292" s="20">
        <v>205.65671117010001</v>
      </c>
      <c r="M292" s="20">
        <v>285.70914642922901</v>
      </c>
    </row>
    <row r="293" spans="11:13" x14ac:dyDescent="0.25">
      <c r="K293" s="54">
        <v>43814</v>
      </c>
      <c r="L293" s="20">
        <v>205.66536140149901</v>
      </c>
      <c r="M293" s="20">
        <v>287.99964316802198</v>
      </c>
    </row>
    <row r="294" spans="11:13" x14ac:dyDescent="0.25">
      <c r="K294" s="54">
        <v>43845</v>
      </c>
      <c r="L294" s="20">
        <v>205.56884381115901</v>
      </c>
      <c r="M294" s="20">
        <v>289.02940539536399</v>
      </c>
    </row>
    <row r="295" spans="11:13" x14ac:dyDescent="0.25">
      <c r="K295" s="54">
        <v>43876</v>
      </c>
      <c r="L295" s="20">
        <v>207.254942768533</v>
      </c>
      <c r="M295" s="20">
        <v>290.13638924233697</v>
      </c>
    </row>
    <row r="296" spans="11:13" x14ac:dyDescent="0.25">
      <c r="K296" s="54">
        <v>43905</v>
      </c>
      <c r="L296" s="20">
        <v>209.645314263366</v>
      </c>
      <c r="M296" s="20">
        <v>291.26408512708599</v>
      </c>
    </row>
    <row r="297" spans="11:13" x14ac:dyDescent="0.25">
      <c r="K297" s="54">
        <v>43936</v>
      </c>
      <c r="L297" s="20">
        <v>210.99089715651701</v>
      </c>
      <c r="M297" s="20">
        <v>296.27683027617701</v>
      </c>
    </row>
    <row r="298" spans="11:13" x14ac:dyDescent="0.25">
      <c r="K298" s="54">
        <v>43966</v>
      </c>
      <c r="L298" s="20">
        <v>208.76938021042</v>
      </c>
      <c r="M298" s="20">
        <v>294.73111066353101</v>
      </c>
    </row>
    <row r="299" spans="11:13" x14ac:dyDescent="0.25">
      <c r="K299" s="54">
        <v>43997</v>
      </c>
      <c r="L299" s="20">
        <v>205.39493291446701</v>
      </c>
      <c r="M299" s="20">
        <v>294.665245005511</v>
      </c>
    </row>
    <row r="300" spans="11:13" x14ac:dyDescent="0.25">
      <c r="K300" s="54">
        <v>44027</v>
      </c>
      <c r="L300" s="20">
        <v>204.98226827935201</v>
      </c>
      <c r="M300" s="20">
        <v>295.249268303863</v>
      </c>
    </row>
    <row r="301" spans="11:13" x14ac:dyDescent="0.25">
      <c r="K301" s="54">
        <v>44058</v>
      </c>
      <c r="L301" s="20">
        <v>206.863643544198</v>
      </c>
      <c r="M301" s="20">
        <v>303.58656178120401</v>
      </c>
    </row>
    <row r="302" spans="11:13" x14ac:dyDescent="0.25">
      <c r="K302" s="54">
        <v>44089</v>
      </c>
      <c r="L302" s="20">
        <v>210.518704701339</v>
      </c>
      <c r="M302" s="20">
        <v>310.65027841726999</v>
      </c>
    </row>
    <row r="303" spans="11:13" x14ac:dyDescent="0.25">
      <c r="K303" s="54">
        <v>44119</v>
      </c>
      <c r="L303" s="20">
        <v>213.109980219455</v>
      </c>
      <c r="M303" s="20">
        <v>313.35788738453198</v>
      </c>
    </row>
    <row r="304" spans="11:13" x14ac:dyDescent="0.25">
      <c r="K304" s="54">
        <v>44150</v>
      </c>
      <c r="L304" s="20">
        <v>217.98882485837601</v>
      </c>
      <c r="M304" s="20">
        <v>312.850349449828</v>
      </c>
    </row>
    <row r="305" spans="11:13" x14ac:dyDescent="0.25">
      <c r="K305" s="54">
        <v>44180</v>
      </c>
      <c r="L305" s="20">
        <v>217.83525015300199</v>
      </c>
      <c r="M305" s="20">
        <v>312.59378678185197</v>
      </c>
    </row>
    <row r="306" spans="11:13" x14ac:dyDescent="0.25">
      <c r="K306" s="54">
        <v>44211</v>
      </c>
      <c r="L306" s="20">
        <v>217.37914551384901</v>
      </c>
      <c r="M306" s="20">
        <v>312.24167560285599</v>
      </c>
    </row>
    <row r="307" spans="11:13" x14ac:dyDescent="0.25">
      <c r="K307" s="54">
        <v>44242</v>
      </c>
      <c r="L307" s="20">
        <v>214.30087561497501</v>
      </c>
      <c r="M307" s="20">
        <v>314.38607109169698</v>
      </c>
    </row>
    <row r="308" spans="11:13" x14ac:dyDescent="0.25">
      <c r="K308" s="54">
        <v>44270</v>
      </c>
      <c r="L308" s="20">
        <v>218.857963016437</v>
      </c>
      <c r="M308" s="20">
        <v>317.37795566234797</v>
      </c>
    </row>
    <row r="309" spans="11:13" x14ac:dyDescent="0.25">
      <c r="K309" s="54">
        <v>44301</v>
      </c>
      <c r="L309" s="20">
        <v>222.00346438501899</v>
      </c>
      <c r="M309" s="20">
        <v>322.76076418787198</v>
      </c>
    </row>
    <row r="310" spans="11:13" x14ac:dyDescent="0.25">
      <c r="K310" s="54">
        <v>44331</v>
      </c>
      <c r="L310" s="20">
        <v>224.32239526847499</v>
      </c>
      <c r="M310" s="20">
        <v>329.844964192455</v>
      </c>
    </row>
    <row r="311" spans="11:13" x14ac:dyDescent="0.25">
      <c r="K311" s="54">
        <v>44362</v>
      </c>
      <c r="L311" s="20">
        <v>224.267609260732</v>
      </c>
      <c r="M311" s="20">
        <v>340.23123998712703</v>
      </c>
    </row>
    <row r="312" spans="11:13" x14ac:dyDescent="0.25">
      <c r="K312" s="54">
        <v>44392</v>
      </c>
      <c r="L312" s="20">
        <v>228.52328788463601</v>
      </c>
      <c r="M312" s="20">
        <v>350.92325969058402</v>
      </c>
    </row>
    <row r="313" spans="11:13" x14ac:dyDescent="0.25">
      <c r="K313" s="54">
        <v>44423</v>
      </c>
      <c r="L313" s="20">
        <v>234.947318877264</v>
      </c>
      <c r="M313" s="20">
        <v>359.21426188628499</v>
      </c>
    </row>
    <row r="314" spans="11:13" x14ac:dyDescent="0.25">
      <c r="K314" s="54">
        <v>44454</v>
      </c>
      <c r="L314" s="20">
        <v>239.34921506827601</v>
      </c>
      <c r="M314" s="20">
        <v>364.184309952013</v>
      </c>
    </row>
    <row r="315" spans="11:13" x14ac:dyDescent="0.25">
      <c r="K315" s="54">
        <v>44484</v>
      </c>
      <c r="L315" s="20">
        <v>240.16116564482499</v>
      </c>
      <c r="M315" s="20">
        <v>369.15977048770202</v>
      </c>
    </row>
    <row r="316" spans="11:13" x14ac:dyDescent="0.25">
      <c r="K316" s="54">
        <v>44515</v>
      </c>
      <c r="L316" s="20">
        <v>240.54551295318299</v>
      </c>
      <c r="M316" s="20">
        <v>376.37600562846501</v>
      </c>
    </row>
    <row r="317" spans="11:13" x14ac:dyDescent="0.25">
      <c r="K317" s="54">
        <v>44545</v>
      </c>
      <c r="L317" s="20">
        <v>243.83094092618001</v>
      </c>
      <c r="M317" s="20">
        <v>381.78171067483999</v>
      </c>
    </row>
    <row r="318" spans="11:13" x14ac:dyDescent="0.25">
      <c r="K318" s="38">
        <v>42674</v>
      </c>
      <c r="L318" s="132" t="s">
        <v>75</v>
      </c>
    </row>
    <row r="319" spans="11:13" x14ac:dyDescent="0.25">
      <c r="K319" s="81"/>
      <c r="L319" s="128" t="s">
        <v>108</v>
      </c>
      <c r="M319" s="129" t="s">
        <v>109</v>
      </c>
    </row>
    <row r="320" spans="11:13" x14ac:dyDescent="0.25">
      <c r="K320" s="81" t="s">
        <v>96</v>
      </c>
      <c r="L320" s="130">
        <f>MAX($L$126:$L$161)</f>
        <v>172.776768755577</v>
      </c>
      <c r="M320" s="130">
        <f>MAX($M$126:$M$161)</f>
        <v>182.19918607552401</v>
      </c>
    </row>
    <row r="321" spans="11:13" x14ac:dyDescent="0.25">
      <c r="K321" s="81" t="s">
        <v>97</v>
      </c>
      <c r="L321" s="130">
        <f>MIN($L$162:$L$197)</f>
        <v>105.571290849345</v>
      </c>
      <c r="M321" s="130">
        <f>MIN($M$162:$M$197)</f>
        <v>117.410283936713</v>
      </c>
    </row>
    <row r="322" spans="11:13" x14ac:dyDescent="0.25">
      <c r="K322" s="81" t="s">
        <v>98</v>
      </c>
      <c r="L322" s="131">
        <f>L317/L320-1</f>
        <v>0.41124841425366387</v>
      </c>
      <c r="M322" s="131">
        <f>M317/M320-1</f>
        <v>1.0954084312790857</v>
      </c>
    </row>
    <row r="323" spans="11:13" x14ac:dyDescent="0.25">
      <c r="K323" s="54">
        <v>44727</v>
      </c>
      <c r="L323" s="20" t="s">
        <v>75</v>
      </c>
      <c r="M323" s="20" t="s">
        <v>75</v>
      </c>
    </row>
    <row r="324" spans="11:13" x14ac:dyDescent="0.25">
      <c r="K324" s="54">
        <v>44757</v>
      </c>
      <c r="L324" s="20" t="s">
        <v>75</v>
      </c>
      <c r="M324" s="20" t="s">
        <v>75</v>
      </c>
    </row>
    <row r="325" spans="11:13" x14ac:dyDescent="0.25">
      <c r="K325" s="54">
        <v>44788</v>
      </c>
      <c r="L325" s="20" t="s">
        <v>75</v>
      </c>
      <c r="M325" s="20" t="s">
        <v>75</v>
      </c>
    </row>
    <row r="326" spans="11:13" x14ac:dyDescent="0.25">
      <c r="K326" s="54">
        <v>44819</v>
      </c>
      <c r="L326" s="20" t="s">
        <v>75</v>
      </c>
      <c r="M326" s="20" t="s">
        <v>75</v>
      </c>
    </row>
    <row r="327" spans="11:13" x14ac:dyDescent="0.25">
      <c r="K327" s="54">
        <v>44849</v>
      </c>
      <c r="L327" s="20" t="s">
        <v>75</v>
      </c>
      <c r="M327" s="20" t="s">
        <v>75</v>
      </c>
    </row>
    <row r="328" spans="11:13" x14ac:dyDescent="0.25">
      <c r="K328" s="54">
        <v>44880</v>
      </c>
      <c r="L328" s="20" t="s">
        <v>75</v>
      </c>
      <c r="M328" s="20" t="s">
        <v>75</v>
      </c>
    </row>
    <row r="329" spans="11:13" x14ac:dyDescent="0.25">
      <c r="K329" s="54">
        <v>44910</v>
      </c>
      <c r="L329" s="20" t="s">
        <v>75</v>
      </c>
      <c r="M329" s="20" t="s">
        <v>75</v>
      </c>
    </row>
    <row r="330" spans="11:13" x14ac:dyDescent="0.25">
      <c r="K330" s="54">
        <v>44941</v>
      </c>
      <c r="L330" s="20" t="s">
        <v>75</v>
      </c>
      <c r="M330" s="20" t="s">
        <v>75</v>
      </c>
    </row>
    <row r="331" spans="11:13" x14ac:dyDescent="0.25">
      <c r="K331" s="54">
        <v>44972</v>
      </c>
      <c r="L331" s="20" t="s">
        <v>75</v>
      </c>
      <c r="M331" s="20" t="s">
        <v>75</v>
      </c>
    </row>
    <row r="332" spans="11:13" x14ac:dyDescent="0.25">
      <c r="K332" s="54">
        <v>45000</v>
      </c>
      <c r="L332" s="20" t="s">
        <v>75</v>
      </c>
      <c r="M332" s="20" t="s">
        <v>75</v>
      </c>
    </row>
    <row r="333" spans="11:13" x14ac:dyDescent="0.25">
      <c r="K333" s="54">
        <v>45031</v>
      </c>
      <c r="L333" s="20" t="s">
        <v>75</v>
      </c>
      <c r="M333" s="20" t="s">
        <v>75</v>
      </c>
    </row>
    <row r="334" spans="11:13" x14ac:dyDescent="0.25">
      <c r="K334" s="54">
        <v>45061</v>
      </c>
      <c r="L334" s="20" t="s">
        <v>75</v>
      </c>
      <c r="M334" s="20" t="s">
        <v>75</v>
      </c>
    </row>
    <row r="335" spans="11:13" x14ac:dyDescent="0.25">
      <c r="K335" s="54">
        <v>45092</v>
      </c>
      <c r="L335" s="20" t="s">
        <v>75</v>
      </c>
      <c r="M335" s="20" t="s">
        <v>75</v>
      </c>
    </row>
    <row r="336" spans="11:13" x14ac:dyDescent="0.25">
      <c r="K336" s="54">
        <v>45122</v>
      </c>
      <c r="L336" s="20" t="s">
        <v>75</v>
      </c>
      <c r="M336" s="20" t="s">
        <v>75</v>
      </c>
    </row>
    <row r="337" spans="11:13" x14ac:dyDescent="0.25">
      <c r="K337" s="54">
        <v>45153</v>
      </c>
      <c r="L337" s="20" t="s">
        <v>75</v>
      </c>
      <c r="M337" s="20" t="s">
        <v>75</v>
      </c>
    </row>
    <row r="338" spans="11:13" x14ac:dyDescent="0.25">
      <c r="K338" s="54">
        <v>45184</v>
      </c>
      <c r="L338" s="20" t="s">
        <v>75</v>
      </c>
      <c r="M338" s="20" t="s">
        <v>75</v>
      </c>
    </row>
    <row r="339" spans="11:13" x14ac:dyDescent="0.25">
      <c r="K339" s="54">
        <v>45214</v>
      </c>
      <c r="L339" s="20" t="s">
        <v>75</v>
      </c>
      <c r="M339" s="20" t="s">
        <v>75</v>
      </c>
    </row>
    <row r="340" spans="11:13" x14ac:dyDescent="0.25">
      <c r="K340" s="54">
        <v>45245</v>
      </c>
      <c r="L340" s="20" t="s">
        <v>75</v>
      </c>
      <c r="M340" s="20" t="s">
        <v>75</v>
      </c>
    </row>
    <row r="341" spans="11:13" x14ac:dyDescent="0.25">
      <c r="K341" s="54">
        <v>45275</v>
      </c>
      <c r="L341" s="20" t="s">
        <v>75</v>
      </c>
      <c r="M341" s="20" t="s">
        <v>75</v>
      </c>
    </row>
    <row r="342" spans="11:13" x14ac:dyDescent="0.25">
      <c r="K342" s="54">
        <v>45306</v>
      </c>
      <c r="L342" s="20" t="s">
        <v>75</v>
      </c>
      <c r="M342" s="20" t="s">
        <v>75</v>
      </c>
    </row>
    <row r="343" spans="11:13" x14ac:dyDescent="0.25">
      <c r="K343" s="54">
        <v>45337</v>
      </c>
      <c r="L343" s="20" t="s">
        <v>75</v>
      </c>
      <c r="M343" s="20" t="s">
        <v>75</v>
      </c>
    </row>
    <row r="344" spans="11:13" x14ac:dyDescent="0.25">
      <c r="K344" s="54">
        <v>45366</v>
      </c>
      <c r="L344" s="20" t="s">
        <v>75</v>
      </c>
      <c r="M344" s="20" t="s">
        <v>75</v>
      </c>
    </row>
    <row r="345" spans="11:13" x14ac:dyDescent="0.25">
      <c r="K345" s="54">
        <v>45397</v>
      </c>
      <c r="L345" s="20" t="s">
        <v>75</v>
      </c>
      <c r="M345" s="20" t="s">
        <v>75</v>
      </c>
    </row>
    <row r="346" spans="11:13" x14ac:dyDescent="0.25">
      <c r="K346" s="54">
        <v>45427</v>
      </c>
      <c r="L346" s="20" t="s">
        <v>75</v>
      </c>
      <c r="M346" s="20" t="s">
        <v>75</v>
      </c>
    </row>
    <row r="347" spans="11:13" x14ac:dyDescent="0.25">
      <c r="K347" s="54">
        <v>45458</v>
      </c>
      <c r="L347" s="20" t="s">
        <v>75</v>
      </c>
      <c r="M347" s="20" t="s">
        <v>75</v>
      </c>
    </row>
    <row r="348" spans="11:13" x14ac:dyDescent="0.25">
      <c r="K348" s="54">
        <v>45488</v>
      </c>
      <c r="L348" s="20" t="s">
        <v>75</v>
      </c>
      <c r="M348" s="20" t="s">
        <v>75</v>
      </c>
    </row>
    <row r="349" spans="11:13" x14ac:dyDescent="0.25">
      <c r="K349" s="54">
        <v>45519</v>
      </c>
      <c r="L349" s="20" t="s">
        <v>75</v>
      </c>
      <c r="M349" s="20" t="s">
        <v>75</v>
      </c>
    </row>
    <row r="350" spans="11:13" x14ac:dyDescent="0.25">
      <c r="K350" s="54">
        <v>45550</v>
      </c>
      <c r="L350" s="20" t="s">
        <v>75</v>
      </c>
      <c r="M350" s="20" t="s">
        <v>75</v>
      </c>
    </row>
    <row r="351" spans="11:13" x14ac:dyDescent="0.25">
      <c r="K351" s="54">
        <v>45580</v>
      </c>
      <c r="L351" s="20" t="s">
        <v>75</v>
      </c>
      <c r="M351" s="20" t="s">
        <v>75</v>
      </c>
    </row>
    <row r="352" spans="11:13" x14ac:dyDescent="0.25">
      <c r="K352" s="54">
        <v>45611</v>
      </c>
      <c r="L352" s="20" t="s">
        <v>75</v>
      </c>
      <c r="M352" s="20" t="s">
        <v>75</v>
      </c>
    </row>
    <row r="353" spans="11:13" x14ac:dyDescent="0.25">
      <c r="K353" s="54">
        <v>45641</v>
      </c>
      <c r="L353" s="20" t="s">
        <v>75</v>
      </c>
      <c r="M353" s="20" t="s">
        <v>75</v>
      </c>
    </row>
    <row r="354" spans="11:13" x14ac:dyDescent="0.25">
      <c r="K354" s="54">
        <v>45672</v>
      </c>
      <c r="L354" s="20" t="s">
        <v>75</v>
      </c>
      <c r="M354" s="20" t="s">
        <v>75</v>
      </c>
    </row>
    <row r="355" spans="11:13" x14ac:dyDescent="0.25">
      <c r="K355" s="54">
        <v>45703</v>
      </c>
      <c r="L355" s="20" t="s">
        <v>75</v>
      </c>
      <c r="M355" s="20" t="s">
        <v>75</v>
      </c>
    </row>
    <row r="356" spans="11:13" x14ac:dyDescent="0.25">
      <c r="K356" s="54">
        <v>45731</v>
      </c>
      <c r="L356" s="20" t="s">
        <v>75</v>
      </c>
      <c r="M356" s="20" t="s">
        <v>75</v>
      </c>
    </row>
    <row r="357" spans="11:13" x14ac:dyDescent="0.25">
      <c r="K357" s="54">
        <v>45762</v>
      </c>
      <c r="L357" s="20" t="s">
        <v>75</v>
      </c>
      <c r="M357" s="20" t="s">
        <v>75</v>
      </c>
    </row>
    <row r="358" spans="11:13" x14ac:dyDescent="0.25">
      <c r="K358" s="54">
        <v>45792</v>
      </c>
      <c r="L358" s="20" t="s">
        <v>75</v>
      </c>
      <c r="M358" s="20" t="s">
        <v>75</v>
      </c>
    </row>
    <row r="359" spans="11:13" x14ac:dyDescent="0.25">
      <c r="K359" s="54">
        <v>45823</v>
      </c>
      <c r="L359" s="20" t="s">
        <v>75</v>
      </c>
      <c r="M359" s="20" t="s">
        <v>75</v>
      </c>
    </row>
    <row r="360" spans="11:13" x14ac:dyDescent="0.25">
      <c r="K360" s="54">
        <v>45853</v>
      </c>
      <c r="L360" s="20" t="s">
        <v>75</v>
      </c>
      <c r="M360" s="20" t="s">
        <v>75</v>
      </c>
    </row>
    <row r="361" spans="11:13" x14ac:dyDescent="0.25">
      <c r="K361" s="54">
        <v>45884</v>
      </c>
      <c r="L361" s="20" t="s">
        <v>75</v>
      </c>
      <c r="M361" s="20" t="s">
        <v>75</v>
      </c>
    </row>
    <row r="362" spans="11:13" x14ac:dyDescent="0.25">
      <c r="K362" s="54">
        <v>45915</v>
      </c>
      <c r="L362" s="20" t="s">
        <v>75</v>
      </c>
      <c r="M362" s="20" t="s">
        <v>75</v>
      </c>
    </row>
    <row r="363" spans="11:13" x14ac:dyDescent="0.25">
      <c r="K363" s="54">
        <v>45945</v>
      </c>
      <c r="L363" s="20" t="s">
        <v>75</v>
      </c>
      <c r="M363" s="20" t="s">
        <v>75</v>
      </c>
    </row>
    <row r="364" spans="11:13" x14ac:dyDescent="0.25">
      <c r="K364" s="54">
        <v>45976</v>
      </c>
      <c r="L364" s="20" t="s">
        <v>75</v>
      </c>
      <c r="M364" s="20" t="s">
        <v>75</v>
      </c>
    </row>
  </sheetData>
  <mergeCells count="2">
    <mergeCell ref="A7:J7"/>
    <mergeCell ref="A8:J8"/>
  </mergeCells>
  <conditionalFormatting sqref="K6:K317 K323:K364">
    <cfRule type="expression" dxfId="33" priority="3">
      <formula>$L6=""</formula>
    </cfRule>
  </conditionalFormatting>
  <conditionalFormatting sqref="K318">
    <cfRule type="expression" dxfId="32" priority="2">
      <formula>$L318=""</formula>
    </cfRule>
  </conditionalFormatting>
  <conditionalFormatting sqref="K319:K322">
    <cfRule type="expression" dxfId="31" priority="1">
      <formula>$L319=""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64B98-08BC-4DD8-8F6C-730F35CC1337}">
  <sheetPr codeName="Sheet1"/>
  <dimension ref="A1:Z133"/>
  <sheetViews>
    <sheetView topLeftCell="M106" workbookViewId="0">
      <selection activeCell="S133" sqref="S133"/>
    </sheetView>
  </sheetViews>
  <sheetFormatPr defaultColWidth="9.140625" defaultRowHeight="15" x14ac:dyDescent="0.25"/>
  <cols>
    <col min="1" max="15" width="13.7109375" style="37" customWidth="1"/>
    <col min="16" max="16" width="23.85546875" style="42" bestFit="1" customWidth="1"/>
    <col min="17" max="17" width="14.42578125" style="16" customWidth="1"/>
    <col min="18" max="18" width="12.42578125" style="16" customWidth="1"/>
    <col min="19" max="19" width="9.140625" style="16"/>
    <col min="20" max="20" width="14.28515625" style="16" customWidth="1"/>
    <col min="21" max="21" width="9.140625" style="16"/>
    <col min="22" max="22" width="13.85546875" style="16" customWidth="1"/>
    <col min="23" max="25" width="11.7109375" style="16" customWidth="1"/>
    <col min="26" max="26" width="14.28515625" style="16" customWidth="1"/>
    <col min="27" max="16384" width="9.140625" style="37"/>
  </cols>
  <sheetData>
    <row r="1" spans="1:26" s="2" customFormat="1" ht="15.95" customHeight="1" x14ac:dyDescent="0.25">
      <c r="P1" s="31"/>
      <c r="Q1" s="56"/>
      <c r="R1" s="57"/>
      <c r="S1" s="57"/>
      <c r="T1" s="57"/>
      <c r="U1" s="57"/>
      <c r="V1" s="58"/>
      <c r="W1" s="56"/>
      <c r="X1" s="59"/>
      <c r="Y1" s="57"/>
      <c r="Z1" s="58"/>
    </row>
    <row r="2" spans="1:26" s="5" customFormat="1" ht="15.95" customHeight="1" x14ac:dyDescent="0.25">
      <c r="Q2" s="60"/>
      <c r="R2" s="61"/>
      <c r="S2" s="61"/>
      <c r="T2" s="61"/>
      <c r="U2" s="61"/>
      <c r="V2" s="62"/>
      <c r="W2" s="63"/>
      <c r="X2" s="64"/>
      <c r="Y2" s="64"/>
      <c r="Z2" s="65"/>
    </row>
    <row r="3" spans="1:26" s="5" customFormat="1" ht="15.95" customHeight="1" x14ac:dyDescent="0.25">
      <c r="Q3" s="60"/>
      <c r="R3" s="61"/>
      <c r="S3" s="61"/>
      <c r="T3" s="61"/>
      <c r="U3" s="61"/>
      <c r="V3" s="61"/>
      <c r="W3" s="63"/>
      <c r="X3" s="64"/>
      <c r="Y3" s="64"/>
      <c r="Z3" s="65"/>
    </row>
    <row r="4" spans="1:26" s="66" customFormat="1" ht="15.95" customHeight="1" x14ac:dyDescent="0.25">
      <c r="Q4" s="60"/>
      <c r="R4" s="61"/>
      <c r="S4" s="61"/>
      <c r="T4" s="61"/>
      <c r="U4" s="61"/>
      <c r="V4" s="61"/>
      <c r="W4" s="63"/>
      <c r="X4" s="64"/>
      <c r="Y4" s="64"/>
      <c r="Z4" s="65"/>
    </row>
    <row r="5" spans="1:26" s="67" customFormat="1" ht="15" customHeight="1" x14ac:dyDescent="0.25">
      <c r="Q5" s="168" t="s">
        <v>7</v>
      </c>
      <c r="R5" s="169"/>
      <c r="S5" s="169"/>
      <c r="T5" s="169"/>
      <c r="U5" s="169"/>
      <c r="V5" s="170"/>
      <c r="W5" s="171" t="s">
        <v>8</v>
      </c>
      <c r="X5" s="172"/>
      <c r="Y5" s="172"/>
      <c r="Z5" s="173"/>
    </row>
    <row r="6" spans="1:26" s="68" customFormat="1" ht="35.1" customHeight="1" x14ac:dyDescent="0.25">
      <c r="P6" s="69" t="s">
        <v>0</v>
      </c>
      <c r="Q6" s="70" t="s">
        <v>9</v>
      </c>
      <c r="R6" s="36" t="s">
        <v>10</v>
      </c>
      <c r="S6" s="36" t="s">
        <v>11</v>
      </c>
      <c r="T6" s="36" t="s">
        <v>12</v>
      </c>
      <c r="U6" s="36" t="s">
        <v>13</v>
      </c>
      <c r="V6" s="71" t="s">
        <v>14</v>
      </c>
      <c r="W6" s="70" t="s">
        <v>9</v>
      </c>
      <c r="X6" s="36" t="s">
        <v>10</v>
      </c>
      <c r="Y6" s="36" t="s">
        <v>11</v>
      </c>
      <c r="Z6" s="71" t="s">
        <v>12</v>
      </c>
    </row>
    <row r="7" spans="1:26" x14ac:dyDescent="0.25">
      <c r="A7" s="167" t="s">
        <v>78</v>
      </c>
      <c r="B7" s="167"/>
      <c r="C7" s="167"/>
      <c r="D7" s="167"/>
      <c r="E7" s="167"/>
      <c r="F7" s="167"/>
      <c r="G7" s="72"/>
      <c r="H7" s="73"/>
      <c r="I7" s="167" t="s">
        <v>79</v>
      </c>
      <c r="J7" s="167"/>
      <c r="K7" s="167"/>
      <c r="L7" s="167"/>
      <c r="M7" s="167"/>
      <c r="N7" s="167"/>
      <c r="O7" s="167"/>
      <c r="P7" s="38">
        <v>35155</v>
      </c>
      <c r="Q7" s="74">
        <v>58.236085747546802</v>
      </c>
      <c r="R7" s="20">
        <v>68.033246014846995</v>
      </c>
      <c r="S7" s="20">
        <v>68.826890778398806</v>
      </c>
      <c r="T7" s="20">
        <v>62.401948653705297</v>
      </c>
      <c r="U7" s="75" t="s">
        <v>15</v>
      </c>
      <c r="V7" s="76" t="s">
        <v>15</v>
      </c>
      <c r="W7" s="74">
        <v>60.934994045316998</v>
      </c>
      <c r="X7" s="20">
        <v>68.870623045989802</v>
      </c>
      <c r="Y7" s="20">
        <v>78.556690383467796</v>
      </c>
      <c r="Z7" s="77">
        <v>67.335922803327506</v>
      </c>
    </row>
    <row r="8" spans="1:26" x14ac:dyDescent="0.25">
      <c r="A8" s="167" t="s">
        <v>74</v>
      </c>
      <c r="B8" s="167"/>
      <c r="C8" s="167"/>
      <c r="D8" s="167"/>
      <c r="E8" s="167"/>
      <c r="F8" s="167"/>
      <c r="G8" s="72"/>
      <c r="I8" s="167" t="s">
        <v>74</v>
      </c>
      <c r="J8" s="167"/>
      <c r="K8" s="167"/>
      <c r="L8" s="167"/>
      <c r="M8" s="167"/>
      <c r="N8" s="167"/>
      <c r="O8" s="167"/>
      <c r="P8" s="38">
        <v>35246</v>
      </c>
      <c r="Q8" s="74">
        <v>61.727110288124202</v>
      </c>
      <c r="R8" s="20">
        <v>70.178366045539804</v>
      </c>
      <c r="S8" s="20">
        <v>67.239270242841997</v>
      </c>
      <c r="T8" s="20">
        <v>63.071364996173401</v>
      </c>
      <c r="U8" s="75" t="s">
        <v>15</v>
      </c>
      <c r="V8" s="76" t="s">
        <v>15</v>
      </c>
      <c r="W8" s="74">
        <v>60.875201392460099</v>
      </c>
      <c r="X8" s="20">
        <v>68.179538634655799</v>
      </c>
      <c r="Y8" s="20">
        <v>72.9419776728665</v>
      </c>
      <c r="Z8" s="77">
        <v>66.459305444826498</v>
      </c>
    </row>
    <row r="9" spans="1:26" x14ac:dyDescent="0.25">
      <c r="P9" s="38">
        <v>35338</v>
      </c>
      <c r="Q9" s="74">
        <v>65.355287638863103</v>
      </c>
      <c r="R9" s="20">
        <v>71.545655098842005</v>
      </c>
      <c r="S9" s="20">
        <v>69.254592349179404</v>
      </c>
      <c r="T9" s="20">
        <v>64.193092141880797</v>
      </c>
      <c r="U9" s="75" t="s">
        <v>15</v>
      </c>
      <c r="V9" s="76" t="s">
        <v>15</v>
      </c>
      <c r="W9" s="74">
        <v>64.163065038348606</v>
      </c>
      <c r="X9" s="20">
        <v>69.723268139943897</v>
      </c>
      <c r="Y9" s="20">
        <v>67.394715132106001</v>
      </c>
      <c r="Z9" s="77">
        <v>67.7529046934891</v>
      </c>
    </row>
    <row r="10" spans="1:26" x14ac:dyDescent="0.25">
      <c r="P10" s="38">
        <v>35430</v>
      </c>
      <c r="Q10" s="74">
        <v>65.361360346341797</v>
      </c>
      <c r="R10" s="20">
        <v>70.354456262558102</v>
      </c>
      <c r="S10" s="20">
        <v>74.1980337489329</v>
      </c>
      <c r="T10" s="20">
        <v>65.320428467907803</v>
      </c>
      <c r="U10" s="75" t="s">
        <v>15</v>
      </c>
      <c r="V10" s="76" t="s">
        <v>15</v>
      </c>
      <c r="W10" s="74">
        <v>66.865080172004298</v>
      </c>
      <c r="X10" s="20">
        <v>72.290361473963102</v>
      </c>
      <c r="Y10" s="20">
        <v>70.402569428113495</v>
      </c>
      <c r="Z10" s="77">
        <v>68.612806826420098</v>
      </c>
    </row>
    <row r="11" spans="1:26" x14ac:dyDescent="0.25">
      <c r="P11" s="38">
        <v>35520</v>
      </c>
      <c r="Q11" s="74">
        <v>65.844691264781204</v>
      </c>
      <c r="R11" s="20">
        <v>70.484256930398601</v>
      </c>
      <c r="S11" s="20">
        <v>76.213243656148805</v>
      </c>
      <c r="T11" s="20">
        <v>67.872076818836504</v>
      </c>
      <c r="U11" s="75" t="s">
        <v>15</v>
      </c>
      <c r="V11" s="76" t="s">
        <v>15</v>
      </c>
      <c r="W11" s="74">
        <v>67.577448068646802</v>
      </c>
      <c r="X11" s="20">
        <v>72.989026716316801</v>
      </c>
      <c r="Y11" s="20">
        <v>78.863531969953598</v>
      </c>
      <c r="Z11" s="77">
        <v>70.257702372564694</v>
      </c>
    </row>
    <row r="12" spans="1:26" x14ac:dyDescent="0.25">
      <c r="P12" s="38">
        <v>35611</v>
      </c>
      <c r="Q12" s="74">
        <v>69.481380228787003</v>
      </c>
      <c r="R12" s="20">
        <v>73.621442647709699</v>
      </c>
      <c r="S12" s="20">
        <v>76.626351877185499</v>
      </c>
      <c r="T12" s="20">
        <v>71.246239733187295</v>
      </c>
      <c r="U12" s="75" t="s">
        <v>15</v>
      </c>
      <c r="V12" s="76" t="s">
        <v>15</v>
      </c>
      <c r="W12" s="74">
        <v>67.5026965342838</v>
      </c>
      <c r="X12" s="20">
        <v>72.533805140444798</v>
      </c>
      <c r="Y12" s="20">
        <v>83.132521288669096</v>
      </c>
      <c r="Z12" s="77">
        <v>72.560130263377403</v>
      </c>
    </row>
    <row r="13" spans="1:26" x14ac:dyDescent="0.25">
      <c r="P13" s="38">
        <v>35703</v>
      </c>
      <c r="Q13" s="74">
        <v>74.551822773932003</v>
      </c>
      <c r="R13" s="20">
        <v>77.789277884028294</v>
      </c>
      <c r="S13" s="20">
        <v>79.002344453728995</v>
      </c>
      <c r="T13" s="20">
        <v>72.8706218220088</v>
      </c>
      <c r="U13" s="75" t="s">
        <v>15</v>
      </c>
      <c r="V13" s="76" t="s">
        <v>15</v>
      </c>
      <c r="W13" s="74">
        <v>73.223974171857705</v>
      </c>
      <c r="X13" s="20">
        <v>74.445794816383298</v>
      </c>
      <c r="Y13" s="20">
        <v>84.496246643656093</v>
      </c>
      <c r="Z13" s="77">
        <v>74.531363129062996</v>
      </c>
    </row>
    <row r="14" spans="1:26" x14ac:dyDescent="0.25">
      <c r="P14" s="38">
        <v>35795</v>
      </c>
      <c r="Q14" s="74">
        <v>77.430931665878802</v>
      </c>
      <c r="R14" s="20">
        <v>79.530455692900503</v>
      </c>
      <c r="S14" s="20">
        <v>82.083270164047903</v>
      </c>
      <c r="T14" s="20">
        <v>73.506543503914997</v>
      </c>
      <c r="U14" s="75" t="s">
        <v>15</v>
      </c>
      <c r="V14" s="76" t="s">
        <v>15</v>
      </c>
      <c r="W14" s="74">
        <v>81.568409184415898</v>
      </c>
      <c r="X14" s="20">
        <v>78.792187396446394</v>
      </c>
      <c r="Y14" s="20">
        <v>84.379947542109093</v>
      </c>
      <c r="Z14" s="77">
        <v>77.3132203904037</v>
      </c>
    </row>
    <row r="15" spans="1:26" x14ac:dyDescent="0.25">
      <c r="P15" s="38">
        <v>35885</v>
      </c>
      <c r="Q15" s="74">
        <v>78.021793605588897</v>
      </c>
      <c r="R15" s="20">
        <v>79.221843685086</v>
      </c>
      <c r="S15" s="20">
        <v>83.606330210538303</v>
      </c>
      <c r="T15" s="20">
        <v>74.975940029128694</v>
      </c>
      <c r="U15" s="78">
        <v>75.508466520883701</v>
      </c>
      <c r="V15" s="79">
        <v>86.431161931825798</v>
      </c>
      <c r="W15" s="74">
        <v>82.924695167571102</v>
      </c>
      <c r="X15" s="20">
        <v>81.093955390091097</v>
      </c>
      <c r="Y15" s="20">
        <v>84.196079265104203</v>
      </c>
      <c r="Z15" s="77">
        <v>79.886943425352399</v>
      </c>
    </row>
    <row r="16" spans="1:26" x14ac:dyDescent="0.25">
      <c r="P16" s="38">
        <v>35976</v>
      </c>
      <c r="Q16" s="74">
        <v>78.410724187046995</v>
      </c>
      <c r="R16" s="20">
        <v>79.244757986088501</v>
      </c>
      <c r="S16" s="20">
        <v>84.907148832080296</v>
      </c>
      <c r="T16" s="20">
        <v>77.410086498582203</v>
      </c>
      <c r="U16" s="78">
        <v>73.682293474814898</v>
      </c>
      <c r="V16" s="79">
        <v>84.257820480646004</v>
      </c>
      <c r="W16" s="74">
        <v>84.468595581175407</v>
      </c>
      <c r="X16" s="20">
        <v>81.3842127617378</v>
      </c>
      <c r="Y16" s="20">
        <v>87.744920244843499</v>
      </c>
      <c r="Z16" s="77">
        <v>81.078782501354397</v>
      </c>
    </row>
    <row r="17" spans="1:26" x14ac:dyDescent="0.25">
      <c r="P17" s="38">
        <v>36068</v>
      </c>
      <c r="Q17" s="74">
        <v>79.868402071561803</v>
      </c>
      <c r="R17" s="20">
        <v>81.349511061247</v>
      </c>
      <c r="S17" s="20">
        <v>85.225200276726099</v>
      </c>
      <c r="T17" s="20">
        <v>80.129846327852903</v>
      </c>
      <c r="U17" s="78">
        <v>74.489346666095699</v>
      </c>
      <c r="V17" s="79">
        <v>84.354428849604702</v>
      </c>
      <c r="W17" s="74">
        <v>87.373061183678601</v>
      </c>
      <c r="X17" s="20">
        <v>81.922214497241598</v>
      </c>
      <c r="Y17" s="20">
        <v>90.908875517937901</v>
      </c>
      <c r="Z17" s="77">
        <v>82.368185533043203</v>
      </c>
    </row>
    <row r="18" spans="1:26" x14ac:dyDescent="0.25">
      <c r="P18" s="38">
        <v>36160</v>
      </c>
      <c r="Q18" s="74">
        <v>82.323904306605897</v>
      </c>
      <c r="R18" s="20">
        <v>84.520956042403895</v>
      </c>
      <c r="S18" s="20">
        <v>85.496219951873897</v>
      </c>
      <c r="T18" s="20">
        <v>82.527234684028599</v>
      </c>
      <c r="U18" s="78">
        <v>78.3697176576201</v>
      </c>
      <c r="V18" s="79">
        <v>81.479693169384504</v>
      </c>
      <c r="W18" s="74">
        <v>86.911463092010706</v>
      </c>
      <c r="X18" s="20">
        <v>82.119982465347704</v>
      </c>
      <c r="Y18" s="20">
        <v>92.215969788594506</v>
      </c>
      <c r="Z18" s="77">
        <v>82.439677889745994</v>
      </c>
    </row>
    <row r="19" spans="1:26" x14ac:dyDescent="0.25">
      <c r="P19" s="38">
        <v>36250</v>
      </c>
      <c r="Q19" s="74">
        <v>85.395449263511793</v>
      </c>
      <c r="R19" s="20">
        <v>87.034245023383093</v>
      </c>
      <c r="S19" s="20">
        <v>87.6890038262856</v>
      </c>
      <c r="T19" s="20">
        <v>85.010357114147794</v>
      </c>
      <c r="U19" s="78">
        <v>81.615988486877896</v>
      </c>
      <c r="V19" s="79">
        <v>87.729126172624902</v>
      </c>
      <c r="W19" s="74">
        <v>85.258097737000696</v>
      </c>
      <c r="X19" s="20">
        <v>83.749733656684199</v>
      </c>
      <c r="Y19" s="20">
        <v>93.294595584790599</v>
      </c>
      <c r="Z19" s="77">
        <v>81.845401318513296</v>
      </c>
    </row>
    <row r="20" spans="1:26" x14ac:dyDescent="0.25">
      <c r="P20" s="38">
        <v>36341</v>
      </c>
      <c r="Q20" s="74">
        <v>89.315510055876402</v>
      </c>
      <c r="R20" s="20">
        <v>87.411045382854695</v>
      </c>
      <c r="S20" s="20">
        <v>91.448731458861204</v>
      </c>
      <c r="T20" s="20">
        <v>87.053864058206599</v>
      </c>
      <c r="U20" s="78">
        <v>85.649962022609401</v>
      </c>
      <c r="V20" s="79">
        <v>88.768676163684802</v>
      </c>
      <c r="W20" s="74">
        <v>86.958878148787207</v>
      </c>
      <c r="X20" s="20">
        <v>86.938703954583104</v>
      </c>
      <c r="Y20" s="20">
        <v>92.8814441410087</v>
      </c>
      <c r="Z20" s="77">
        <v>85.641412478647297</v>
      </c>
    </row>
    <row r="21" spans="1:26" x14ac:dyDescent="0.25">
      <c r="P21" s="38">
        <v>36433</v>
      </c>
      <c r="Q21" s="74">
        <v>90.565386824727696</v>
      </c>
      <c r="R21" s="20">
        <v>87.564458617</v>
      </c>
      <c r="S21" s="20">
        <v>94.172651134186907</v>
      </c>
      <c r="T21" s="20">
        <v>88.822258709989498</v>
      </c>
      <c r="U21" s="78">
        <v>89.074860589842203</v>
      </c>
      <c r="V21" s="79">
        <v>87.112969925295005</v>
      </c>
      <c r="W21" s="74">
        <v>90.420044246901597</v>
      </c>
      <c r="X21" s="20">
        <v>89.398447570361796</v>
      </c>
      <c r="Y21" s="20">
        <v>93.014191445572706</v>
      </c>
      <c r="Z21" s="77">
        <v>91.850661802536493</v>
      </c>
    </row>
    <row r="22" spans="1:26" x14ac:dyDescent="0.25">
      <c r="P22" s="38">
        <v>36525</v>
      </c>
      <c r="Q22" s="74">
        <v>90.242889393706406</v>
      </c>
      <c r="R22" s="20">
        <v>90.481197372136506</v>
      </c>
      <c r="S22" s="20">
        <v>94.813255335436196</v>
      </c>
      <c r="T22" s="20">
        <v>91.4660697080175</v>
      </c>
      <c r="U22" s="78">
        <v>89.714287051877093</v>
      </c>
      <c r="V22" s="79">
        <v>91.085767023834407</v>
      </c>
      <c r="W22" s="74">
        <v>88.563951865994795</v>
      </c>
      <c r="X22" s="20">
        <v>90.656409793616007</v>
      </c>
      <c r="Y22" s="20">
        <v>94.344955682997096</v>
      </c>
      <c r="Z22" s="77">
        <v>94.468451391391696</v>
      </c>
    </row>
    <row r="23" spans="1:26" x14ac:dyDescent="0.25">
      <c r="P23" s="38">
        <v>36616</v>
      </c>
      <c r="Q23" s="74">
        <v>92.889113057060996</v>
      </c>
      <c r="R23" s="20">
        <v>94.593880779208803</v>
      </c>
      <c r="S23" s="20">
        <v>95.886815116761795</v>
      </c>
      <c r="T23" s="20">
        <v>96.061512805549995</v>
      </c>
      <c r="U23" s="78">
        <v>94.167776825187005</v>
      </c>
      <c r="V23" s="79">
        <v>90.745247746903701</v>
      </c>
      <c r="W23" s="74">
        <v>86.682963564157902</v>
      </c>
      <c r="X23" s="20">
        <v>90.494754715331595</v>
      </c>
      <c r="Y23" s="20">
        <v>94.665667897626705</v>
      </c>
      <c r="Z23" s="77">
        <v>94.584904855634093</v>
      </c>
    </row>
    <row r="24" spans="1:26" x14ac:dyDescent="0.25">
      <c r="P24" s="38">
        <v>36707</v>
      </c>
      <c r="Q24" s="74">
        <v>98.123968625927006</v>
      </c>
      <c r="R24" s="20">
        <v>98.207438808724604</v>
      </c>
      <c r="S24" s="20">
        <v>98.130863709728501</v>
      </c>
      <c r="T24" s="20">
        <v>100.726272362744</v>
      </c>
      <c r="U24" s="78">
        <v>96.143077265133996</v>
      </c>
      <c r="V24" s="79">
        <v>93.994799516171497</v>
      </c>
      <c r="W24" s="74">
        <v>91.836862928412501</v>
      </c>
      <c r="X24" s="20">
        <v>93.142197262158206</v>
      </c>
      <c r="Y24" s="20">
        <v>95.083715101143198</v>
      </c>
      <c r="Z24" s="77">
        <v>95.3192257553427</v>
      </c>
    </row>
    <row r="25" spans="1:26" x14ac:dyDescent="0.25">
      <c r="P25" s="38">
        <v>36799</v>
      </c>
      <c r="Q25" s="74">
        <v>100.81989440116899</v>
      </c>
      <c r="R25" s="20">
        <v>99.664789266412996</v>
      </c>
      <c r="S25" s="20">
        <v>99.376972318913801</v>
      </c>
      <c r="T25" s="20">
        <v>100.576441637237</v>
      </c>
      <c r="U25" s="78">
        <v>97.330908694087796</v>
      </c>
      <c r="V25" s="79">
        <v>98.266584381597397</v>
      </c>
      <c r="W25" s="74">
        <v>98.136016650456298</v>
      </c>
      <c r="X25" s="20">
        <v>98.511135876899601</v>
      </c>
      <c r="Y25" s="20">
        <v>97.527512135699993</v>
      </c>
      <c r="Z25" s="77">
        <v>97.622512365789703</v>
      </c>
    </row>
    <row r="26" spans="1:26" x14ac:dyDescent="0.25">
      <c r="P26" s="38">
        <v>36891</v>
      </c>
      <c r="Q26" s="74">
        <v>100</v>
      </c>
      <c r="R26" s="20">
        <v>100</v>
      </c>
      <c r="S26" s="20">
        <v>100</v>
      </c>
      <c r="T26" s="20">
        <v>100</v>
      </c>
      <c r="U26" s="78">
        <v>100</v>
      </c>
      <c r="V26" s="79">
        <v>100</v>
      </c>
      <c r="W26" s="74">
        <v>100</v>
      </c>
      <c r="X26" s="20">
        <v>100</v>
      </c>
      <c r="Y26" s="20">
        <v>100</v>
      </c>
      <c r="Z26" s="77">
        <v>100</v>
      </c>
    </row>
    <row r="27" spans="1:26" x14ac:dyDescent="0.25">
      <c r="A27" s="167" t="s">
        <v>80</v>
      </c>
      <c r="B27" s="167"/>
      <c r="C27" s="167"/>
      <c r="D27" s="167"/>
      <c r="E27" s="167"/>
      <c r="F27" s="167"/>
      <c r="G27" s="72"/>
      <c r="P27" s="38">
        <v>36981</v>
      </c>
      <c r="Q27" s="74">
        <v>100.11490298593</v>
      </c>
      <c r="R27" s="20">
        <v>101.390337840125</v>
      </c>
      <c r="S27" s="20">
        <v>102.167656816364</v>
      </c>
      <c r="T27" s="20">
        <v>104.524730215593</v>
      </c>
      <c r="U27" s="78">
        <v>100.261105318133</v>
      </c>
      <c r="V27" s="79">
        <v>100.99114306419</v>
      </c>
      <c r="W27" s="74">
        <v>99.849424465437593</v>
      </c>
      <c r="X27" s="20">
        <v>98.6262745461311</v>
      </c>
      <c r="Y27" s="20">
        <v>100.641729370417</v>
      </c>
      <c r="Z27" s="77">
        <v>102.10099906416799</v>
      </c>
    </row>
    <row r="28" spans="1:26" x14ac:dyDescent="0.25">
      <c r="A28" s="167" t="s">
        <v>74</v>
      </c>
      <c r="B28" s="167"/>
      <c r="C28" s="167"/>
      <c r="D28" s="167"/>
      <c r="E28" s="167"/>
      <c r="F28" s="167"/>
      <c r="G28" s="72"/>
      <c r="P28" s="38">
        <v>37072</v>
      </c>
      <c r="Q28" s="74">
        <v>101.747664423546</v>
      </c>
      <c r="R28" s="20">
        <v>102.554138222234</v>
      </c>
      <c r="S28" s="20">
        <v>105.43388906084</v>
      </c>
      <c r="T28" s="20">
        <v>110.701194033948</v>
      </c>
      <c r="U28" s="78">
        <v>102.626162465253</v>
      </c>
      <c r="V28" s="79">
        <v>99.2652345091619</v>
      </c>
      <c r="W28" s="74">
        <v>100.024387238138</v>
      </c>
      <c r="X28" s="20">
        <v>99.697253222270803</v>
      </c>
      <c r="Y28" s="20">
        <v>102.11472327755899</v>
      </c>
      <c r="Z28" s="77">
        <v>104.092047611382</v>
      </c>
    </row>
    <row r="29" spans="1:26" x14ac:dyDescent="0.25">
      <c r="P29" s="38">
        <v>37164</v>
      </c>
      <c r="Q29" s="74">
        <v>102.61716586681</v>
      </c>
      <c r="R29" s="20">
        <v>102.454943941056</v>
      </c>
      <c r="S29" s="20">
        <v>107.56369937898199</v>
      </c>
      <c r="T29" s="20">
        <v>113.14098956671</v>
      </c>
      <c r="U29" s="78">
        <v>103.283597443134</v>
      </c>
      <c r="V29" s="79">
        <v>99.416303829501899</v>
      </c>
      <c r="W29" s="74">
        <v>98.622303988068396</v>
      </c>
      <c r="X29" s="20">
        <v>101.55951487608399</v>
      </c>
      <c r="Y29" s="20">
        <v>103.54578806289901</v>
      </c>
      <c r="Z29" s="77">
        <v>104.93194586223299</v>
      </c>
    </row>
    <row r="30" spans="1:26" x14ac:dyDescent="0.25">
      <c r="P30" s="38">
        <v>37256</v>
      </c>
      <c r="Q30" s="74">
        <v>102.36048268469099</v>
      </c>
      <c r="R30" s="20">
        <v>102.60029033040701</v>
      </c>
      <c r="S30" s="20">
        <v>108.480191399614</v>
      </c>
      <c r="T30" s="20">
        <v>113.83036544230001</v>
      </c>
      <c r="U30" s="78">
        <v>105.02048429900201</v>
      </c>
      <c r="V30" s="79">
        <v>97.397036631177698</v>
      </c>
      <c r="W30" s="74">
        <v>98.220213009234499</v>
      </c>
      <c r="X30" s="20">
        <v>100.337150813466</v>
      </c>
      <c r="Y30" s="20">
        <v>103.002666365454</v>
      </c>
      <c r="Z30" s="77">
        <v>106.523464579847</v>
      </c>
    </row>
    <row r="31" spans="1:26" x14ac:dyDescent="0.25">
      <c r="P31" s="38">
        <v>37346</v>
      </c>
      <c r="Q31" s="74">
        <v>103.14499631257399</v>
      </c>
      <c r="R31" s="20">
        <v>103.74984053881001</v>
      </c>
      <c r="S31" s="20">
        <v>110.045339179113</v>
      </c>
      <c r="T31" s="20">
        <v>117.396792393166</v>
      </c>
      <c r="U31" s="78">
        <v>108.720335507212</v>
      </c>
      <c r="V31" s="79">
        <v>99.480504365748203</v>
      </c>
      <c r="W31" s="74">
        <v>99.409960585632803</v>
      </c>
      <c r="X31" s="20">
        <v>98.443079538663795</v>
      </c>
      <c r="Y31" s="20">
        <v>103.447316370838</v>
      </c>
      <c r="Z31" s="77">
        <v>109.70040228397799</v>
      </c>
    </row>
    <row r="32" spans="1:26" x14ac:dyDescent="0.25">
      <c r="O32" s="80"/>
      <c r="P32" s="38">
        <v>37437</v>
      </c>
      <c r="Q32" s="74">
        <v>105.660048666634</v>
      </c>
      <c r="R32" s="20">
        <v>106.74401943178999</v>
      </c>
      <c r="S32" s="20">
        <v>112.82517026665001</v>
      </c>
      <c r="T32" s="20">
        <v>122.79370087702701</v>
      </c>
      <c r="U32" s="78">
        <v>111.59492944251799</v>
      </c>
      <c r="V32" s="79">
        <v>100.52138344250299</v>
      </c>
      <c r="W32" s="74">
        <v>98.855095221048202</v>
      </c>
      <c r="X32" s="20">
        <v>98.456802788804396</v>
      </c>
      <c r="Y32" s="20">
        <v>105.15531455156</v>
      </c>
      <c r="Z32" s="77">
        <v>111.36462259323299</v>
      </c>
    </row>
    <row r="33" spans="16:26" x14ac:dyDescent="0.25">
      <c r="P33" s="38">
        <v>37529</v>
      </c>
      <c r="Q33" s="74">
        <v>108.289304031162</v>
      </c>
      <c r="R33" s="20">
        <v>110.627005210779</v>
      </c>
      <c r="S33" s="20">
        <v>116.850862508004</v>
      </c>
      <c r="T33" s="20">
        <v>127.90121657798301</v>
      </c>
      <c r="U33" s="78">
        <v>116.747679785353</v>
      </c>
      <c r="V33" s="79">
        <v>101.344421537318</v>
      </c>
      <c r="W33" s="74">
        <v>98.872555008580804</v>
      </c>
      <c r="X33" s="20">
        <v>99.689594234100198</v>
      </c>
      <c r="Y33" s="20">
        <v>109.04634217319</v>
      </c>
      <c r="Z33" s="77">
        <v>112.265476078719</v>
      </c>
    </row>
    <row r="34" spans="16:26" x14ac:dyDescent="0.25">
      <c r="P34" s="38">
        <v>37621</v>
      </c>
      <c r="Q34" s="74">
        <v>110.001192704117</v>
      </c>
      <c r="R34" s="20">
        <v>112.092209936066</v>
      </c>
      <c r="S34" s="20">
        <v>120.73699732771399</v>
      </c>
      <c r="T34" s="20">
        <v>131.69976697788101</v>
      </c>
      <c r="U34" s="78">
        <v>122.037381755734</v>
      </c>
      <c r="V34" s="79">
        <v>103.252498850062</v>
      </c>
      <c r="W34" s="74">
        <v>101.98656878220901</v>
      </c>
      <c r="X34" s="20">
        <v>102.337957006967</v>
      </c>
      <c r="Y34" s="20">
        <v>113.78726532499201</v>
      </c>
      <c r="Z34" s="77">
        <v>115.418203406906</v>
      </c>
    </row>
    <row r="35" spans="16:26" x14ac:dyDescent="0.25">
      <c r="P35" s="38">
        <v>37711</v>
      </c>
      <c r="Q35" s="74">
        <v>112.65315706184199</v>
      </c>
      <c r="R35" s="20">
        <v>112.138906152678</v>
      </c>
      <c r="S35" s="20">
        <v>124.824908320044</v>
      </c>
      <c r="T35" s="20">
        <v>136.040301937436</v>
      </c>
      <c r="U35" s="78">
        <v>128.73684673468799</v>
      </c>
      <c r="V35" s="79">
        <v>104.396622366629</v>
      </c>
      <c r="W35" s="74">
        <v>105.990104555773</v>
      </c>
      <c r="X35" s="20">
        <v>105.02578363244</v>
      </c>
      <c r="Y35" s="20">
        <v>116.43087736754001</v>
      </c>
      <c r="Z35" s="77">
        <v>118.959789808458</v>
      </c>
    </row>
    <row r="36" spans="16:26" x14ac:dyDescent="0.25">
      <c r="P36" s="38">
        <v>37802</v>
      </c>
      <c r="Q36" s="74">
        <v>115.88446877001699</v>
      </c>
      <c r="R36" s="20">
        <v>113.30669167386399</v>
      </c>
      <c r="S36" s="20">
        <v>128.97861349531101</v>
      </c>
      <c r="T36" s="20">
        <v>141.043748344199</v>
      </c>
      <c r="U36" s="78">
        <v>131.74008800767501</v>
      </c>
      <c r="V36" s="79">
        <v>106.32877428771801</v>
      </c>
      <c r="W36" s="74">
        <v>103.637649306318</v>
      </c>
      <c r="X36" s="20">
        <v>106.941057510181</v>
      </c>
      <c r="Y36" s="20">
        <v>120.612177609643</v>
      </c>
      <c r="Z36" s="77">
        <v>121.33808731367699</v>
      </c>
    </row>
    <row r="37" spans="16:26" x14ac:dyDescent="0.25">
      <c r="P37" s="38">
        <v>37894</v>
      </c>
      <c r="Q37" s="74">
        <v>117.952357956228</v>
      </c>
      <c r="R37" s="20">
        <v>116.49748489230799</v>
      </c>
      <c r="S37" s="20">
        <v>132.752029473551</v>
      </c>
      <c r="T37" s="20">
        <v>144.09679144108</v>
      </c>
      <c r="U37" s="78">
        <v>134.66157722359301</v>
      </c>
      <c r="V37" s="79">
        <v>107.958407118579</v>
      </c>
      <c r="W37" s="74">
        <v>98.394208262386599</v>
      </c>
      <c r="X37" s="20">
        <v>108.78999864353599</v>
      </c>
      <c r="Y37" s="20">
        <v>124.555338674998</v>
      </c>
      <c r="Z37" s="77">
        <v>122.883344978452</v>
      </c>
    </row>
    <row r="38" spans="16:26" x14ac:dyDescent="0.25">
      <c r="P38" s="38">
        <v>37986</v>
      </c>
      <c r="Q38" s="74">
        <v>120.356991921941</v>
      </c>
      <c r="R38" s="20">
        <v>120.77807869918099</v>
      </c>
      <c r="S38" s="20">
        <v>137.84507563395599</v>
      </c>
      <c r="T38" s="20">
        <v>147.22334839010301</v>
      </c>
      <c r="U38" s="78">
        <v>134.787423608864</v>
      </c>
      <c r="V38" s="79">
        <v>111.558876801625</v>
      </c>
      <c r="W38" s="74">
        <v>100.018615903247</v>
      </c>
      <c r="X38" s="20">
        <v>110.898622451433</v>
      </c>
      <c r="Y38" s="20">
        <v>126.991392917759</v>
      </c>
      <c r="Z38" s="77">
        <v>123.910133655078</v>
      </c>
    </row>
    <row r="39" spans="16:26" x14ac:dyDescent="0.25">
      <c r="P39" s="38">
        <v>38077</v>
      </c>
      <c r="Q39" s="74">
        <v>124.731981719486</v>
      </c>
      <c r="R39" s="20">
        <v>126.981763715179</v>
      </c>
      <c r="S39" s="20">
        <v>145.12654795083401</v>
      </c>
      <c r="T39" s="20">
        <v>154.38056906428201</v>
      </c>
      <c r="U39" s="78">
        <v>141.2604526881</v>
      </c>
      <c r="V39" s="79">
        <v>115.757203139886</v>
      </c>
      <c r="W39" s="74">
        <v>106.46119257373699</v>
      </c>
      <c r="X39" s="20">
        <v>113.811778962866</v>
      </c>
      <c r="Y39" s="20">
        <v>133.180343902266</v>
      </c>
      <c r="Z39" s="77">
        <v>125.897956797258</v>
      </c>
    </row>
    <row r="40" spans="16:26" x14ac:dyDescent="0.25">
      <c r="P40" s="38">
        <v>38168</v>
      </c>
      <c r="Q40" s="74">
        <v>129.33473247174501</v>
      </c>
      <c r="R40" s="20">
        <v>133.66529522375299</v>
      </c>
      <c r="S40" s="20">
        <v>152.18277206006701</v>
      </c>
      <c r="T40" s="20">
        <v>163.23331289739099</v>
      </c>
      <c r="U40" s="78">
        <v>150.63082829161701</v>
      </c>
      <c r="V40" s="79">
        <v>120.377740888562</v>
      </c>
      <c r="W40" s="74">
        <v>112.385365444283</v>
      </c>
      <c r="X40" s="20">
        <v>117.340316944972</v>
      </c>
      <c r="Y40" s="20">
        <v>141.024715966206</v>
      </c>
      <c r="Z40" s="77">
        <v>130.86809143977601</v>
      </c>
    </row>
    <row r="41" spans="16:26" x14ac:dyDescent="0.25">
      <c r="P41" s="38">
        <v>38260</v>
      </c>
      <c r="Q41" s="74">
        <v>133.657549384493</v>
      </c>
      <c r="R41" s="20">
        <v>134.824449110242</v>
      </c>
      <c r="S41" s="20">
        <v>155.538343336986</v>
      </c>
      <c r="T41" s="20">
        <v>167.05091500332</v>
      </c>
      <c r="U41" s="78">
        <v>163.90938303097599</v>
      </c>
      <c r="V41" s="79">
        <v>126.98972468005699</v>
      </c>
      <c r="W41" s="74">
        <v>116.35514579497099</v>
      </c>
      <c r="X41" s="20">
        <v>121.567716012701</v>
      </c>
      <c r="Y41" s="20">
        <v>147.12892153626299</v>
      </c>
      <c r="Z41" s="77">
        <v>136.694760735247</v>
      </c>
    </row>
    <row r="42" spans="16:26" x14ac:dyDescent="0.25">
      <c r="P42" s="38">
        <v>38352</v>
      </c>
      <c r="Q42" s="74">
        <v>138.35900774764099</v>
      </c>
      <c r="R42" s="20">
        <v>135.85013207683801</v>
      </c>
      <c r="S42" s="20">
        <v>159.297789400467</v>
      </c>
      <c r="T42" s="20">
        <v>168.51334578043301</v>
      </c>
      <c r="U42" s="78">
        <v>168.676712053508</v>
      </c>
      <c r="V42" s="79">
        <v>128.07952316347499</v>
      </c>
      <c r="W42" s="74">
        <v>119.300275252904</v>
      </c>
      <c r="X42" s="20">
        <v>125.084202635349</v>
      </c>
      <c r="Y42" s="20">
        <v>150.31453554459799</v>
      </c>
      <c r="Z42" s="77">
        <v>140.81822953946599</v>
      </c>
    </row>
    <row r="43" spans="16:26" x14ac:dyDescent="0.25">
      <c r="P43" s="38">
        <v>38442</v>
      </c>
      <c r="Q43" s="74">
        <v>144.19217808024101</v>
      </c>
      <c r="R43" s="20">
        <v>143.72625942358599</v>
      </c>
      <c r="S43" s="20">
        <v>169.771749042133</v>
      </c>
      <c r="T43" s="20">
        <v>174.64901557258199</v>
      </c>
      <c r="U43" s="78">
        <v>187.410683641638</v>
      </c>
      <c r="V43" s="79">
        <v>135.308266208574</v>
      </c>
      <c r="W43" s="74">
        <v>122.427828025187</v>
      </c>
      <c r="X43" s="20">
        <v>128.98241477371101</v>
      </c>
      <c r="Y43" s="20">
        <v>153.56463501515699</v>
      </c>
      <c r="Z43" s="77">
        <v>144.55348502044001</v>
      </c>
    </row>
    <row r="44" spans="16:26" x14ac:dyDescent="0.25">
      <c r="P44" s="38">
        <v>38533</v>
      </c>
      <c r="Q44" s="74">
        <v>151.04075218236099</v>
      </c>
      <c r="R44" s="20">
        <v>152.88235726211801</v>
      </c>
      <c r="S44" s="20">
        <v>181.96180971151699</v>
      </c>
      <c r="T44" s="20">
        <v>184.533991121052</v>
      </c>
      <c r="U44" s="78">
        <v>197.51077950633899</v>
      </c>
      <c r="V44" s="79">
        <v>139.94885617768799</v>
      </c>
      <c r="W44" s="74">
        <v>124.743184400552</v>
      </c>
      <c r="X44" s="20">
        <v>133.869192206935</v>
      </c>
      <c r="Y44" s="20">
        <v>161.547803939598</v>
      </c>
      <c r="Z44" s="77">
        <v>150.997380936582</v>
      </c>
    </row>
    <row r="45" spans="16:26" x14ac:dyDescent="0.25">
      <c r="P45" s="38">
        <v>38625</v>
      </c>
      <c r="Q45" s="74">
        <v>155.7788877779</v>
      </c>
      <c r="R45" s="20">
        <v>156.04351742130001</v>
      </c>
      <c r="S45" s="20">
        <v>182.82597918286501</v>
      </c>
      <c r="T45" s="20">
        <v>190.61153966748</v>
      </c>
      <c r="U45" s="78">
        <v>201.14377028727</v>
      </c>
      <c r="V45" s="79">
        <v>142.311048929132</v>
      </c>
      <c r="W45" s="74">
        <v>128.75558489884099</v>
      </c>
      <c r="X45" s="20">
        <v>138.024941568434</v>
      </c>
      <c r="Y45" s="20">
        <v>167.99769521595101</v>
      </c>
      <c r="Z45" s="77">
        <v>160.02573894449799</v>
      </c>
    </row>
    <row r="46" spans="16:26" x14ac:dyDescent="0.25">
      <c r="P46" s="38">
        <v>38717</v>
      </c>
      <c r="Q46" s="74">
        <v>158.45279477790501</v>
      </c>
      <c r="R46" s="20">
        <v>157.92044932034301</v>
      </c>
      <c r="S46" s="20">
        <v>181.01805446745701</v>
      </c>
      <c r="T46" s="20">
        <v>191.16358864605701</v>
      </c>
      <c r="U46" s="78">
        <v>215.42958183458001</v>
      </c>
      <c r="V46" s="79">
        <v>149.49985537088301</v>
      </c>
      <c r="W46" s="74">
        <v>134.53934802040601</v>
      </c>
      <c r="X46" s="20">
        <v>143.13595543618999</v>
      </c>
      <c r="Y46" s="20">
        <v>170.265006978169</v>
      </c>
      <c r="Z46" s="77">
        <v>166.246479115846</v>
      </c>
    </row>
    <row r="47" spans="16:26" x14ac:dyDescent="0.25">
      <c r="P47" s="38">
        <v>38807</v>
      </c>
      <c r="Q47" s="74">
        <v>161.548761682791</v>
      </c>
      <c r="R47" s="20">
        <v>163.33738693820601</v>
      </c>
      <c r="S47" s="20">
        <v>187.92796109949401</v>
      </c>
      <c r="T47" s="20">
        <v>190.91182328303299</v>
      </c>
      <c r="U47" s="78">
        <v>210.46816857003401</v>
      </c>
      <c r="V47" s="79">
        <v>147.86827215416599</v>
      </c>
      <c r="W47" s="74">
        <v>138.96332383841499</v>
      </c>
      <c r="X47" s="20">
        <v>148.60184058478399</v>
      </c>
      <c r="Y47" s="20">
        <v>172.14731482651101</v>
      </c>
      <c r="Z47" s="77">
        <v>166.32331426852599</v>
      </c>
    </row>
    <row r="48" spans="16:26" x14ac:dyDescent="0.25">
      <c r="P48" s="38">
        <v>38898</v>
      </c>
      <c r="Q48" s="74">
        <v>164.802616514416</v>
      </c>
      <c r="R48" s="20">
        <v>168.81487462362301</v>
      </c>
      <c r="S48" s="20">
        <v>194.17693206599</v>
      </c>
      <c r="T48" s="20">
        <v>189.94622558490099</v>
      </c>
      <c r="U48" s="78">
        <v>213.460496513295</v>
      </c>
      <c r="V48" s="79">
        <v>147.66858206777499</v>
      </c>
      <c r="W48" s="74">
        <v>144.91053939769299</v>
      </c>
      <c r="X48" s="20">
        <v>152.35755152292299</v>
      </c>
      <c r="Y48" s="20">
        <v>173.35697961791999</v>
      </c>
      <c r="Z48" s="77">
        <v>163.974310909297</v>
      </c>
    </row>
    <row r="49" spans="16:26" x14ac:dyDescent="0.25">
      <c r="P49" s="38">
        <v>38990</v>
      </c>
      <c r="Q49" s="74">
        <v>165.013731215706</v>
      </c>
      <c r="R49" s="20">
        <v>171.58108795359601</v>
      </c>
      <c r="S49" s="20">
        <v>190.44280733666901</v>
      </c>
      <c r="T49" s="20">
        <v>187.678520044523</v>
      </c>
      <c r="U49" s="78">
        <v>216.63069760154701</v>
      </c>
      <c r="V49" s="79">
        <v>150.59037777086101</v>
      </c>
      <c r="W49" s="74">
        <v>150.45523180592201</v>
      </c>
      <c r="X49" s="20">
        <v>155.34080510325501</v>
      </c>
      <c r="Y49" s="20">
        <v>174.276467189946</v>
      </c>
      <c r="Z49" s="77">
        <v>168.46179187231701</v>
      </c>
    </row>
    <row r="50" spans="16:26" x14ac:dyDescent="0.25">
      <c r="P50" s="38">
        <v>39082</v>
      </c>
      <c r="Q50" s="74">
        <v>164.28205134683901</v>
      </c>
      <c r="R50" s="20">
        <v>172.90841971516599</v>
      </c>
      <c r="S50" s="20">
        <v>187.826856084979</v>
      </c>
      <c r="T50" s="20">
        <v>187.83968474559899</v>
      </c>
      <c r="U50" s="78">
        <v>216.78074075405601</v>
      </c>
      <c r="V50" s="79">
        <v>152.455736474324</v>
      </c>
      <c r="W50" s="74">
        <v>154.67817028216501</v>
      </c>
      <c r="X50" s="20">
        <v>158.291743491408</v>
      </c>
      <c r="Y50" s="20">
        <v>175.920684474116</v>
      </c>
      <c r="Z50" s="77">
        <v>177.17637952685499</v>
      </c>
    </row>
    <row r="51" spans="16:26" x14ac:dyDescent="0.25">
      <c r="P51" s="38">
        <v>39172</v>
      </c>
      <c r="Q51" s="74">
        <v>168.19754512845901</v>
      </c>
      <c r="R51" s="20">
        <v>175.15119900843899</v>
      </c>
      <c r="S51" s="20">
        <v>194.40193636014999</v>
      </c>
      <c r="T51" s="20">
        <v>192.915062525515</v>
      </c>
      <c r="U51" s="78">
        <v>215.717622878968</v>
      </c>
      <c r="V51" s="79">
        <v>157.13270274262899</v>
      </c>
      <c r="W51" s="74">
        <v>162.158608381937</v>
      </c>
      <c r="X51" s="20">
        <v>163.23035525581599</v>
      </c>
      <c r="Y51" s="20">
        <v>178.37303242694</v>
      </c>
      <c r="Z51" s="77">
        <v>176.90009128317999</v>
      </c>
    </row>
    <row r="52" spans="16:26" x14ac:dyDescent="0.25">
      <c r="P52" s="38">
        <v>39263</v>
      </c>
      <c r="Q52" s="74">
        <v>174.50518675006199</v>
      </c>
      <c r="R52" s="20">
        <v>178.427384828459</v>
      </c>
      <c r="S52" s="20">
        <v>199.57149179428299</v>
      </c>
      <c r="T52" s="20">
        <v>197.388726051839</v>
      </c>
      <c r="U52" s="78">
        <v>215.38721067091799</v>
      </c>
      <c r="V52" s="79">
        <v>166.080636139375</v>
      </c>
      <c r="W52" s="74">
        <v>168.23219007015899</v>
      </c>
      <c r="X52" s="20">
        <v>168.734656387618</v>
      </c>
      <c r="Y52" s="20">
        <v>181.638857423779</v>
      </c>
      <c r="Z52" s="77">
        <v>172.293992491984</v>
      </c>
    </row>
    <row r="53" spans="16:26" x14ac:dyDescent="0.25">
      <c r="P53" s="38">
        <v>39355</v>
      </c>
      <c r="Q53" s="74">
        <v>171.78703971840599</v>
      </c>
      <c r="R53" s="20">
        <v>179.45580837556599</v>
      </c>
      <c r="S53" s="20">
        <v>194.48777198085199</v>
      </c>
      <c r="T53" s="20">
        <v>189.98356646735701</v>
      </c>
      <c r="U53" s="78">
        <v>216.32006845556799</v>
      </c>
      <c r="V53" s="79">
        <v>170.92261091114099</v>
      </c>
      <c r="W53" s="74">
        <v>171.35033328539899</v>
      </c>
      <c r="X53" s="20">
        <v>169.31079400293601</v>
      </c>
      <c r="Y53" s="20">
        <v>184.78695832395599</v>
      </c>
      <c r="Z53" s="77">
        <v>169.40904404793699</v>
      </c>
    </row>
    <row r="54" spans="16:26" x14ac:dyDescent="0.25">
      <c r="P54" s="38">
        <v>39447</v>
      </c>
      <c r="Q54" s="74">
        <v>164.96282574690599</v>
      </c>
      <c r="R54" s="20">
        <v>176.74054364960301</v>
      </c>
      <c r="S54" s="20">
        <v>187.254044547006</v>
      </c>
      <c r="T54" s="20">
        <v>179.41461583588699</v>
      </c>
      <c r="U54" s="78">
        <v>221.633745746617</v>
      </c>
      <c r="V54" s="79">
        <v>170.636946044437</v>
      </c>
      <c r="W54" s="74">
        <v>170.82479823763799</v>
      </c>
      <c r="X54" s="20">
        <v>167.38547688106101</v>
      </c>
      <c r="Y54" s="20">
        <v>183.721015538834</v>
      </c>
      <c r="Z54" s="77">
        <v>166.62363316751001</v>
      </c>
    </row>
    <row r="55" spans="16:26" x14ac:dyDescent="0.25">
      <c r="P55" s="38">
        <v>39538</v>
      </c>
      <c r="Q55" s="74">
        <v>163.803251848581</v>
      </c>
      <c r="R55" s="20">
        <v>173.378669865532</v>
      </c>
      <c r="S55" s="20">
        <v>184.455839522395</v>
      </c>
      <c r="T55" s="20">
        <v>176.22438279665701</v>
      </c>
      <c r="U55" s="78">
        <v>212.88128262221699</v>
      </c>
      <c r="V55" s="79">
        <v>171.73218223368099</v>
      </c>
      <c r="W55" s="74">
        <v>161.28305838350099</v>
      </c>
      <c r="X55" s="20">
        <v>167.39996301789299</v>
      </c>
      <c r="Y55" s="20">
        <v>179.342157890452</v>
      </c>
      <c r="Z55" s="77">
        <v>162.400670859786</v>
      </c>
    </row>
    <row r="56" spans="16:26" x14ac:dyDescent="0.25">
      <c r="P56" s="38">
        <v>39629</v>
      </c>
      <c r="Q56" s="74">
        <v>163.529531481677</v>
      </c>
      <c r="R56" s="20">
        <v>171.81129960384601</v>
      </c>
      <c r="S56" s="20">
        <v>181.555431468215</v>
      </c>
      <c r="T56" s="20">
        <v>175.353310674499</v>
      </c>
      <c r="U56" s="78">
        <v>200.42761133984399</v>
      </c>
      <c r="V56" s="79">
        <v>160.97076713341801</v>
      </c>
      <c r="W56" s="74">
        <v>155.495267727374</v>
      </c>
      <c r="X56" s="20">
        <v>165.94061889814401</v>
      </c>
      <c r="Y56" s="20">
        <v>176.09871411507501</v>
      </c>
      <c r="Z56" s="77">
        <v>158.594346279804</v>
      </c>
    </row>
    <row r="57" spans="16:26" x14ac:dyDescent="0.25">
      <c r="P57" s="38">
        <v>39721</v>
      </c>
      <c r="Q57" s="74">
        <v>154.37674693126701</v>
      </c>
      <c r="R57" s="20">
        <v>165.510289716903</v>
      </c>
      <c r="S57" s="20">
        <v>170.11555987622299</v>
      </c>
      <c r="T57" s="20">
        <v>167.24477932174</v>
      </c>
      <c r="U57" s="78">
        <v>187.69174891147699</v>
      </c>
      <c r="V57" s="79">
        <v>151.375589691973</v>
      </c>
      <c r="W57" s="74">
        <v>153.75591771300699</v>
      </c>
      <c r="X57" s="20">
        <v>161.683147118628</v>
      </c>
      <c r="Y57" s="20">
        <v>168.35750110533399</v>
      </c>
      <c r="Z57" s="77">
        <v>154.55850086366601</v>
      </c>
    </row>
    <row r="58" spans="16:26" x14ac:dyDescent="0.25">
      <c r="P58" s="38">
        <v>39813</v>
      </c>
      <c r="Q58" s="74">
        <v>142.14683699007</v>
      </c>
      <c r="R58" s="20">
        <v>154.24609916334799</v>
      </c>
      <c r="S58" s="20">
        <v>157.88886551843601</v>
      </c>
      <c r="T58" s="20">
        <v>157.08297951511901</v>
      </c>
      <c r="U58" s="78">
        <v>168.411592998347</v>
      </c>
      <c r="V58" s="79">
        <v>148.41753010045801</v>
      </c>
      <c r="W58" s="74">
        <v>149.89046726015599</v>
      </c>
      <c r="X58" s="20">
        <v>158.42119592400999</v>
      </c>
      <c r="Y58" s="20">
        <v>157.601017300531</v>
      </c>
      <c r="Z58" s="77">
        <v>146.13167432679299</v>
      </c>
    </row>
    <row r="59" spans="16:26" x14ac:dyDescent="0.25">
      <c r="P59" s="38">
        <v>39903</v>
      </c>
      <c r="Q59" s="74">
        <v>131.706707141697</v>
      </c>
      <c r="R59" s="20">
        <v>142.48066432772799</v>
      </c>
      <c r="S59" s="20">
        <v>152.53939532497</v>
      </c>
      <c r="T59" s="20">
        <v>149.43927720594399</v>
      </c>
      <c r="U59" s="78">
        <v>161.75169515213</v>
      </c>
      <c r="V59" s="79">
        <v>135.15245275365999</v>
      </c>
      <c r="W59" s="74">
        <v>134.581690705234</v>
      </c>
      <c r="X59" s="20">
        <v>148.178915794874</v>
      </c>
      <c r="Y59" s="20">
        <v>148.65491392189901</v>
      </c>
      <c r="Z59" s="77">
        <v>135.12106156900501</v>
      </c>
    </row>
    <row r="60" spans="16:26" x14ac:dyDescent="0.25">
      <c r="P60" s="38">
        <v>39994</v>
      </c>
      <c r="Q60" s="74">
        <v>122.096928145126</v>
      </c>
      <c r="R60" s="20">
        <v>135.324175347352</v>
      </c>
      <c r="S60" s="20">
        <v>149.81056211114799</v>
      </c>
      <c r="T60" s="20">
        <v>138.94780398222801</v>
      </c>
      <c r="U60" s="78">
        <v>153.75993513727499</v>
      </c>
      <c r="V60" s="79">
        <v>125.65723733361</v>
      </c>
      <c r="W60" s="74">
        <v>112.30487987409499</v>
      </c>
      <c r="X60" s="20">
        <v>132.527433914249</v>
      </c>
      <c r="Y60" s="20">
        <v>139.65341095071099</v>
      </c>
      <c r="Z60" s="77">
        <v>126.12737407316899</v>
      </c>
    </row>
    <row r="61" spans="16:26" x14ac:dyDescent="0.25">
      <c r="P61" s="38">
        <v>40086</v>
      </c>
      <c r="Q61" s="74">
        <v>120.636845971309</v>
      </c>
      <c r="R61" s="20">
        <v>133.666678325032</v>
      </c>
      <c r="S61" s="20">
        <v>146.602787029605</v>
      </c>
      <c r="T61" s="20">
        <v>129.39878628570801</v>
      </c>
      <c r="U61" s="78">
        <v>147.09600812542101</v>
      </c>
      <c r="V61" s="79">
        <v>112.925729919595</v>
      </c>
      <c r="W61" s="74">
        <v>101.92109064578</v>
      </c>
      <c r="X61" s="20">
        <v>124.914243176444</v>
      </c>
      <c r="Y61" s="20">
        <v>132.29913038849401</v>
      </c>
      <c r="Z61" s="77">
        <v>121.45138762904899</v>
      </c>
    </row>
    <row r="62" spans="16:26" x14ac:dyDescent="0.25">
      <c r="P62" s="38">
        <v>40178</v>
      </c>
      <c r="Q62" s="74">
        <v>122.069952319237</v>
      </c>
      <c r="R62" s="20">
        <v>130.79433703918701</v>
      </c>
      <c r="S62" s="20">
        <v>142.262566938829</v>
      </c>
      <c r="T62" s="20">
        <v>125.813719166906</v>
      </c>
      <c r="U62" s="78">
        <v>143.14239101576999</v>
      </c>
      <c r="V62" s="79">
        <v>98.758445498432494</v>
      </c>
      <c r="W62" s="74">
        <v>100.46664093459199</v>
      </c>
      <c r="X62" s="20">
        <v>123.26484657948799</v>
      </c>
      <c r="Y62" s="20">
        <v>128.64992724979601</v>
      </c>
      <c r="Z62" s="77">
        <v>119.37513957097801</v>
      </c>
    </row>
    <row r="63" spans="16:26" x14ac:dyDescent="0.25">
      <c r="P63" s="38">
        <v>40268</v>
      </c>
      <c r="Q63" s="74">
        <v>117.95113620021</v>
      </c>
      <c r="R63" s="20">
        <v>128.16811417545</v>
      </c>
      <c r="S63" s="20">
        <v>137.558075051457</v>
      </c>
      <c r="T63" s="20">
        <v>126.65237140964</v>
      </c>
      <c r="U63" s="78">
        <v>136.441944802514</v>
      </c>
      <c r="V63" s="79">
        <v>98.6526869489701</v>
      </c>
      <c r="W63" s="74">
        <v>110.02544509299</v>
      </c>
      <c r="X63" s="20">
        <v>119.911182513699</v>
      </c>
      <c r="Y63" s="20">
        <v>129.18157511628701</v>
      </c>
      <c r="Z63" s="77">
        <v>119.947444352877</v>
      </c>
    </row>
    <row r="64" spans="16:26" x14ac:dyDescent="0.25">
      <c r="P64" s="38">
        <v>40359</v>
      </c>
      <c r="Q64" s="74">
        <v>112.50074373488199</v>
      </c>
      <c r="R64" s="20">
        <v>129.15437771457201</v>
      </c>
      <c r="S64" s="20">
        <v>132.29574118927499</v>
      </c>
      <c r="T64" s="20">
        <v>126.27930279152601</v>
      </c>
      <c r="U64" s="78">
        <v>135.233263694676</v>
      </c>
      <c r="V64" s="79">
        <v>96.638885694880202</v>
      </c>
      <c r="W64" s="74">
        <v>117.88065413493899</v>
      </c>
      <c r="X64" s="20">
        <v>119.034172284394</v>
      </c>
      <c r="Y64" s="20">
        <v>129.615847274598</v>
      </c>
      <c r="Z64" s="77">
        <v>125.611356744202</v>
      </c>
    </row>
    <row r="65" spans="16:26" x14ac:dyDescent="0.25">
      <c r="P65" s="38">
        <v>40451</v>
      </c>
      <c r="Q65" s="74">
        <v>110.282680266037</v>
      </c>
      <c r="R65" s="20">
        <v>125.896236770992</v>
      </c>
      <c r="S65" s="20">
        <v>132.223992612546</v>
      </c>
      <c r="T65" s="20">
        <v>126.385235149877</v>
      </c>
      <c r="U65" s="78">
        <v>132.314258108632</v>
      </c>
      <c r="V65" s="79">
        <v>98.604584234913503</v>
      </c>
      <c r="W65" s="74">
        <v>113.270036312198</v>
      </c>
      <c r="X65" s="20">
        <v>120.47450455384499</v>
      </c>
      <c r="Y65" s="20">
        <v>128.16084985257399</v>
      </c>
      <c r="Z65" s="77">
        <v>134.18645452343901</v>
      </c>
    </row>
    <row r="66" spans="16:26" x14ac:dyDescent="0.25">
      <c r="P66" s="38">
        <v>40543</v>
      </c>
      <c r="Q66" s="74">
        <v>108.62091667761899</v>
      </c>
      <c r="R66" s="20">
        <v>119.081637105581</v>
      </c>
      <c r="S66" s="20">
        <v>134.07190198768299</v>
      </c>
      <c r="T66" s="20">
        <v>128.751682021166</v>
      </c>
      <c r="U66" s="78">
        <v>129.87582727782001</v>
      </c>
      <c r="V66" s="79">
        <v>101.339730323539</v>
      </c>
      <c r="W66" s="74">
        <v>113.769607662005</v>
      </c>
      <c r="X66" s="20">
        <v>119.819314189577</v>
      </c>
      <c r="Y66" s="20">
        <v>129.78418207462701</v>
      </c>
      <c r="Z66" s="77">
        <v>139.33050745420101</v>
      </c>
    </row>
    <row r="67" spans="16:26" x14ac:dyDescent="0.25">
      <c r="P67" s="38">
        <v>40633</v>
      </c>
      <c r="Q67" s="74">
        <v>106.62219941366899</v>
      </c>
      <c r="R67" s="20">
        <v>118.389195148567</v>
      </c>
      <c r="S67" s="20">
        <v>132.17369140389701</v>
      </c>
      <c r="T67" s="20">
        <v>132.58417111080499</v>
      </c>
      <c r="U67" s="78">
        <v>131.06564544336999</v>
      </c>
      <c r="V67" s="79">
        <v>100.15338659611901</v>
      </c>
      <c r="W67" s="74">
        <v>119.370015945582</v>
      </c>
      <c r="X67" s="20">
        <v>119.815920443507</v>
      </c>
      <c r="Y67" s="20">
        <v>133.695698683047</v>
      </c>
      <c r="Z67" s="77">
        <v>140.90668167128001</v>
      </c>
    </row>
    <row r="68" spans="16:26" x14ac:dyDescent="0.25">
      <c r="P68" s="38">
        <v>40724</v>
      </c>
      <c r="Q68" s="74">
        <v>107.75604539675101</v>
      </c>
      <c r="R68" s="20">
        <v>123.23716753816601</v>
      </c>
      <c r="S68" s="20">
        <v>130.120934828553</v>
      </c>
      <c r="T68" s="20">
        <v>137.214576487995</v>
      </c>
      <c r="U68" s="78">
        <v>127.047733902075</v>
      </c>
      <c r="V68" s="79">
        <v>100.773413857162</v>
      </c>
      <c r="W68" s="74">
        <v>120.698842352895</v>
      </c>
      <c r="X68" s="20">
        <v>121.57246860425199</v>
      </c>
      <c r="Y68" s="20">
        <v>135.55347496882999</v>
      </c>
      <c r="Z68" s="77">
        <v>143.66908146877</v>
      </c>
    </row>
    <row r="69" spans="16:26" x14ac:dyDescent="0.25">
      <c r="P69" s="38">
        <v>40816</v>
      </c>
      <c r="Q69" s="74">
        <v>109.30926984959601</v>
      </c>
      <c r="R69" s="20">
        <v>123.54669809317301</v>
      </c>
      <c r="S69" s="20">
        <v>130.54029349337301</v>
      </c>
      <c r="T69" s="20">
        <v>141.514777383134</v>
      </c>
      <c r="U69" s="78">
        <v>125.327734477891</v>
      </c>
      <c r="V69" s="79">
        <v>102.18087611169599</v>
      </c>
      <c r="W69" s="74">
        <v>119.16494485468</v>
      </c>
      <c r="X69" s="20">
        <v>124.60217877194</v>
      </c>
      <c r="Y69" s="20">
        <v>135.74693944926699</v>
      </c>
      <c r="Z69" s="77">
        <v>149.18186539807601</v>
      </c>
    </row>
    <row r="70" spans="16:26" x14ac:dyDescent="0.25">
      <c r="P70" s="38">
        <v>40908</v>
      </c>
      <c r="Q70" s="74">
        <v>108.223496899102</v>
      </c>
      <c r="R70" s="20">
        <v>119.352234206411</v>
      </c>
      <c r="S70" s="20">
        <v>131.38241912770599</v>
      </c>
      <c r="T70" s="20">
        <v>144.26175994288599</v>
      </c>
      <c r="U70" s="78">
        <v>128.07858767707199</v>
      </c>
      <c r="V70" s="79">
        <v>101.25059636972</v>
      </c>
      <c r="W70" s="74">
        <v>122.29482478957399</v>
      </c>
      <c r="X70" s="20">
        <v>125.088810854786</v>
      </c>
      <c r="Y70" s="20">
        <v>135.50816220789699</v>
      </c>
      <c r="Z70" s="77">
        <v>152.03443026577901</v>
      </c>
    </row>
    <row r="71" spans="16:26" x14ac:dyDescent="0.25">
      <c r="P71" s="38">
        <v>40999</v>
      </c>
      <c r="Q71" s="74">
        <v>107.180833235934</v>
      </c>
      <c r="R71" s="20">
        <v>118.414949894625</v>
      </c>
      <c r="S71" s="20">
        <v>131.60463477996799</v>
      </c>
      <c r="T71" s="20">
        <v>146.44946893145899</v>
      </c>
      <c r="U71" s="78">
        <v>126.10064966113001</v>
      </c>
      <c r="V71" s="79">
        <v>103.13748568446699</v>
      </c>
      <c r="W71" s="74">
        <v>126.564463728718</v>
      </c>
      <c r="X71" s="20">
        <v>124.78938170569999</v>
      </c>
      <c r="Y71" s="20">
        <v>136.384574102518</v>
      </c>
      <c r="Z71" s="77">
        <v>150.01024732142</v>
      </c>
    </row>
    <row r="72" spans="16:26" x14ac:dyDescent="0.25">
      <c r="P72" s="38">
        <v>41090</v>
      </c>
      <c r="Q72" s="74">
        <v>107.835514047751</v>
      </c>
      <c r="R72" s="20">
        <v>120.499398293393</v>
      </c>
      <c r="S72" s="20">
        <v>133.278340761663</v>
      </c>
      <c r="T72" s="20">
        <v>150.81582356160999</v>
      </c>
      <c r="U72" s="78">
        <v>124.738537634293</v>
      </c>
      <c r="V72" s="79">
        <v>104.73197755685599</v>
      </c>
      <c r="W72" s="74">
        <v>128.25905125884901</v>
      </c>
      <c r="X72" s="20">
        <v>127.57715954390299</v>
      </c>
      <c r="Y72" s="20">
        <v>138.65137725858</v>
      </c>
      <c r="Z72" s="77">
        <v>152.230707378815</v>
      </c>
    </row>
    <row r="73" spans="16:26" x14ac:dyDescent="0.25">
      <c r="P73" s="38">
        <v>41182</v>
      </c>
      <c r="Q73" s="74">
        <v>110.31667662272601</v>
      </c>
      <c r="R73" s="20">
        <v>124.31620496709</v>
      </c>
      <c r="S73" s="20">
        <v>136.30811301043801</v>
      </c>
      <c r="T73" s="20">
        <v>156.76614111253201</v>
      </c>
      <c r="U73" s="78">
        <v>128.19259846587099</v>
      </c>
      <c r="V73" s="79">
        <v>104.51675979604499</v>
      </c>
      <c r="W73" s="74">
        <v>128.896378988762</v>
      </c>
      <c r="X73" s="20">
        <v>129.184128254228</v>
      </c>
      <c r="Y73" s="20">
        <v>140.44542648536901</v>
      </c>
      <c r="Z73" s="77">
        <v>159.328033132656</v>
      </c>
    </row>
    <row r="74" spans="16:26" x14ac:dyDescent="0.25">
      <c r="P74" s="38">
        <v>41274</v>
      </c>
      <c r="Q74" s="74">
        <v>112.683716383233</v>
      </c>
      <c r="R74" s="20">
        <v>125.589912106974</v>
      </c>
      <c r="S74" s="20">
        <v>138.29456384234399</v>
      </c>
      <c r="T74" s="20">
        <v>160.679977569475</v>
      </c>
      <c r="U74" s="78">
        <v>128.48397041056199</v>
      </c>
      <c r="V74" s="79">
        <v>108.98443282071899</v>
      </c>
      <c r="W74" s="74">
        <v>129.34433122121999</v>
      </c>
      <c r="X74" s="20">
        <v>128.421874660469</v>
      </c>
      <c r="Y74" s="20">
        <v>140.85382369431699</v>
      </c>
      <c r="Z74" s="77">
        <v>163.96190201423599</v>
      </c>
    </row>
    <row r="75" spans="16:26" x14ac:dyDescent="0.25">
      <c r="P75" s="38">
        <v>41364</v>
      </c>
      <c r="Q75" s="74">
        <v>114.51118217249601</v>
      </c>
      <c r="R75" s="20">
        <v>125.32944443759401</v>
      </c>
      <c r="S75" s="20">
        <v>141.46032089674699</v>
      </c>
      <c r="T75" s="20">
        <v>164.220271875267</v>
      </c>
      <c r="U75" s="78">
        <v>128.28306133199499</v>
      </c>
      <c r="V75" s="79">
        <v>112.627514600705</v>
      </c>
      <c r="W75" s="74">
        <v>135.610388627269</v>
      </c>
      <c r="X75" s="20">
        <v>130.224038405161</v>
      </c>
      <c r="Y75" s="20">
        <v>143.054629008094</v>
      </c>
      <c r="Z75" s="77">
        <v>166.81755111682099</v>
      </c>
    </row>
    <row r="76" spans="16:26" x14ac:dyDescent="0.25">
      <c r="P76" s="38">
        <v>41455</v>
      </c>
      <c r="Q76" s="74">
        <v>116.77830672529799</v>
      </c>
      <c r="R76" s="20">
        <v>128.22659934619099</v>
      </c>
      <c r="S76" s="20">
        <v>148.62547846108501</v>
      </c>
      <c r="T76" s="20">
        <v>170.870674741122</v>
      </c>
      <c r="U76" s="78">
        <v>130.545656307809</v>
      </c>
      <c r="V76" s="79">
        <v>114.750666484704</v>
      </c>
      <c r="W76" s="74">
        <v>144.81578205712501</v>
      </c>
      <c r="X76" s="20">
        <v>133.57736707026299</v>
      </c>
      <c r="Y76" s="20">
        <v>149.20033887557801</v>
      </c>
      <c r="Z76" s="77">
        <v>169.57341499008899</v>
      </c>
    </row>
    <row r="77" spans="16:26" x14ac:dyDescent="0.25">
      <c r="P77" s="38">
        <v>41547</v>
      </c>
      <c r="Q77" s="74">
        <v>119.422013325986</v>
      </c>
      <c r="R77" s="20">
        <v>133.07875454757399</v>
      </c>
      <c r="S77" s="20">
        <v>151.614655413566</v>
      </c>
      <c r="T77" s="20">
        <v>177.30174925504701</v>
      </c>
      <c r="U77" s="78">
        <v>130.016913184418</v>
      </c>
      <c r="V77" s="79">
        <v>116.007246566284</v>
      </c>
      <c r="W77" s="74">
        <v>148.734314279307</v>
      </c>
      <c r="X77" s="20">
        <v>136.57945988791101</v>
      </c>
      <c r="Y77" s="20">
        <v>153.70666714379601</v>
      </c>
      <c r="Z77" s="77">
        <v>173.55643170405099</v>
      </c>
    </row>
    <row r="78" spans="16:26" x14ac:dyDescent="0.25">
      <c r="P78" s="38">
        <v>41639</v>
      </c>
      <c r="Q78" s="74">
        <v>121.823083307304</v>
      </c>
      <c r="R78" s="20">
        <v>136.243253556837</v>
      </c>
      <c r="S78" s="20">
        <v>150.08186424380099</v>
      </c>
      <c r="T78" s="20">
        <v>181.23173373354399</v>
      </c>
      <c r="U78" s="78">
        <v>135.059234399351</v>
      </c>
      <c r="V78" s="79">
        <v>114.744283534755</v>
      </c>
      <c r="W78" s="74">
        <v>148.26703402905</v>
      </c>
      <c r="X78" s="20">
        <v>141.24199883798701</v>
      </c>
      <c r="Y78" s="20">
        <v>155.945918233691</v>
      </c>
      <c r="Z78" s="77">
        <v>178.52553101544299</v>
      </c>
    </row>
    <row r="79" spans="16:26" x14ac:dyDescent="0.25">
      <c r="P79" s="38">
        <v>41729</v>
      </c>
      <c r="Q79" s="74">
        <v>125.475743675809</v>
      </c>
      <c r="R79" s="20">
        <v>140.634743872526</v>
      </c>
      <c r="S79" s="20">
        <v>152.865652802954</v>
      </c>
      <c r="T79" s="20">
        <v>188.227001411141</v>
      </c>
      <c r="U79" s="78">
        <v>139.054951872548</v>
      </c>
      <c r="V79" s="79">
        <v>118.403391952059</v>
      </c>
      <c r="W79" s="74">
        <v>147.59199384188599</v>
      </c>
      <c r="X79" s="20">
        <v>146.77684951767</v>
      </c>
      <c r="Y79" s="20">
        <v>159.39044665524699</v>
      </c>
      <c r="Z79" s="77">
        <v>176.690723967796</v>
      </c>
    </row>
    <row r="80" spans="16:26" x14ac:dyDescent="0.25">
      <c r="P80" s="38">
        <v>41820</v>
      </c>
      <c r="Q80" s="74">
        <v>131.01967848235901</v>
      </c>
      <c r="R80" s="20">
        <v>147.53604108288999</v>
      </c>
      <c r="S80" s="20">
        <v>159.80994946035099</v>
      </c>
      <c r="T80" s="20">
        <v>199.79842428226101</v>
      </c>
      <c r="U80" s="78">
        <v>143.759803920113</v>
      </c>
      <c r="V80" s="79">
        <v>125.584960647009</v>
      </c>
      <c r="W80" s="74">
        <v>152.034354981002</v>
      </c>
      <c r="X80" s="20">
        <v>149.602464634146</v>
      </c>
      <c r="Y80" s="20">
        <v>162.43730609327201</v>
      </c>
      <c r="Z80" s="77">
        <v>175.95522456182499</v>
      </c>
    </row>
    <row r="81" spans="15:26" x14ac:dyDescent="0.25">
      <c r="P81" s="38">
        <v>41912</v>
      </c>
      <c r="Q81" s="74">
        <v>132.83321237190901</v>
      </c>
      <c r="R81" s="20">
        <v>151.04409738069501</v>
      </c>
      <c r="S81" s="20">
        <v>164.70632804046701</v>
      </c>
      <c r="T81" s="20">
        <v>204.741084398129</v>
      </c>
      <c r="U81" s="78">
        <v>150.23957581383399</v>
      </c>
      <c r="V81" s="79">
        <v>130.72329718264001</v>
      </c>
      <c r="W81" s="74">
        <v>156.837861135189</v>
      </c>
      <c r="X81" s="20">
        <v>152.84582794379901</v>
      </c>
      <c r="Y81" s="20">
        <v>164.65936186225699</v>
      </c>
      <c r="Z81" s="77">
        <v>186.27076561946299</v>
      </c>
    </row>
    <row r="82" spans="15:26" x14ac:dyDescent="0.25">
      <c r="P82" s="38">
        <v>42004</v>
      </c>
      <c r="Q82" s="74">
        <v>132.93085561729299</v>
      </c>
      <c r="R82" s="20">
        <v>151.86667063886901</v>
      </c>
      <c r="S82" s="20">
        <v>166.28038390761901</v>
      </c>
      <c r="T82" s="20">
        <v>203.975781129838</v>
      </c>
      <c r="U82" s="78">
        <v>157.549387951331</v>
      </c>
      <c r="V82" s="79">
        <v>139.07445532422599</v>
      </c>
      <c r="W82" s="74">
        <v>161.371056206389</v>
      </c>
      <c r="X82" s="20">
        <v>157.97168855692399</v>
      </c>
      <c r="Y82" s="20">
        <v>168.80025738023801</v>
      </c>
      <c r="Z82" s="77">
        <v>195.64129213132799</v>
      </c>
    </row>
    <row r="83" spans="15:26" x14ac:dyDescent="0.25">
      <c r="P83" s="38">
        <v>42094</v>
      </c>
      <c r="Q83" s="74">
        <v>137.83060201033399</v>
      </c>
      <c r="R83" s="20">
        <v>155.56244771319999</v>
      </c>
      <c r="S83" s="20">
        <v>169.267833418386</v>
      </c>
      <c r="T83" s="20">
        <v>209.78719785420199</v>
      </c>
      <c r="U83" s="78">
        <v>161.009197013917</v>
      </c>
      <c r="V83" s="79">
        <v>139.18525317153299</v>
      </c>
      <c r="W83" s="74">
        <v>169.63041585770901</v>
      </c>
      <c r="X83" s="20">
        <v>161.17839407247399</v>
      </c>
      <c r="Y83" s="20">
        <v>174.34758111005601</v>
      </c>
      <c r="Z83" s="77">
        <v>200.02560498957499</v>
      </c>
    </row>
    <row r="84" spans="15:26" x14ac:dyDescent="0.25">
      <c r="P84" s="38">
        <v>42185</v>
      </c>
      <c r="Q84" s="74">
        <v>144.171698953365</v>
      </c>
      <c r="R84" s="20">
        <v>162.33025984702601</v>
      </c>
      <c r="S84" s="20">
        <v>172.98180382700301</v>
      </c>
      <c r="T84" s="20">
        <v>222.12598947440301</v>
      </c>
      <c r="U84" s="78">
        <v>165.29794372083799</v>
      </c>
      <c r="V84" s="79">
        <v>140.26190325239099</v>
      </c>
      <c r="W84" s="74">
        <v>174.97735739339501</v>
      </c>
      <c r="X84" s="20">
        <v>163.633699131984</v>
      </c>
      <c r="Y84" s="20">
        <v>176.84199264931999</v>
      </c>
      <c r="Z84" s="77">
        <v>204.91952376709301</v>
      </c>
    </row>
    <row r="85" spans="15:26" x14ac:dyDescent="0.25">
      <c r="P85" s="38">
        <v>42277</v>
      </c>
      <c r="Q85" s="74">
        <v>144.00071613375101</v>
      </c>
      <c r="R85" s="20">
        <v>165.09062430845199</v>
      </c>
      <c r="S85" s="20">
        <v>174.43102072214899</v>
      </c>
      <c r="T85" s="20">
        <v>227.76068325297999</v>
      </c>
      <c r="U85" s="78">
        <v>166.20237873416701</v>
      </c>
      <c r="V85" s="79">
        <v>145.81639588009401</v>
      </c>
      <c r="W85" s="74">
        <v>175.166776908126</v>
      </c>
      <c r="X85" s="20">
        <v>165.40507487969001</v>
      </c>
      <c r="Y85" s="20">
        <v>178.52535156011399</v>
      </c>
      <c r="Z85" s="77">
        <v>208.664746421346</v>
      </c>
    </row>
    <row r="86" spans="15:26" x14ac:dyDescent="0.25">
      <c r="P86" s="38">
        <v>42369</v>
      </c>
      <c r="Q86" s="74">
        <v>141.87836931061301</v>
      </c>
      <c r="R86" s="20">
        <v>164.638444239714</v>
      </c>
      <c r="S86" s="20">
        <v>175.442585767568</v>
      </c>
      <c r="T86" s="20">
        <v>227.42181732637499</v>
      </c>
      <c r="U86" s="78">
        <v>172.63319872184101</v>
      </c>
      <c r="V86" s="79">
        <v>148.28659943463001</v>
      </c>
      <c r="W86" s="74">
        <v>169.6228577215</v>
      </c>
      <c r="X86" s="20">
        <v>168.12691126790401</v>
      </c>
      <c r="Y86" s="20">
        <v>180.62682424729601</v>
      </c>
      <c r="Z86" s="77">
        <v>212.575893188289</v>
      </c>
    </row>
    <row r="87" spans="15:26" x14ac:dyDescent="0.25">
      <c r="P87" s="38">
        <v>42460</v>
      </c>
      <c r="Q87" s="74">
        <v>144.82536238658199</v>
      </c>
      <c r="R87" s="20">
        <v>170.472415560435</v>
      </c>
      <c r="S87" s="20">
        <v>178.87054089513299</v>
      </c>
      <c r="T87" s="20">
        <v>235.28540385242499</v>
      </c>
      <c r="U87" s="78">
        <v>175.53882187409599</v>
      </c>
      <c r="V87" s="79">
        <v>153.38368015018801</v>
      </c>
      <c r="W87" s="74">
        <v>165.656940540123</v>
      </c>
      <c r="X87" s="20">
        <v>173.048775667955</v>
      </c>
      <c r="Y87" s="20">
        <v>180.65877966085901</v>
      </c>
      <c r="Z87" s="77">
        <v>217.96436623560601</v>
      </c>
    </row>
    <row r="88" spans="15:26" x14ac:dyDescent="0.25">
      <c r="O88" s="83">
        <f t="shared" ref="O88:O95" si="0">R88/R87-1</f>
        <v>6.0855892126783218E-2</v>
      </c>
      <c r="P88" s="38">
        <v>42551</v>
      </c>
      <c r="Q88" s="74">
        <v>149.681314685199</v>
      </c>
      <c r="R88" s="20">
        <v>180.846666492373</v>
      </c>
      <c r="S88" s="20">
        <v>184.05647854905999</v>
      </c>
      <c r="T88" s="20">
        <v>250.26927347869599</v>
      </c>
      <c r="U88" s="78">
        <v>179.57378309178401</v>
      </c>
      <c r="V88" s="79">
        <v>160.108726225022</v>
      </c>
      <c r="W88" s="74">
        <v>171.315865716281</v>
      </c>
      <c r="X88" s="20">
        <v>177.07717888070499</v>
      </c>
      <c r="Y88" s="20">
        <v>180.896093526214</v>
      </c>
      <c r="Z88" s="77">
        <v>223.366590858183</v>
      </c>
    </row>
    <row r="89" spans="15:26" x14ac:dyDescent="0.25">
      <c r="O89" s="83">
        <f t="shared" si="0"/>
        <v>1.2131739739855929E-2</v>
      </c>
      <c r="P89" s="38">
        <v>42643</v>
      </c>
      <c r="Q89" s="74">
        <v>153.803649410248</v>
      </c>
      <c r="R89" s="20">
        <v>183.04065118307901</v>
      </c>
      <c r="S89" s="20">
        <v>189.710469901804</v>
      </c>
      <c r="T89" s="20">
        <v>257.399541474508</v>
      </c>
      <c r="U89" s="78">
        <v>187.53049770810699</v>
      </c>
      <c r="V89" s="79">
        <v>160.491945950461</v>
      </c>
      <c r="W89" s="74">
        <v>177.54445436631499</v>
      </c>
      <c r="X89" s="20">
        <v>179.16447579201599</v>
      </c>
      <c r="Y89" s="20">
        <v>184.30781405656899</v>
      </c>
      <c r="Z89" s="77">
        <v>227.138544715412</v>
      </c>
    </row>
    <row r="90" spans="15:26" x14ac:dyDescent="0.25">
      <c r="O90" s="83">
        <f t="shared" si="0"/>
        <v>-9.3600171339829341E-3</v>
      </c>
      <c r="P90" s="38">
        <v>42735</v>
      </c>
      <c r="Q90" s="74">
        <v>157.178572477231</v>
      </c>
      <c r="R90" s="20">
        <v>181.32738755179</v>
      </c>
      <c r="S90" s="20">
        <v>194.270579506302</v>
      </c>
      <c r="T90" s="20">
        <v>257.23279583437801</v>
      </c>
      <c r="U90" s="78">
        <v>191.94423453907001</v>
      </c>
      <c r="V90" s="79">
        <v>166.073793563995</v>
      </c>
      <c r="W90" s="74">
        <v>176.931255533089</v>
      </c>
      <c r="X90" s="20">
        <v>182.17238573119801</v>
      </c>
      <c r="Y90" s="20">
        <v>190.11285750320201</v>
      </c>
      <c r="Z90" s="77">
        <v>228.40690987950299</v>
      </c>
    </row>
    <row r="91" spans="15:26" x14ac:dyDescent="0.25">
      <c r="O91" s="83">
        <f t="shared" si="0"/>
        <v>5.8496023989748958E-2</v>
      </c>
      <c r="P91" s="38">
        <v>42825</v>
      </c>
      <c r="Q91" s="74">
        <v>163.76327562354101</v>
      </c>
      <c r="R91" s="20">
        <v>191.934318764018</v>
      </c>
      <c r="S91" s="20">
        <v>199.60139197355599</v>
      </c>
      <c r="T91" s="20">
        <v>265.50407507341799</v>
      </c>
      <c r="U91" s="78">
        <v>198.855543245582</v>
      </c>
      <c r="V91" s="79">
        <v>171.66649009201799</v>
      </c>
      <c r="W91" s="74">
        <v>175.61126011849601</v>
      </c>
      <c r="X91" s="20">
        <v>188.14167708510999</v>
      </c>
      <c r="Y91" s="20">
        <v>191.594261179017</v>
      </c>
      <c r="Z91" s="77">
        <v>230.301697078806</v>
      </c>
    </row>
    <row r="92" spans="15:26" x14ac:dyDescent="0.25">
      <c r="O92" s="83">
        <f t="shared" si="0"/>
        <v>9.6216513188875474E-2</v>
      </c>
      <c r="P92" s="38">
        <v>42916</v>
      </c>
      <c r="Q92" s="74">
        <v>171.39726815159199</v>
      </c>
      <c r="R92" s="20">
        <v>210.40156967677399</v>
      </c>
      <c r="S92" s="20">
        <v>207.13014681897999</v>
      </c>
      <c r="T92" s="20">
        <v>280.03484733071099</v>
      </c>
      <c r="U92" s="78">
        <v>208.82603878308601</v>
      </c>
      <c r="V92" s="79">
        <v>173.841408970456</v>
      </c>
      <c r="W92" s="74">
        <v>180.62146223874501</v>
      </c>
      <c r="X92" s="20">
        <v>193.11990472643001</v>
      </c>
      <c r="Y92" s="20">
        <v>189.85639239017601</v>
      </c>
      <c r="Z92" s="77">
        <v>235.017518720684</v>
      </c>
    </row>
    <row r="93" spans="15:26" x14ac:dyDescent="0.25">
      <c r="O93" s="83">
        <f t="shared" si="0"/>
        <v>1.7986706383734674E-2</v>
      </c>
      <c r="P93" s="38">
        <v>43008</v>
      </c>
      <c r="Q93" s="74">
        <v>170.17761929215001</v>
      </c>
      <c r="R93" s="20">
        <v>214.18600093322701</v>
      </c>
      <c r="S93" s="20">
        <v>210.59596715659501</v>
      </c>
      <c r="T93" s="20">
        <v>283.94994557389202</v>
      </c>
      <c r="U93" s="78">
        <v>220.120854202381</v>
      </c>
      <c r="V93" s="79">
        <v>178.18729660957499</v>
      </c>
      <c r="W93" s="74">
        <v>184.77387782378599</v>
      </c>
      <c r="X93" s="20">
        <v>196.01720220141399</v>
      </c>
      <c r="Y93" s="20">
        <v>189.59328227005301</v>
      </c>
      <c r="Z93" s="77">
        <v>240.853881586125</v>
      </c>
    </row>
    <row r="94" spans="15:26" x14ac:dyDescent="0.25">
      <c r="O94" s="83">
        <f t="shared" si="0"/>
        <v>-2.3593165981386388E-2</v>
      </c>
      <c r="P94" s="38">
        <v>43100</v>
      </c>
      <c r="Q94" s="74">
        <v>167.666193605491</v>
      </c>
      <c r="R94" s="20">
        <v>209.13267506232</v>
      </c>
      <c r="S94" s="20">
        <v>209.73092698367799</v>
      </c>
      <c r="T94" s="20">
        <v>281.75225893568398</v>
      </c>
      <c r="U94" s="78">
        <v>238.40300875935</v>
      </c>
      <c r="V94" s="79">
        <v>181.889359342929</v>
      </c>
      <c r="W94" s="74">
        <v>185.54783611664101</v>
      </c>
      <c r="X94" s="20">
        <v>201.58384290178299</v>
      </c>
      <c r="Y94" s="20">
        <v>191.54652149753801</v>
      </c>
      <c r="Z94" s="77">
        <v>246.96019039741</v>
      </c>
    </row>
    <row r="95" spans="15:26" x14ac:dyDescent="0.25">
      <c r="O95" s="83">
        <f t="shared" si="0"/>
        <v>2.0196567317189107E-2</v>
      </c>
      <c r="P95" s="38">
        <v>43190</v>
      </c>
      <c r="Q95" s="74">
        <v>173.420273502941</v>
      </c>
      <c r="R95" s="20">
        <v>213.35643721244</v>
      </c>
      <c r="S95" s="20">
        <v>210.08869317501501</v>
      </c>
      <c r="T95" s="20">
        <v>291.37016767345</v>
      </c>
      <c r="U95" s="78">
        <v>246.999930677691</v>
      </c>
      <c r="V95" s="79">
        <v>182.82569067972</v>
      </c>
      <c r="W95" s="74">
        <v>187.31814462732601</v>
      </c>
      <c r="X95" s="20">
        <v>209.700437625392</v>
      </c>
      <c r="Y95" s="20">
        <v>195.31809999453901</v>
      </c>
      <c r="Z95" s="77">
        <v>252.349939840133</v>
      </c>
    </row>
    <row r="96" spans="15:26" x14ac:dyDescent="0.25">
      <c r="O96" s="83">
        <f t="shared" ref="O96:O100" si="1">R96/R95-1</f>
        <v>3.3939691049648779E-2</v>
      </c>
      <c r="P96" s="38">
        <v>43281</v>
      </c>
      <c r="Q96" s="74">
        <v>181.50306860613401</v>
      </c>
      <c r="R96" s="20">
        <v>220.59768877488401</v>
      </c>
      <c r="S96" s="20">
        <v>212.30987768548999</v>
      </c>
      <c r="T96" s="20">
        <v>308.63260838305001</v>
      </c>
      <c r="U96" s="78">
        <v>247.068866456541</v>
      </c>
      <c r="V96" s="79">
        <v>184.78397929377101</v>
      </c>
      <c r="W96" s="74">
        <v>188.97731377174699</v>
      </c>
      <c r="X96" s="20">
        <v>215.74922308338199</v>
      </c>
      <c r="Y96" s="20">
        <v>196.21069879647899</v>
      </c>
      <c r="Z96" s="77">
        <v>256.79616987749102</v>
      </c>
    </row>
    <row r="97" spans="15:26" x14ac:dyDescent="0.25">
      <c r="O97" s="83">
        <f t="shared" si="1"/>
        <v>1.979203387546602E-2</v>
      </c>
      <c r="P97" s="38">
        <v>43373</v>
      </c>
      <c r="Q97" s="74">
        <v>183.904565129996</v>
      </c>
      <c r="R97" s="20">
        <v>224.963765703966</v>
      </c>
      <c r="S97" s="20">
        <v>215.140016618836</v>
      </c>
      <c r="T97" s="20">
        <v>313.78255139806703</v>
      </c>
      <c r="U97" s="78">
        <v>245.91539095756301</v>
      </c>
      <c r="V97" s="79">
        <v>186.199270088324</v>
      </c>
      <c r="W97" s="74">
        <v>190.374533921927</v>
      </c>
      <c r="X97" s="20">
        <v>218.67035447810301</v>
      </c>
      <c r="Y97" s="20">
        <v>194.40287584671</v>
      </c>
      <c r="Z97" s="77">
        <v>260.94629861371902</v>
      </c>
    </row>
    <row r="98" spans="15:26" x14ac:dyDescent="0.25">
      <c r="O98" s="83">
        <f t="shared" si="1"/>
        <v>1.6790735002358614E-2</v>
      </c>
      <c r="P98" s="38">
        <v>43465</v>
      </c>
      <c r="Q98" s="74">
        <v>182.868737320854</v>
      </c>
      <c r="R98" s="20">
        <v>228.741072679034</v>
      </c>
      <c r="S98" s="20">
        <v>216.35434870142399</v>
      </c>
      <c r="T98" s="20">
        <v>310.86907510131198</v>
      </c>
      <c r="U98" s="78">
        <v>241.64665158513799</v>
      </c>
      <c r="V98" s="79">
        <v>188.307008343315</v>
      </c>
      <c r="W98" s="74">
        <v>191.41954835682799</v>
      </c>
      <c r="X98" s="20">
        <v>219.990161069061</v>
      </c>
      <c r="Y98" s="20">
        <v>193.191919350598</v>
      </c>
      <c r="Z98" s="77">
        <v>264.483682483785</v>
      </c>
    </row>
    <row r="99" spans="15:26" x14ac:dyDescent="0.25">
      <c r="O99" s="83">
        <f t="shared" si="1"/>
        <v>2.5945751945732454E-2</v>
      </c>
      <c r="P99" s="38">
        <v>43555</v>
      </c>
      <c r="Q99" s="74">
        <v>184.05929592146299</v>
      </c>
      <c r="R99" s="20">
        <v>234.675931810565</v>
      </c>
      <c r="S99" s="20">
        <v>216.70304800579399</v>
      </c>
      <c r="T99" s="20">
        <v>317.90188107576103</v>
      </c>
      <c r="U99" s="78">
        <v>237.93280781857001</v>
      </c>
      <c r="V99" s="79">
        <v>186.76674789688499</v>
      </c>
      <c r="W99" s="74">
        <v>198.88494923374401</v>
      </c>
      <c r="X99" s="20">
        <v>225.46011586755</v>
      </c>
      <c r="Y99" s="20">
        <v>192.906350589098</v>
      </c>
      <c r="Z99" s="77">
        <v>270.03653003082701</v>
      </c>
    </row>
    <row r="100" spans="15:26" x14ac:dyDescent="0.25">
      <c r="O100" s="83">
        <f t="shared" si="1"/>
        <v>2.2397950135265354E-2</v>
      </c>
      <c r="P100" s="38">
        <v>43646</v>
      </c>
      <c r="Q100" s="74">
        <v>187.515090948531</v>
      </c>
      <c r="R100" s="20">
        <v>239.93219162920499</v>
      </c>
      <c r="S100" s="20">
        <v>218.94936995114699</v>
      </c>
      <c r="T100" s="20">
        <v>334.57546245495303</v>
      </c>
      <c r="U100" s="78">
        <v>248.87536168888499</v>
      </c>
      <c r="V100" s="79">
        <v>188.98410771518701</v>
      </c>
      <c r="W100" s="74">
        <v>206.35747109105901</v>
      </c>
      <c r="X100" s="20">
        <v>234.91657670522699</v>
      </c>
      <c r="Y100" s="20">
        <v>193.61712980889999</v>
      </c>
      <c r="Z100" s="77">
        <v>276.12122076331201</v>
      </c>
    </row>
    <row r="101" spans="15:26" x14ac:dyDescent="0.25">
      <c r="O101" s="83">
        <f t="shared" ref="O101:O108" si="2">R101/R100-1</f>
        <v>1.342096350596611E-2</v>
      </c>
      <c r="P101" s="38">
        <v>43738</v>
      </c>
      <c r="Q101" s="74">
        <v>191.13974386562899</v>
      </c>
      <c r="R101" s="20">
        <v>243.152312816967</v>
      </c>
      <c r="S101" s="20">
        <v>220.99516836556501</v>
      </c>
      <c r="T101" s="20">
        <v>347.55201735847101</v>
      </c>
      <c r="U101" s="78">
        <v>255.60407971198501</v>
      </c>
      <c r="V101" s="79">
        <v>188.30444342069299</v>
      </c>
      <c r="W101" s="74">
        <v>205.077980820216</v>
      </c>
      <c r="X101" s="20">
        <v>240.74915158876999</v>
      </c>
      <c r="Y101" s="20">
        <v>194.25790683311601</v>
      </c>
      <c r="Z101" s="77">
        <v>282.05114143690702</v>
      </c>
    </row>
    <row r="102" spans="15:26" x14ac:dyDescent="0.25">
      <c r="O102" s="83">
        <f t="shared" si="2"/>
        <v>1.3302357593335978E-2</v>
      </c>
      <c r="P102" s="38">
        <v>43830</v>
      </c>
      <c r="Q102" s="74">
        <v>193.017667112672</v>
      </c>
      <c r="R102" s="20">
        <v>246.38681183170499</v>
      </c>
      <c r="S102" s="20">
        <v>221.25911767147699</v>
      </c>
      <c r="T102" s="20">
        <v>349.477248274018</v>
      </c>
      <c r="U102" s="78">
        <v>269.15106746846601</v>
      </c>
      <c r="V102" s="79">
        <v>194.65046437418499</v>
      </c>
      <c r="W102" s="74">
        <v>204.63541485255001</v>
      </c>
      <c r="X102" s="20">
        <v>247.16931695092401</v>
      </c>
      <c r="Y102" s="20">
        <v>195.2385736471</v>
      </c>
      <c r="Z102" s="77">
        <v>289.06392272574698</v>
      </c>
    </row>
    <row r="103" spans="15:26" x14ac:dyDescent="0.25">
      <c r="O103" s="83">
        <f t="shared" si="2"/>
        <v>2.0097295317438757E-2</v>
      </c>
      <c r="P103" s="38">
        <v>43921</v>
      </c>
      <c r="Q103" s="74">
        <v>194.28349443826701</v>
      </c>
      <c r="R103" s="20">
        <v>251.33852035140899</v>
      </c>
      <c r="S103" s="20">
        <v>219.397636635601</v>
      </c>
      <c r="T103" s="20">
        <v>350.31219221534298</v>
      </c>
      <c r="U103" s="78">
        <v>277.15013532158099</v>
      </c>
      <c r="V103" s="79">
        <v>205.53271775243101</v>
      </c>
      <c r="W103" s="74">
        <v>204.96361279972399</v>
      </c>
      <c r="X103" s="20">
        <v>253.51712041451501</v>
      </c>
      <c r="Y103" s="20">
        <v>196.64185931089</v>
      </c>
      <c r="Z103" s="77">
        <v>292.45705191785203</v>
      </c>
    </row>
    <row r="104" spans="15:26" x14ac:dyDescent="0.25">
      <c r="O104" s="83">
        <f t="shared" si="2"/>
        <v>2.3831030375791817E-2</v>
      </c>
      <c r="P104" s="38">
        <v>44012</v>
      </c>
      <c r="Q104" s="74">
        <v>195.336529940303</v>
      </c>
      <c r="R104" s="20">
        <v>257.32817626450998</v>
      </c>
      <c r="S104" s="20">
        <v>215.51955133808099</v>
      </c>
      <c r="T104" s="20">
        <v>357.10342327122999</v>
      </c>
      <c r="U104" s="78">
        <v>280.29611111560502</v>
      </c>
      <c r="V104" s="79">
        <v>197.817530628854</v>
      </c>
      <c r="W104" s="74">
        <v>198.026640544072</v>
      </c>
      <c r="X104" s="20">
        <v>258.15428067454599</v>
      </c>
      <c r="Y104" s="20">
        <v>194.75525146878201</v>
      </c>
      <c r="Z104" s="77">
        <v>298.90699380017901</v>
      </c>
    </row>
    <row r="105" spans="15:26" x14ac:dyDescent="0.25">
      <c r="O105" s="83">
        <f t="shared" si="2"/>
        <v>2.6940186673145572E-2</v>
      </c>
      <c r="P105" s="38">
        <v>44104</v>
      </c>
      <c r="Q105" s="74">
        <v>200.21886872392301</v>
      </c>
      <c r="R105" s="20">
        <v>264.26064536933598</v>
      </c>
      <c r="S105" s="20">
        <v>219.331202527138</v>
      </c>
      <c r="T105" s="20">
        <v>372.22965844490699</v>
      </c>
      <c r="U105" s="78">
        <v>293.58675221065897</v>
      </c>
      <c r="V105" s="79">
        <v>199.620478867862</v>
      </c>
      <c r="W105" s="74">
        <v>195.71421541991</v>
      </c>
      <c r="X105" s="20">
        <v>268.51826342107103</v>
      </c>
      <c r="Y105" s="20">
        <v>194.830744013166</v>
      </c>
      <c r="Z105" s="77">
        <v>309.39425095507602</v>
      </c>
    </row>
    <row r="106" spans="15:26" x14ac:dyDescent="0.25">
      <c r="O106" s="83">
        <f t="shared" si="2"/>
        <v>2.9407991478313411E-2</v>
      </c>
      <c r="P106" s="38">
        <v>44196</v>
      </c>
      <c r="Q106" s="74">
        <v>204.857902247971</v>
      </c>
      <c r="R106" s="20">
        <v>272.03202017641098</v>
      </c>
      <c r="S106" s="20">
        <v>228.73475692258401</v>
      </c>
      <c r="T106" s="20">
        <v>385.660442902694</v>
      </c>
      <c r="U106" s="78">
        <v>304.892866986321</v>
      </c>
      <c r="V106" s="79">
        <v>200.39202396618799</v>
      </c>
      <c r="W106" s="74">
        <v>199.38356804142799</v>
      </c>
      <c r="X106" s="20">
        <v>280.49856059484699</v>
      </c>
      <c r="Y106" s="20">
        <v>197.28188724203</v>
      </c>
      <c r="Z106" s="77">
        <v>314.55776861502397</v>
      </c>
    </row>
    <row r="107" spans="15:26" x14ac:dyDescent="0.25">
      <c r="O107" s="83">
        <f t="shared" si="2"/>
        <v>4.573349752109368E-2</v>
      </c>
      <c r="P107" s="38">
        <v>44286</v>
      </c>
      <c r="Q107" s="74">
        <v>204.99351761091501</v>
      </c>
      <c r="R107" s="20">
        <v>284.47299589680699</v>
      </c>
      <c r="S107" s="20">
        <v>237.76734908218501</v>
      </c>
      <c r="T107" s="20">
        <v>398.1090618403</v>
      </c>
      <c r="U107" s="78">
        <v>299.221844043391</v>
      </c>
      <c r="V107" s="79">
        <v>180.856426823672</v>
      </c>
      <c r="W107" s="74">
        <v>199.19044427651201</v>
      </c>
      <c r="X107" s="20">
        <v>288.00219126783702</v>
      </c>
      <c r="Y107" s="20">
        <v>200.789599365204</v>
      </c>
      <c r="Z107" s="77">
        <v>323.87987334898799</v>
      </c>
    </row>
    <row r="108" spans="15:26" x14ac:dyDescent="0.25">
      <c r="O108" s="83">
        <f t="shared" si="2"/>
        <v>6.5014929765808471E-2</v>
      </c>
      <c r="P108" s="38">
        <v>44377</v>
      </c>
      <c r="Q108" s="74">
        <v>208.664187306944</v>
      </c>
      <c r="R108" s="20">
        <v>302.96798774530703</v>
      </c>
      <c r="S108" s="20">
        <v>249.00955434497499</v>
      </c>
      <c r="T108" s="20">
        <v>421.516040116444</v>
      </c>
      <c r="U108" s="78">
        <v>322.720952372287</v>
      </c>
      <c r="V108" s="79">
        <v>189.247700578386</v>
      </c>
      <c r="W108" s="74">
        <v>206.27982754713199</v>
      </c>
      <c r="X108" s="20">
        <v>302.14050158703498</v>
      </c>
      <c r="Y108" s="20">
        <v>209.72720647736401</v>
      </c>
      <c r="Z108" s="77">
        <v>343.19967892126402</v>
      </c>
    </row>
    <row r="109" spans="15:26" x14ac:dyDescent="0.25">
      <c r="O109" s="83">
        <f>R109/R108-1</f>
        <v>3.6456049671660606E-2</v>
      </c>
      <c r="P109" s="38">
        <v>44469</v>
      </c>
      <c r="Q109" s="74">
        <v>216.02878158740199</v>
      </c>
      <c r="R109" s="20">
        <v>314.01300375547299</v>
      </c>
      <c r="S109" s="20">
        <v>255.598178443905</v>
      </c>
      <c r="T109" s="20">
        <v>437.40607308574897</v>
      </c>
      <c r="U109" s="78">
        <v>325.34669267364501</v>
      </c>
      <c r="V109" s="79">
        <v>198.49915824064101</v>
      </c>
      <c r="W109" s="74">
        <v>214.96979195553001</v>
      </c>
      <c r="X109" s="20">
        <v>319.00073719036999</v>
      </c>
      <c r="Y109" s="20">
        <v>216.11019202414499</v>
      </c>
      <c r="Z109" s="77">
        <v>359.64638347376001</v>
      </c>
    </row>
    <row r="110" spans="15:26" x14ac:dyDescent="0.25">
      <c r="O110" s="81"/>
      <c r="P110" s="38">
        <v>44561</v>
      </c>
      <c r="Q110" s="74">
        <v>220.51369306569299</v>
      </c>
      <c r="R110" s="20">
        <v>317.623661180277</v>
      </c>
      <c r="S110" s="20">
        <v>257.27013102090598</v>
      </c>
      <c r="T110" s="20">
        <v>446.00451950138</v>
      </c>
      <c r="U110" s="78">
        <v>330.34111181625099</v>
      </c>
      <c r="V110" s="79">
        <v>206.43290314371899</v>
      </c>
      <c r="W110" s="74">
        <v>219.487566142552</v>
      </c>
      <c r="X110" s="20">
        <v>324.85020166369998</v>
      </c>
      <c r="Y110" s="20">
        <v>219.83855676204399</v>
      </c>
      <c r="Z110" s="77">
        <v>368.38844020801798</v>
      </c>
    </row>
    <row r="111" spans="15:26" ht="30" x14ac:dyDescent="0.25">
      <c r="O111" s="81"/>
      <c r="P111" s="81"/>
      <c r="Q111" s="133" t="s">
        <v>9</v>
      </c>
      <c r="R111" s="134" t="s">
        <v>10</v>
      </c>
      <c r="S111" s="134" t="s">
        <v>11</v>
      </c>
      <c r="T111" s="134" t="s">
        <v>12</v>
      </c>
      <c r="U111" s="134" t="s">
        <v>13</v>
      </c>
      <c r="V111" s="135" t="s">
        <v>14</v>
      </c>
      <c r="W111" s="133" t="s">
        <v>9</v>
      </c>
      <c r="X111" s="134" t="s">
        <v>10</v>
      </c>
      <c r="Y111" s="134" t="s">
        <v>11</v>
      </c>
      <c r="Z111" s="134" t="s">
        <v>12</v>
      </c>
    </row>
    <row r="112" spans="15:26" x14ac:dyDescent="0.25">
      <c r="O112" s="82"/>
      <c r="P112" s="82"/>
      <c r="Q112" s="136" t="s">
        <v>110</v>
      </c>
      <c r="R112" s="136" t="s">
        <v>111</v>
      </c>
      <c r="S112" s="136" t="s">
        <v>112</v>
      </c>
      <c r="T112" s="136" t="s">
        <v>113</v>
      </c>
      <c r="U112" s="136" t="s">
        <v>114</v>
      </c>
      <c r="V112" s="136" t="s">
        <v>115</v>
      </c>
      <c r="W112" s="136" t="s">
        <v>110</v>
      </c>
      <c r="X112" s="136" t="s">
        <v>111</v>
      </c>
      <c r="Y112" s="136" t="s">
        <v>112</v>
      </c>
      <c r="Z112" s="136" t="s">
        <v>113</v>
      </c>
    </row>
    <row r="113" spans="15:26" x14ac:dyDescent="0.25">
      <c r="O113" s="83" t="s">
        <v>116</v>
      </c>
      <c r="P113" s="121" t="s">
        <v>116</v>
      </c>
      <c r="Q113" s="137">
        <f>Q105/Q104-1</f>
        <v>2.4994499416530536E-2</v>
      </c>
      <c r="R113" s="137">
        <f t="shared" ref="Q113:Z118" si="3">R105/R104-1</f>
        <v>2.6940186673145572E-2</v>
      </c>
      <c r="S113" s="137">
        <f t="shared" si="3"/>
        <v>1.7685871956357957E-2</v>
      </c>
      <c r="T113" s="137">
        <f t="shared" si="3"/>
        <v>4.2358135453067991E-2</v>
      </c>
      <c r="U113" s="137">
        <f t="shared" si="3"/>
        <v>4.7416430581772806E-2</v>
      </c>
      <c r="V113" s="137">
        <f t="shared" si="3"/>
        <v>9.1141984902778361E-3</v>
      </c>
      <c r="W113" s="137">
        <f t="shared" si="3"/>
        <v>-1.1677343602904511E-2</v>
      </c>
      <c r="X113" s="137">
        <f t="shared" si="3"/>
        <v>4.0146468690909876E-2</v>
      </c>
      <c r="Y113" s="137">
        <f t="shared" si="3"/>
        <v>3.8762777288248174E-4</v>
      </c>
      <c r="Z113" s="137">
        <f t="shared" si="3"/>
        <v>3.5085352207943954E-2</v>
      </c>
    </row>
    <row r="114" spans="15:26" x14ac:dyDescent="0.25">
      <c r="O114" s="83" t="s">
        <v>116</v>
      </c>
      <c r="P114" s="121" t="s">
        <v>116</v>
      </c>
      <c r="Q114" s="137">
        <f>Q106/Q105-1</f>
        <v>2.3169811884436564E-2</v>
      </c>
      <c r="R114" s="137">
        <f t="shared" si="3"/>
        <v>2.9407991478313411E-2</v>
      </c>
      <c r="S114" s="137">
        <f t="shared" si="3"/>
        <v>4.2873764822779936E-2</v>
      </c>
      <c r="T114" s="137">
        <f t="shared" si="3"/>
        <v>3.6081983670774198E-2</v>
      </c>
      <c r="U114" s="137">
        <f t="shared" si="3"/>
        <v>3.8510302970174548E-2</v>
      </c>
      <c r="V114" s="137">
        <f t="shared" si="3"/>
        <v>3.8650598510823198E-3</v>
      </c>
      <c r="W114" s="137">
        <f t="shared" si="3"/>
        <v>1.8748523778128634E-2</v>
      </c>
      <c r="X114" s="137">
        <f t="shared" si="3"/>
        <v>4.4616321516236512E-2</v>
      </c>
      <c r="Y114" s="137">
        <f t="shared" si="3"/>
        <v>1.258088522568257E-2</v>
      </c>
      <c r="Z114" s="137">
        <f t="shared" si="3"/>
        <v>1.6689119607131042E-2</v>
      </c>
    </row>
    <row r="115" spans="15:26" x14ac:dyDescent="0.25">
      <c r="O115" s="83" t="s">
        <v>116</v>
      </c>
      <c r="P115" s="121" t="s">
        <v>116</v>
      </c>
      <c r="Q115" s="137">
        <f t="shared" si="3"/>
        <v>6.6199722566651076E-4</v>
      </c>
      <c r="R115" s="137">
        <f t="shared" si="3"/>
        <v>4.573349752109368E-2</v>
      </c>
      <c r="S115" s="137">
        <f t="shared" si="3"/>
        <v>3.9489373111136317E-2</v>
      </c>
      <c r="T115" s="137">
        <f t="shared" si="3"/>
        <v>3.2278703109685836E-2</v>
      </c>
      <c r="U115" s="137">
        <f t="shared" si="3"/>
        <v>-1.8600051221219327E-2</v>
      </c>
      <c r="V115" s="137">
        <f t="shared" si="3"/>
        <v>-9.7486899707207031E-2</v>
      </c>
      <c r="W115" s="137">
        <f t="shared" si="3"/>
        <v>-9.6860421755440296E-4</v>
      </c>
      <c r="X115" s="137">
        <f t="shared" si="3"/>
        <v>2.6751048765017771E-2</v>
      </c>
      <c r="Y115" s="137">
        <f t="shared" si="3"/>
        <v>1.7780203607190126E-2</v>
      </c>
      <c r="Z115" s="137">
        <f t="shared" si="3"/>
        <v>2.9635588957184433E-2</v>
      </c>
    </row>
    <row r="116" spans="15:26" x14ac:dyDescent="0.25">
      <c r="O116" s="83" t="s">
        <v>116</v>
      </c>
      <c r="P116" s="121" t="s">
        <v>116</v>
      </c>
      <c r="Q116" s="137">
        <f t="shared" si="3"/>
        <v>1.790627205586115E-2</v>
      </c>
      <c r="R116" s="137">
        <f t="shared" si="3"/>
        <v>6.5014929765808471E-2</v>
      </c>
      <c r="S116" s="137">
        <f t="shared" si="3"/>
        <v>4.728237626480869E-2</v>
      </c>
      <c r="T116" s="137">
        <f t="shared" si="3"/>
        <v>5.8795391815355424E-2</v>
      </c>
      <c r="U116" s="137">
        <f t="shared" si="3"/>
        <v>7.8534066936263969E-2</v>
      </c>
      <c r="V116" s="137">
        <f t="shared" si="3"/>
        <v>4.6397431941388456E-2</v>
      </c>
      <c r="W116" s="137">
        <f t="shared" si="3"/>
        <v>3.5590980764010238E-2</v>
      </c>
      <c r="X116" s="137">
        <f t="shared" si="3"/>
        <v>4.9090981762876851E-2</v>
      </c>
      <c r="Y116" s="137">
        <f t="shared" si="3"/>
        <v>4.4512301137191512E-2</v>
      </c>
      <c r="Z116" s="137">
        <f t="shared" si="3"/>
        <v>5.9651145878578671E-2</v>
      </c>
    </row>
    <row r="117" spans="15:26" x14ac:dyDescent="0.25">
      <c r="O117" s="83" t="s">
        <v>116</v>
      </c>
      <c r="P117" s="121" t="s">
        <v>116</v>
      </c>
      <c r="Q117" s="137">
        <f>Q109/Q108-1</f>
        <v>3.5294002174051542E-2</v>
      </c>
      <c r="R117" s="137">
        <f t="shared" si="3"/>
        <v>3.6456049671660606E-2</v>
      </c>
      <c r="S117" s="137">
        <f t="shared" si="3"/>
        <v>2.6459322479659653E-2</v>
      </c>
      <c r="T117" s="137">
        <f t="shared" si="3"/>
        <v>3.7697338789089319E-2</v>
      </c>
      <c r="U117" s="137">
        <f t="shared" si="3"/>
        <v>8.1362560504871784E-3</v>
      </c>
      <c r="V117" s="137">
        <f t="shared" si="3"/>
        <v>4.8885442908845667E-2</v>
      </c>
      <c r="W117" s="137">
        <f t="shared" si="3"/>
        <v>4.2127068418323699E-2</v>
      </c>
      <c r="X117" s="137">
        <f t="shared" si="3"/>
        <v>5.5802633260930934E-2</v>
      </c>
      <c r="Y117" s="137">
        <f t="shared" si="3"/>
        <v>3.0434704462007467E-2</v>
      </c>
      <c r="Z117" s="137">
        <f t="shared" si="3"/>
        <v>4.7921678144311919E-2</v>
      </c>
    </row>
    <row r="118" spans="15:26" s="181" customFormat="1" x14ac:dyDescent="0.25">
      <c r="O118" s="178" t="s">
        <v>117</v>
      </c>
      <c r="P118" s="179" t="str">
        <f>"QTR "&amp;YEAR(P110)&amp;"Q"&amp;(MONTH(P110)/3)</f>
        <v>QTR 2021Q4</v>
      </c>
      <c r="Q118" s="180">
        <f>Q110/Q109-1</f>
        <v>2.076071274084601E-2</v>
      </c>
      <c r="R118" s="180">
        <f>R110/R109-1</f>
        <v>1.1498432808902725E-2</v>
      </c>
      <c r="S118" s="180">
        <f t="shared" si="3"/>
        <v>6.5413321299077065E-3</v>
      </c>
      <c r="T118" s="180">
        <f t="shared" si="3"/>
        <v>1.9657812144609599E-2</v>
      </c>
      <c r="U118" s="180">
        <f>U110/U109-1</f>
        <v>1.5351067814959762E-2</v>
      </c>
      <c r="V118" s="180">
        <f t="shared" si="3"/>
        <v>3.9968657667857066E-2</v>
      </c>
      <c r="W118" s="180">
        <f>W110/W109-1</f>
        <v>2.1015855976436626E-2</v>
      </c>
      <c r="X118" s="180">
        <f t="shared" si="3"/>
        <v>1.8336836851380767E-2</v>
      </c>
      <c r="Y118" s="180">
        <f t="shared" si="3"/>
        <v>1.7252146708020444E-2</v>
      </c>
      <c r="Z118" s="180">
        <f t="shared" si="3"/>
        <v>2.430736728066063E-2</v>
      </c>
    </row>
    <row r="119" spans="15:26" x14ac:dyDescent="0.25">
      <c r="O119" s="81"/>
      <c r="P119" s="81"/>
      <c r="Q119" s="137"/>
      <c r="R119" s="137"/>
      <c r="S119" s="137"/>
      <c r="T119" s="137"/>
      <c r="U119" s="137"/>
      <c r="V119" s="137"/>
      <c r="W119" s="137"/>
      <c r="X119" s="137"/>
      <c r="Y119" s="137"/>
      <c r="Z119" s="137"/>
    </row>
    <row r="120" spans="15:26" x14ac:dyDescent="0.25">
      <c r="O120" s="81"/>
      <c r="P120" s="81"/>
      <c r="Q120" s="137"/>
      <c r="R120" s="137"/>
      <c r="S120" s="137"/>
      <c r="T120" s="137"/>
      <c r="U120" s="137"/>
      <c r="V120" s="137"/>
      <c r="W120" s="137"/>
      <c r="X120" s="137"/>
      <c r="Y120" s="137"/>
      <c r="Z120" s="137"/>
    </row>
    <row r="121" spans="15:26" x14ac:dyDescent="0.25">
      <c r="O121" s="81" t="s">
        <v>118</v>
      </c>
      <c r="P121" s="121" t="s">
        <v>118</v>
      </c>
      <c r="Q121" s="137">
        <f>Q105/Q101-1</f>
        <v>4.7499932116036758E-2</v>
      </c>
      <c r="R121" s="137">
        <f t="shared" ref="Q121:Z126" si="4">R105/R101-1</f>
        <v>8.6811152679671544E-2</v>
      </c>
      <c r="S121" s="137">
        <f t="shared" si="4"/>
        <v>-7.5294218001838997E-3</v>
      </c>
      <c r="T121" s="137">
        <f t="shared" si="4"/>
        <v>7.1004165862697421E-2</v>
      </c>
      <c r="U121" s="137">
        <f>U105/U101-1</f>
        <v>0.14859963323540404</v>
      </c>
      <c r="V121" s="137">
        <f t="shared" si="4"/>
        <v>6.0094362308210414E-2</v>
      </c>
      <c r="W121" s="137">
        <f t="shared" si="4"/>
        <v>-4.5659535767103354E-2</v>
      </c>
      <c r="X121" s="137">
        <f t="shared" si="4"/>
        <v>0.11534458854390572</v>
      </c>
      <c r="Y121" s="137">
        <f t="shared" si="4"/>
        <v>2.9488487206963399E-3</v>
      </c>
      <c r="Z121" s="137">
        <f t="shared" si="4"/>
        <v>9.6943800258597612E-2</v>
      </c>
    </row>
    <row r="122" spans="15:26" x14ac:dyDescent="0.25">
      <c r="O122" s="81" t="s">
        <v>118</v>
      </c>
      <c r="P122" s="121" t="s">
        <v>118</v>
      </c>
      <c r="Q122" s="137">
        <f t="shared" si="4"/>
        <v>6.1342753295154928E-2</v>
      </c>
      <c r="R122" s="137">
        <f t="shared" si="4"/>
        <v>0.10408515031325227</v>
      </c>
      <c r="S122" s="137">
        <f t="shared" si="4"/>
        <v>3.3786807656924545E-2</v>
      </c>
      <c r="T122" s="137">
        <f t="shared" si="4"/>
        <v>0.10353519379981346</v>
      </c>
      <c r="U122" s="137">
        <f t="shared" si="4"/>
        <v>0.13279456720728966</v>
      </c>
      <c r="V122" s="137">
        <f>V106/V102-1</f>
        <v>2.9496768016775698E-2</v>
      </c>
      <c r="W122" s="137">
        <f t="shared" si="4"/>
        <v>-2.5664408161735985E-2</v>
      </c>
      <c r="X122" s="137">
        <f t="shared" si="4"/>
        <v>0.13484377452295404</v>
      </c>
      <c r="Y122" s="137">
        <f t="shared" si="4"/>
        <v>1.0465726914310247E-2</v>
      </c>
      <c r="Z122" s="137">
        <f t="shared" si="4"/>
        <v>8.8194492238537148E-2</v>
      </c>
    </row>
    <row r="123" spans="15:26" x14ac:dyDescent="0.25">
      <c r="O123" s="81" t="s">
        <v>118</v>
      </c>
      <c r="P123" s="121" t="s">
        <v>118</v>
      </c>
      <c r="Q123" s="137">
        <f t="shared" si="4"/>
        <v>5.5125749120448653E-2</v>
      </c>
      <c r="R123" s="137">
        <f t="shared" si="4"/>
        <v>0.13183206258663027</v>
      </c>
      <c r="S123" s="137">
        <f t="shared" si="4"/>
        <v>8.3727941322788269E-2</v>
      </c>
      <c r="T123" s="137">
        <f t="shared" si="4"/>
        <v>0.13644078249944402</v>
      </c>
      <c r="U123" s="137">
        <f t="shared" si="4"/>
        <v>7.9638094696219186E-2</v>
      </c>
      <c r="V123" s="137">
        <f t="shared" si="4"/>
        <v>-0.12006015975754381</v>
      </c>
      <c r="W123" s="137">
        <f t="shared" si="4"/>
        <v>-2.816679723953297E-2</v>
      </c>
      <c r="X123" s="137">
        <f t="shared" si="4"/>
        <v>0.13602659574602671</v>
      </c>
      <c r="Y123" s="137">
        <f t="shared" si="4"/>
        <v>2.109286430086299E-2</v>
      </c>
      <c r="Z123" s="137">
        <f t="shared" si="4"/>
        <v>0.10744422548566979</v>
      </c>
    </row>
    <row r="124" spans="15:26" x14ac:dyDescent="0.25">
      <c r="O124" s="81" t="s">
        <v>118</v>
      </c>
      <c r="P124" s="121" t="s">
        <v>118</v>
      </c>
      <c r="Q124" s="137">
        <f t="shared" si="4"/>
        <v>6.8229211252570643E-2</v>
      </c>
      <c r="R124" s="137">
        <f t="shared" si="4"/>
        <v>0.17736033474190349</v>
      </c>
      <c r="S124" s="137">
        <f t="shared" si="4"/>
        <v>0.15539194842865522</v>
      </c>
      <c r="T124" s="137">
        <f t="shared" si="4"/>
        <v>0.18037524327032517</v>
      </c>
      <c r="U124" s="137">
        <f t="shared" si="4"/>
        <v>0.15135722392946205</v>
      </c>
      <c r="V124" s="137">
        <f t="shared" si="4"/>
        <v>-4.3321893783755394E-2</v>
      </c>
      <c r="W124" s="137">
        <f t="shared" si="4"/>
        <v>4.167715505542402E-2</v>
      </c>
      <c r="X124" s="137">
        <f t="shared" si="4"/>
        <v>0.17038733891049529</v>
      </c>
      <c r="Y124" s="137">
        <f t="shared" si="4"/>
        <v>7.6875744790799061E-2</v>
      </c>
      <c r="Z124" s="137">
        <f t="shared" si="4"/>
        <v>0.14818216381612981</v>
      </c>
    </row>
    <row r="125" spans="15:26" x14ac:dyDescent="0.25">
      <c r="O125" s="81" t="s">
        <v>118</v>
      </c>
      <c r="P125" s="121" t="s">
        <v>118</v>
      </c>
      <c r="Q125" s="137">
        <f t="shared" si="4"/>
        <v>7.8963151496370232E-2</v>
      </c>
      <c r="R125" s="137">
        <f t="shared" si="4"/>
        <v>0.18827002528735259</v>
      </c>
      <c r="S125" s="137">
        <f t="shared" si="4"/>
        <v>0.16535256041501745</v>
      </c>
      <c r="T125" s="137">
        <f t="shared" si="4"/>
        <v>0.17509731737426448</v>
      </c>
      <c r="U125" s="137">
        <f>U109/U105-1</f>
        <v>0.10817906538302235</v>
      </c>
      <c r="V125" s="137">
        <f t="shared" si="4"/>
        <v>-5.6172624851944519E-3</v>
      </c>
      <c r="W125" s="137">
        <f t="shared" si="4"/>
        <v>9.8386192818475937E-2</v>
      </c>
      <c r="X125" s="137">
        <f t="shared" si="4"/>
        <v>0.18800387402377905</v>
      </c>
      <c r="Y125" s="137">
        <f t="shared" si="4"/>
        <v>0.10922017527963135</v>
      </c>
      <c r="Z125" s="137">
        <f t="shared" si="4"/>
        <v>0.1624210287151735</v>
      </c>
    </row>
    <row r="126" spans="15:26" s="181" customFormat="1" x14ac:dyDescent="0.25">
      <c r="O126" s="182" t="s">
        <v>118</v>
      </c>
      <c r="P126" s="179" t="str">
        <f>"Y/Y "&amp;RIGHT(P118,4)</f>
        <v>Y/Y 21Q4</v>
      </c>
      <c r="Q126" s="180">
        <f>Q110/Q106-1</f>
        <v>7.6422684436021404E-2</v>
      </c>
      <c r="R126" s="180">
        <f t="shared" si="4"/>
        <v>0.1675965975413487</v>
      </c>
      <c r="S126" s="180">
        <f t="shared" si="4"/>
        <v>0.12475311790057275</v>
      </c>
      <c r="T126" s="180">
        <f t="shared" si="4"/>
        <v>0.15646944795401652</v>
      </c>
      <c r="U126" s="180">
        <f>U110/U106-1</f>
        <v>8.3466186275429344E-2</v>
      </c>
      <c r="V126" s="180">
        <f t="shared" si="4"/>
        <v>3.0145307472668081E-2</v>
      </c>
      <c r="W126" s="180">
        <f>W110/W106-1</f>
        <v>0.10083076704167904</v>
      </c>
      <c r="X126" s="180">
        <f t="shared" si="4"/>
        <v>0.15811717883613174</v>
      </c>
      <c r="Y126" s="180">
        <f t="shared" si="4"/>
        <v>0.11433725536263228</v>
      </c>
      <c r="Z126" s="180">
        <f t="shared" si="4"/>
        <v>0.17113127369260894</v>
      </c>
    </row>
    <row r="127" spans="15:26" x14ac:dyDescent="0.25">
      <c r="O127" s="81"/>
      <c r="P127" s="81"/>
      <c r="Q127" s="138"/>
      <c r="R127" s="124"/>
      <c r="S127" s="124"/>
      <c r="T127" s="124"/>
      <c r="U127" s="139"/>
      <c r="V127" s="139"/>
      <c r="W127" s="138"/>
      <c r="X127" s="124"/>
      <c r="Y127" s="124"/>
      <c r="Z127" s="124"/>
    </row>
    <row r="128" spans="15:26" x14ac:dyDescent="0.25">
      <c r="O128" s="81" t="s">
        <v>96</v>
      </c>
      <c r="P128" s="81" t="s">
        <v>96</v>
      </c>
      <c r="Q128" s="138">
        <f>MAX($Q$47:$Q$58)</f>
        <v>174.50518675006199</v>
      </c>
      <c r="R128" s="138">
        <f>MAX($R$47:$R$58)</f>
        <v>179.45580837556599</v>
      </c>
      <c r="S128" s="138">
        <f>MAX($S$47:$S$58)</f>
        <v>199.57149179428299</v>
      </c>
      <c r="T128" s="138">
        <f>MAX($T$47:$T$58)</f>
        <v>197.388726051839</v>
      </c>
      <c r="U128" s="138">
        <f>MAX($U$47:$U$58)</f>
        <v>221.633745746617</v>
      </c>
      <c r="V128" s="138">
        <f>MAX($V$47:$V$58)</f>
        <v>171.73218223368099</v>
      </c>
      <c r="W128" s="138">
        <f>MAX($Q$47:$Q$58)</f>
        <v>174.50518675006199</v>
      </c>
      <c r="X128" s="138">
        <f>MAX($R$47:$R$58)</f>
        <v>179.45580837556599</v>
      </c>
      <c r="Y128" s="138">
        <f>MAX($S$47:$S$58)</f>
        <v>199.57149179428299</v>
      </c>
      <c r="Z128" s="138">
        <f>MAX($Z$47:$Z$58)</f>
        <v>177.17637952685499</v>
      </c>
    </row>
    <row r="129" spans="15:26" x14ac:dyDescent="0.25">
      <c r="O129" s="81" t="s">
        <v>97</v>
      </c>
      <c r="P129" s="81" t="s">
        <v>97</v>
      </c>
      <c r="Q129" s="138">
        <f>MIN($Q$59:$Q$70)</f>
        <v>106.62219941366899</v>
      </c>
      <c r="R129" s="138">
        <f>MIN($R$59:$R$70)</f>
        <v>118.389195148567</v>
      </c>
      <c r="S129" s="138">
        <f>MIN($S$59:$S$70)</f>
        <v>130.120934828553</v>
      </c>
      <c r="T129" s="138">
        <f>MIN($T$59:$T$70)</f>
        <v>125.813719166906</v>
      </c>
      <c r="U129" s="138">
        <f>MIN($U$59:$U$70)</f>
        <v>125.327734477891</v>
      </c>
      <c r="V129" s="138">
        <f>MIN($V$59:$V$70)</f>
        <v>96.638885694880202</v>
      </c>
      <c r="W129" s="138">
        <f>MIN($Q$59:$Q$70)</f>
        <v>106.62219941366899</v>
      </c>
      <c r="X129" s="138">
        <f>MIN($R$59:$R$70)</f>
        <v>118.389195148567</v>
      </c>
      <c r="Y129" s="138">
        <f>MIN($S$59:$S$70)</f>
        <v>130.120934828553</v>
      </c>
      <c r="Z129" s="138">
        <f>MIN($T$59:$T$70)</f>
        <v>125.813719166906</v>
      </c>
    </row>
    <row r="130" spans="15:26" x14ac:dyDescent="0.25">
      <c r="O130" s="81" t="s">
        <v>119</v>
      </c>
      <c r="P130" s="81" t="s">
        <v>119</v>
      </c>
      <c r="Q130" s="137">
        <f>Q110/Q128-1</f>
        <v>0.26365122534453644</v>
      </c>
      <c r="R130" s="137">
        <f t="shared" ref="R130:V130" si="5">R110/R128-1</f>
        <v>0.76992689205998088</v>
      </c>
      <c r="S130" s="137">
        <f t="shared" si="5"/>
        <v>0.28911263180864721</v>
      </c>
      <c r="T130" s="137">
        <f t="shared" si="5"/>
        <v>1.2595237753560888</v>
      </c>
      <c r="U130" s="137">
        <f t="shared" si="5"/>
        <v>0.49048201438563321</v>
      </c>
      <c r="V130" s="137">
        <f t="shared" si="5"/>
        <v>0.20206300565621249</v>
      </c>
      <c r="W130" s="137">
        <f>W110/W128-1</f>
        <v>0.2577710166111955</v>
      </c>
      <c r="X130" s="137">
        <f t="shared" ref="X130:Z130" si="6">X110/X128-1</f>
        <v>0.81019608450818081</v>
      </c>
      <c r="Y130" s="137">
        <f t="shared" si="6"/>
        <v>0.10155290610671064</v>
      </c>
      <c r="Z130" s="137">
        <f t="shared" si="6"/>
        <v>1.0792186926484781</v>
      </c>
    </row>
    <row r="131" spans="15:26" x14ac:dyDescent="0.25">
      <c r="O131" s="81" t="s">
        <v>99</v>
      </c>
      <c r="P131" s="81" t="s">
        <v>99</v>
      </c>
      <c r="Q131" s="137">
        <f>Q110/Q129-1</f>
        <v>1.0681780555862654</v>
      </c>
      <c r="R131" s="137">
        <f t="shared" ref="R131:V131" si="7">R110/R129-1</f>
        <v>1.6828771053109195</v>
      </c>
      <c r="S131" s="137">
        <f t="shared" si="7"/>
        <v>0.97716171775037131</v>
      </c>
      <c r="T131" s="137">
        <f t="shared" si="7"/>
        <v>2.5449593450910153</v>
      </c>
      <c r="U131" s="137">
        <f t="shared" si="7"/>
        <v>1.6358181067617261</v>
      </c>
      <c r="V131" s="137">
        <f t="shared" si="7"/>
        <v>1.1361266912316594</v>
      </c>
      <c r="W131" s="137">
        <f>W110/W129-1</f>
        <v>1.0585541036439512</v>
      </c>
      <c r="X131" s="137">
        <f t="shared" ref="X131:Z131" si="8">X110/X129-1</f>
        <v>1.7439176459983901</v>
      </c>
      <c r="Y131" s="137">
        <f t="shared" si="8"/>
        <v>0.68949413906150214</v>
      </c>
      <c r="Z131" s="137">
        <f t="shared" si="8"/>
        <v>1.9280466601524546</v>
      </c>
    </row>
    <row r="133" spans="15:26" x14ac:dyDescent="0.25">
      <c r="O133" s="37" t="s">
        <v>134</v>
      </c>
      <c r="Q133" s="185">
        <f>Q110/Q103-1</f>
        <v>0.13500991786906802</v>
      </c>
      <c r="R133" s="185">
        <f t="shared" ref="R133:Z133" si="9">R110/R103-1</f>
        <v>0.26372853924735229</v>
      </c>
      <c r="S133" s="185">
        <f t="shared" si="9"/>
        <v>0.17262033887907213</v>
      </c>
      <c r="T133" s="185">
        <f t="shared" si="9"/>
        <v>0.27316299407362132</v>
      </c>
      <c r="U133" s="185">
        <f t="shared" si="9"/>
        <v>0.19192116371493673</v>
      </c>
      <c r="V133" s="185">
        <f t="shared" si="9"/>
        <v>4.3797668864198336E-3</v>
      </c>
      <c r="W133" s="185">
        <f t="shared" si="9"/>
        <v>7.0861130638928627E-2</v>
      </c>
      <c r="X133" s="185">
        <f t="shared" si="9"/>
        <v>0.28137382253534327</v>
      </c>
      <c r="Y133" s="185">
        <f t="shared" si="9"/>
        <v>0.11796418896995942</v>
      </c>
      <c r="Z133" s="185">
        <f t="shared" si="9"/>
        <v>0.25963261200996524</v>
      </c>
    </row>
  </sheetData>
  <mergeCells count="8">
    <mergeCell ref="A27:F27"/>
    <mergeCell ref="A28:F28"/>
    <mergeCell ref="Q5:V5"/>
    <mergeCell ref="W5:Z5"/>
    <mergeCell ref="A7:F7"/>
    <mergeCell ref="I7:O7"/>
    <mergeCell ref="A8:F8"/>
    <mergeCell ref="I8:O8"/>
  </mergeCells>
  <conditionalFormatting sqref="P7:P110">
    <cfRule type="expression" dxfId="30" priority="8">
      <formula>$Q7=""</formula>
    </cfRule>
  </conditionalFormatting>
  <conditionalFormatting sqref="O88:O110">
    <cfRule type="expression" dxfId="29" priority="6">
      <formula>$O88=""</formula>
    </cfRule>
  </conditionalFormatting>
  <conditionalFormatting sqref="O111 O113:O131 P119 P127:P131">
    <cfRule type="expression" dxfId="28" priority="3">
      <formula>$O111=""</formula>
    </cfRule>
  </conditionalFormatting>
  <conditionalFormatting sqref="P111">
    <cfRule type="expression" dxfId="27" priority="4">
      <formula>$O111=""</formula>
    </cfRule>
  </conditionalFormatting>
  <conditionalFormatting sqref="P120">
    <cfRule type="expression" dxfId="26" priority="5">
      <formula>$O121=""</formula>
    </cfRule>
  </conditionalFormatting>
  <conditionalFormatting sqref="P121:P126">
    <cfRule type="expression" dxfId="25" priority="2">
      <formula>$O121=""</formula>
    </cfRule>
  </conditionalFormatting>
  <conditionalFormatting sqref="P113:P118">
    <cfRule type="expression" dxfId="24" priority="1">
      <formula>$O113=""</formula>
    </cfRule>
  </conditionalFormatting>
  <pageMargins left="0.7" right="0.7" top="0.75" bottom="0.75" header="0.3" footer="0.3"/>
  <pageSetup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E480A-C228-4AEF-9FCA-744CACDB5FB8}">
  <sheetPr codeName="Sheet5"/>
  <dimension ref="A1:X410"/>
  <sheetViews>
    <sheetView topLeftCell="M97" workbookViewId="0">
      <selection activeCell="Q125" sqref="Q125"/>
    </sheetView>
  </sheetViews>
  <sheetFormatPr defaultColWidth="9.140625" defaultRowHeight="15" x14ac:dyDescent="0.25"/>
  <cols>
    <col min="1" max="6" width="13.7109375" style="37" customWidth="1"/>
    <col min="7" max="7" width="9.5703125" style="37" customWidth="1"/>
    <col min="8" max="13" width="13.7109375" style="37" customWidth="1"/>
    <col min="14" max="14" width="23.85546875" style="42" bestFit="1" customWidth="1"/>
    <col min="15" max="18" width="13.7109375" style="16" customWidth="1"/>
    <col min="19" max="19" width="15.42578125" style="16" customWidth="1"/>
    <col min="20" max="20" width="15.7109375" style="16" customWidth="1"/>
    <col min="21" max="21" width="14.85546875" style="16" customWidth="1"/>
    <col min="22" max="22" width="13.7109375" style="16" customWidth="1"/>
    <col min="23" max="16384" width="9.140625" style="37"/>
  </cols>
  <sheetData>
    <row r="1" spans="1:22" s="2" customFormat="1" ht="15.95" customHeight="1" x14ac:dyDescent="0.25">
      <c r="N1" s="31"/>
      <c r="O1" s="56"/>
      <c r="P1" s="57"/>
      <c r="Q1" s="57"/>
      <c r="R1" s="58"/>
      <c r="S1" s="56"/>
      <c r="T1" s="59"/>
      <c r="U1" s="57"/>
      <c r="V1" s="58"/>
    </row>
    <row r="2" spans="1:22" s="5" customFormat="1" ht="15.95" customHeight="1" x14ac:dyDescent="0.25">
      <c r="O2" s="60"/>
      <c r="P2" s="61"/>
      <c r="Q2" s="61"/>
      <c r="R2" s="62"/>
      <c r="S2" s="60"/>
      <c r="T2" s="61"/>
      <c r="U2" s="61"/>
      <c r="V2" s="62"/>
    </row>
    <row r="3" spans="1:22" s="5" customFormat="1" ht="15.95" customHeight="1" x14ac:dyDescent="0.25">
      <c r="O3" s="60"/>
      <c r="P3" s="61"/>
      <c r="Q3" s="61"/>
      <c r="R3" s="62"/>
      <c r="S3" s="60"/>
      <c r="T3" s="61"/>
      <c r="U3" s="61"/>
      <c r="V3" s="62"/>
    </row>
    <row r="4" spans="1:22" s="66" customFormat="1" ht="15.95" customHeight="1" x14ac:dyDescent="0.25">
      <c r="O4" s="60"/>
      <c r="P4" s="61"/>
      <c r="Q4" s="61"/>
      <c r="R4" s="62"/>
      <c r="S4" s="60"/>
      <c r="T4" s="61"/>
      <c r="U4" s="61"/>
      <c r="V4" s="62"/>
    </row>
    <row r="5" spans="1:22" s="67" customFormat="1" ht="15" customHeight="1" x14ac:dyDescent="0.25">
      <c r="O5" s="174" t="s">
        <v>7</v>
      </c>
      <c r="P5" s="175"/>
      <c r="Q5" s="175"/>
      <c r="R5" s="176"/>
      <c r="S5" s="174" t="s">
        <v>16</v>
      </c>
      <c r="T5" s="175"/>
      <c r="U5" s="175"/>
      <c r="V5" s="176"/>
    </row>
    <row r="6" spans="1:22" s="68" customFormat="1" ht="35.1" customHeight="1" x14ac:dyDescent="0.25">
      <c r="N6" s="69" t="s">
        <v>0</v>
      </c>
      <c r="O6" s="70" t="s">
        <v>17</v>
      </c>
      <c r="P6" s="36" t="s">
        <v>18</v>
      </c>
      <c r="Q6" s="36" t="s">
        <v>19</v>
      </c>
      <c r="R6" s="71" t="s">
        <v>20</v>
      </c>
      <c r="S6" s="70" t="s">
        <v>17</v>
      </c>
      <c r="T6" s="36" t="s">
        <v>18</v>
      </c>
      <c r="U6" s="36" t="s">
        <v>19</v>
      </c>
      <c r="V6" s="71" t="s">
        <v>20</v>
      </c>
    </row>
    <row r="7" spans="1:22" x14ac:dyDescent="0.25">
      <c r="A7" s="167" t="s">
        <v>81</v>
      </c>
      <c r="B7" s="167"/>
      <c r="C7" s="167"/>
      <c r="D7" s="167"/>
      <c r="E7" s="167"/>
      <c r="F7" s="167"/>
      <c r="G7" s="73"/>
      <c r="H7" s="167" t="s">
        <v>82</v>
      </c>
      <c r="I7" s="167"/>
      <c r="J7" s="167"/>
      <c r="K7" s="167"/>
      <c r="L7" s="167"/>
      <c r="M7" s="167"/>
      <c r="N7" s="38">
        <v>35155</v>
      </c>
      <c r="O7" s="74">
        <v>66.272556507327806</v>
      </c>
      <c r="P7" s="20">
        <v>54.746221515545997</v>
      </c>
      <c r="Q7" s="20">
        <v>74.079801043540698</v>
      </c>
      <c r="R7" s="77">
        <v>62.874894418470198</v>
      </c>
      <c r="S7" s="74" t="s">
        <v>15</v>
      </c>
      <c r="T7" s="20" t="s">
        <v>15</v>
      </c>
      <c r="U7" s="20" t="s">
        <v>15</v>
      </c>
      <c r="V7" s="77" t="s">
        <v>15</v>
      </c>
    </row>
    <row r="8" spans="1:22" x14ac:dyDescent="0.25">
      <c r="A8" s="167" t="s">
        <v>74</v>
      </c>
      <c r="B8" s="167"/>
      <c r="C8" s="167"/>
      <c r="D8" s="167"/>
      <c r="E8" s="167"/>
      <c r="F8" s="167"/>
      <c r="H8" s="167" t="s">
        <v>74</v>
      </c>
      <c r="I8" s="167"/>
      <c r="J8" s="167"/>
      <c r="K8" s="167"/>
      <c r="L8" s="167"/>
      <c r="M8" s="167"/>
      <c r="N8" s="38">
        <v>35246</v>
      </c>
      <c r="O8" s="74">
        <v>67.051749334421302</v>
      </c>
      <c r="P8" s="20">
        <v>53.4682607613518</v>
      </c>
      <c r="Q8" s="20">
        <v>73.749855402143396</v>
      </c>
      <c r="R8" s="77">
        <v>64.776012326746198</v>
      </c>
      <c r="S8" s="74" t="s">
        <v>15</v>
      </c>
      <c r="T8" s="20" t="s">
        <v>15</v>
      </c>
      <c r="U8" s="20" t="s">
        <v>15</v>
      </c>
      <c r="V8" s="77" t="s">
        <v>15</v>
      </c>
    </row>
    <row r="9" spans="1:22" x14ac:dyDescent="0.25">
      <c r="N9" s="38">
        <v>35338</v>
      </c>
      <c r="O9" s="74">
        <v>70.287598221871605</v>
      </c>
      <c r="P9" s="20">
        <v>55.774533821297602</v>
      </c>
      <c r="Q9" s="20">
        <v>76.847427523159894</v>
      </c>
      <c r="R9" s="77">
        <v>66.915122689273701</v>
      </c>
      <c r="S9" s="74" t="s">
        <v>15</v>
      </c>
      <c r="T9" s="20" t="s">
        <v>15</v>
      </c>
      <c r="U9" s="20" t="s">
        <v>15</v>
      </c>
      <c r="V9" s="77" t="s">
        <v>15</v>
      </c>
    </row>
    <row r="10" spans="1:22" x14ac:dyDescent="0.25">
      <c r="N10" s="38">
        <v>35430</v>
      </c>
      <c r="O10" s="74">
        <v>72.013071425474195</v>
      </c>
      <c r="P10" s="20">
        <v>62.606840597681902</v>
      </c>
      <c r="Q10" s="20">
        <v>82.193117288759197</v>
      </c>
      <c r="R10" s="77">
        <v>67.305935509379395</v>
      </c>
      <c r="S10" s="74" t="s">
        <v>15</v>
      </c>
      <c r="T10" s="20" t="s">
        <v>15</v>
      </c>
      <c r="U10" s="20" t="s">
        <v>15</v>
      </c>
      <c r="V10" s="77" t="s">
        <v>15</v>
      </c>
    </row>
    <row r="11" spans="1:22" x14ac:dyDescent="0.25">
      <c r="N11" s="38">
        <v>35520</v>
      </c>
      <c r="O11" s="74">
        <v>71.460346321019998</v>
      </c>
      <c r="P11" s="20">
        <v>66.625655517988307</v>
      </c>
      <c r="Q11" s="20">
        <v>84.796935639528002</v>
      </c>
      <c r="R11" s="77">
        <v>67.971143758493795</v>
      </c>
      <c r="S11" s="74" t="s">
        <v>15</v>
      </c>
      <c r="T11" s="20" t="s">
        <v>15</v>
      </c>
      <c r="U11" s="20" t="s">
        <v>15</v>
      </c>
      <c r="V11" s="77" t="s">
        <v>15</v>
      </c>
    </row>
    <row r="12" spans="1:22" x14ac:dyDescent="0.25">
      <c r="N12" s="38">
        <v>35611</v>
      </c>
      <c r="O12" s="74">
        <v>72.086678114617797</v>
      </c>
      <c r="P12" s="20">
        <v>67.309961781841906</v>
      </c>
      <c r="Q12" s="20">
        <v>86.061696922428197</v>
      </c>
      <c r="R12" s="77">
        <v>70.037347142367807</v>
      </c>
      <c r="S12" s="74" t="s">
        <v>15</v>
      </c>
      <c r="T12" s="20" t="s">
        <v>15</v>
      </c>
      <c r="U12" s="20" t="s">
        <v>15</v>
      </c>
      <c r="V12" s="77" t="s">
        <v>15</v>
      </c>
    </row>
    <row r="13" spans="1:22" x14ac:dyDescent="0.25">
      <c r="N13" s="38">
        <v>35703</v>
      </c>
      <c r="O13" s="74">
        <v>72.509366588708104</v>
      </c>
      <c r="P13" s="20">
        <v>71.363175107313694</v>
      </c>
      <c r="Q13" s="20">
        <v>87.242231794043505</v>
      </c>
      <c r="R13" s="77">
        <v>74.002093176631902</v>
      </c>
      <c r="S13" s="74" t="s">
        <v>15</v>
      </c>
      <c r="T13" s="20" t="s">
        <v>15</v>
      </c>
      <c r="U13" s="20" t="s">
        <v>15</v>
      </c>
      <c r="V13" s="77" t="s">
        <v>15</v>
      </c>
    </row>
    <row r="14" spans="1:22" x14ac:dyDescent="0.25">
      <c r="N14" s="38">
        <v>35795</v>
      </c>
      <c r="O14" s="74">
        <v>73.165267136570904</v>
      </c>
      <c r="P14" s="20">
        <v>76.991228744748</v>
      </c>
      <c r="Q14" s="20">
        <v>88.271497394612695</v>
      </c>
      <c r="R14" s="77">
        <v>77.271543747171805</v>
      </c>
      <c r="S14" s="74" t="s">
        <v>15</v>
      </c>
      <c r="T14" s="20" t="s">
        <v>15</v>
      </c>
      <c r="U14" s="20" t="s">
        <v>15</v>
      </c>
      <c r="V14" s="77" t="s">
        <v>15</v>
      </c>
    </row>
    <row r="15" spans="1:22" x14ac:dyDescent="0.25">
      <c r="N15" s="38">
        <v>35885</v>
      </c>
      <c r="O15" s="74">
        <v>75.291867047237005</v>
      </c>
      <c r="P15" s="20">
        <v>77.743786352508195</v>
      </c>
      <c r="Q15" s="20">
        <v>88.1498388823493</v>
      </c>
      <c r="R15" s="77">
        <v>78.246857746021803</v>
      </c>
      <c r="S15" s="74" t="s">
        <v>15</v>
      </c>
      <c r="T15" s="20" t="s">
        <v>15</v>
      </c>
      <c r="U15" s="20" t="s">
        <v>15</v>
      </c>
      <c r="V15" s="77" t="s">
        <v>15</v>
      </c>
    </row>
    <row r="16" spans="1:22" x14ac:dyDescent="0.25">
      <c r="N16" s="38">
        <v>35976</v>
      </c>
      <c r="O16" s="74">
        <v>78.129724526817199</v>
      </c>
      <c r="P16" s="20">
        <v>78.174227766123906</v>
      </c>
      <c r="Q16" s="20">
        <v>85.564048804311696</v>
      </c>
      <c r="R16" s="77">
        <v>79.485292507610595</v>
      </c>
      <c r="S16" s="74" t="s">
        <v>15</v>
      </c>
      <c r="T16" s="20" t="s">
        <v>15</v>
      </c>
      <c r="U16" s="20" t="s">
        <v>15</v>
      </c>
      <c r="V16" s="77" t="s">
        <v>15</v>
      </c>
    </row>
    <row r="17" spans="14:22" x14ac:dyDescent="0.25">
      <c r="N17" s="38">
        <v>36068</v>
      </c>
      <c r="O17" s="74">
        <v>78.312195790691206</v>
      </c>
      <c r="P17" s="20">
        <v>82.999318113175903</v>
      </c>
      <c r="Q17" s="20">
        <v>84.992146949312897</v>
      </c>
      <c r="R17" s="77">
        <v>81.528302781116807</v>
      </c>
      <c r="S17" s="74" t="s">
        <v>15</v>
      </c>
      <c r="T17" s="20" t="s">
        <v>15</v>
      </c>
      <c r="U17" s="20" t="s">
        <v>15</v>
      </c>
      <c r="V17" s="77" t="s">
        <v>15</v>
      </c>
    </row>
    <row r="18" spans="14:22" x14ac:dyDescent="0.25">
      <c r="N18" s="38">
        <v>36160</v>
      </c>
      <c r="O18" s="74">
        <v>77.807750824653994</v>
      </c>
      <c r="P18" s="20">
        <v>87.836637339506794</v>
      </c>
      <c r="Q18" s="20">
        <v>88.012919826340607</v>
      </c>
      <c r="R18" s="77">
        <v>83.437682358344404</v>
      </c>
      <c r="S18" s="74" t="s">
        <v>15</v>
      </c>
      <c r="T18" s="20" t="s">
        <v>15</v>
      </c>
      <c r="U18" s="20" t="s">
        <v>15</v>
      </c>
      <c r="V18" s="77" t="s">
        <v>15</v>
      </c>
    </row>
    <row r="19" spans="14:22" x14ac:dyDescent="0.25">
      <c r="N19" s="38">
        <v>36250</v>
      </c>
      <c r="O19" s="74">
        <v>82.563046836460998</v>
      </c>
      <c r="P19" s="20">
        <v>88.688182092626207</v>
      </c>
      <c r="Q19" s="20">
        <v>90.017132645582095</v>
      </c>
      <c r="R19" s="77">
        <v>85.030498881619195</v>
      </c>
      <c r="S19" s="74" t="s">
        <v>15</v>
      </c>
      <c r="T19" s="20" t="s">
        <v>15</v>
      </c>
      <c r="U19" s="20" t="s">
        <v>15</v>
      </c>
      <c r="V19" s="77" t="s">
        <v>15</v>
      </c>
    </row>
    <row r="20" spans="14:22" x14ac:dyDescent="0.25">
      <c r="N20" s="38">
        <v>36341</v>
      </c>
      <c r="O20" s="74">
        <v>91.341097587732193</v>
      </c>
      <c r="P20" s="20">
        <v>88.293569042203401</v>
      </c>
      <c r="Q20" s="20">
        <v>91.3442693701179</v>
      </c>
      <c r="R20" s="77">
        <v>86.184020893410604</v>
      </c>
      <c r="S20" s="74" t="s">
        <v>15</v>
      </c>
      <c r="T20" s="20" t="s">
        <v>15</v>
      </c>
      <c r="U20" s="20" t="s">
        <v>15</v>
      </c>
      <c r="V20" s="77" t="s">
        <v>15</v>
      </c>
    </row>
    <row r="21" spans="14:22" x14ac:dyDescent="0.25">
      <c r="N21" s="38">
        <v>36433</v>
      </c>
      <c r="O21" s="74">
        <v>94.657270771799503</v>
      </c>
      <c r="P21" s="20">
        <v>88.404675224471802</v>
      </c>
      <c r="Q21" s="20">
        <v>92.969317453824999</v>
      </c>
      <c r="R21" s="77">
        <v>88.000711291131097</v>
      </c>
      <c r="S21" s="74" t="s">
        <v>15</v>
      </c>
      <c r="T21" s="20" t="s">
        <v>15</v>
      </c>
      <c r="U21" s="20" t="s">
        <v>15</v>
      </c>
      <c r="V21" s="77" t="s">
        <v>15</v>
      </c>
    </row>
    <row r="22" spans="14:22" x14ac:dyDescent="0.25">
      <c r="N22" s="38">
        <v>36525</v>
      </c>
      <c r="O22" s="74">
        <v>92.616945972820304</v>
      </c>
      <c r="P22" s="20">
        <v>90.433809671953</v>
      </c>
      <c r="Q22" s="20">
        <v>93.911439475336394</v>
      </c>
      <c r="R22" s="77">
        <v>91.045822693306306</v>
      </c>
      <c r="S22" s="74" t="s">
        <v>15</v>
      </c>
      <c r="T22" s="20" t="s">
        <v>15</v>
      </c>
      <c r="U22" s="20" t="s">
        <v>15</v>
      </c>
      <c r="V22" s="77" t="s">
        <v>15</v>
      </c>
    </row>
    <row r="23" spans="14:22" x14ac:dyDescent="0.25">
      <c r="N23" s="38">
        <v>36616</v>
      </c>
      <c r="O23" s="74">
        <v>94.157042048860902</v>
      </c>
      <c r="P23" s="20">
        <v>94.740780844544403</v>
      </c>
      <c r="Q23" s="20">
        <v>95.597659705993493</v>
      </c>
      <c r="R23" s="77">
        <v>94.7314312579188</v>
      </c>
      <c r="S23" s="74">
        <v>100.482405582892</v>
      </c>
      <c r="T23" s="20">
        <v>75.214523423608</v>
      </c>
      <c r="U23" s="20">
        <v>98.840518880654599</v>
      </c>
      <c r="V23" s="77">
        <v>90.802551898533906</v>
      </c>
    </row>
    <row r="24" spans="14:22" x14ac:dyDescent="0.25">
      <c r="N24" s="38">
        <v>36707</v>
      </c>
      <c r="O24" s="74">
        <v>99.147098975903901</v>
      </c>
      <c r="P24" s="20">
        <v>100.27157294115</v>
      </c>
      <c r="Q24" s="20">
        <v>98.804917505565896</v>
      </c>
      <c r="R24" s="77">
        <v>98.393839379212395</v>
      </c>
      <c r="S24" s="74">
        <v>99.836347966713404</v>
      </c>
      <c r="T24" s="20">
        <v>83.676004854008397</v>
      </c>
      <c r="U24" s="20">
        <v>98.591721585105503</v>
      </c>
      <c r="V24" s="77">
        <v>94.716499017086704</v>
      </c>
    </row>
    <row r="25" spans="14:22" x14ac:dyDescent="0.25">
      <c r="N25" s="38">
        <v>36799</v>
      </c>
      <c r="O25" s="74">
        <v>101.38533280272399</v>
      </c>
      <c r="P25" s="20">
        <v>100.796403940155</v>
      </c>
      <c r="Q25" s="20">
        <v>100.517971568334</v>
      </c>
      <c r="R25" s="77">
        <v>99.603090598913496</v>
      </c>
      <c r="S25" s="74">
        <v>100.359503115221</v>
      </c>
      <c r="T25" s="20">
        <v>96.403693968918603</v>
      </c>
      <c r="U25" s="20">
        <v>99.040956141078496</v>
      </c>
      <c r="V25" s="77">
        <v>97.881668231823895</v>
      </c>
    </row>
    <row r="26" spans="14:22" x14ac:dyDescent="0.25">
      <c r="N26" s="38">
        <v>36891</v>
      </c>
      <c r="O26" s="74">
        <v>100</v>
      </c>
      <c r="P26" s="20">
        <v>100</v>
      </c>
      <c r="Q26" s="20">
        <v>100</v>
      </c>
      <c r="R26" s="77">
        <v>100</v>
      </c>
      <c r="S26" s="74">
        <v>100</v>
      </c>
      <c r="T26" s="20">
        <v>100</v>
      </c>
      <c r="U26" s="20">
        <v>100</v>
      </c>
      <c r="V26" s="77">
        <v>100</v>
      </c>
    </row>
    <row r="27" spans="14:22" x14ac:dyDescent="0.25">
      <c r="N27" s="38">
        <v>36981</v>
      </c>
      <c r="O27" s="74">
        <v>101.53751584171501</v>
      </c>
      <c r="P27" s="20">
        <v>103.451518930079</v>
      </c>
      <c r="Q27" s="20">
        <v>99.618180616710802</v>
      </c>
      <c r="R27" s="77">
        <v>102.36421667883999</v>
      </c>
      <c r="S27" s="74">
        <v>100.54127223830901</v>
      </c>
      <c r="T27" s="20">
        <v>102.868930482333</v>
      </c>
      <c r="U27" s="20">
        <v>100.752984608741</v>
      </c>
      <c r="V27" s="77">
        <v>99.874667096693898</v>
      </c>
    </row>
    <row r="28" spans="14:22" x14ac:dyDescent="0.25">
      <c r="N28" s="38">
        <v>37072</v>
      </c>
      <c r="O28" s="74">
        <v>107.107051386083</v>
      </c>
      <c r="P28" s="20">
        <v>102.79195806836501</v>
      </c>
      <c r="Q28" s="20">
        <v>101.24966900941899</v>
      </c>
      <c r="R28" s="77">
        <v>105.26179708207199</v>
      </c>
      <c r="S28" s="74">
        <v>106.09662164013599</v>
      </c>
      <c r="T28" s="20">
        <v>107.531739007293</v>
      </c>
      <c r="U28" s="20">
        <v>100.12171461016401</v>
      </c>
      <c r="V28" s="77">
        <v>98.531527305730705</v>
      </c>
    </row>
    <row r="29" spans="14:22" x14ac:dyDescent="0.25">
      <c r="N29" s="38">
        <v>37164</v>
      </c>
      <c r="O29" s="74">
        <v>109.56737041159199</v>
      </c>
      <c r="P29" s="20">
        <v>99.891425868343404</v>
      </c>
      <c r="Q29" s="20">
        <v>105.17827350901</v>
      </c>
      <c r="R29" s="77">
        <v>105.933131218806</v>
      </c>
      <c r="S29" s="74">
        <v>110.95875179626999</v>
      </c>
      <c r="T29" s="20">
        <v>105.760045237686</v>
      </c>
      <c r="U29" s="20">
        <v>98.589680757826798</v>
      </c>
      <c r="V29" s="77">
        <v>98.112460872540495</v>
      </c>
    </row>
    <row r="30" spans="14:22" x14ac:dyDescent="0.25">
      <c r="N30" s="38">
        <v>37256</v>
      </c>
      <c r="O30" s="74">
        <v>108.23874233940801</v>
      </c>
      <c r="P30" s="20">
        <v>102.880825278543</v>
      </c>
      <c r="Q30" s="20">
        <v>107.738376505728</v>
      </c>
      <c r="R30" s="77">
        <v>106.072273285519</v>
      </c>
      <c r="S30" s="74">
        <v>110.645243595938</v>
      </c>
      <c r="T30" s="20">
        <v>101.477847336389</v>
      </c>
      <c r="U30" s="20">
        <v>99.437230431716202</v>
      </c>
      <c r="V30" s="77">
        <v>98.555791981225795</v>
      </c>
    </row>
    <row r="31" spans="14:22" x14ac:dyDescent="0.25">
      <c r="N31" s="38">
        <v>37346</v>
      </c>
      <c r="O31" s="74">
        <v>109.58826697763899</v>
      </c>
      <c r="P31" s="20">
        <v>109.393408067694</v>
      </c>
      <c r="Q31" s="20">
        <v>107.64578335479899</v>
      </c>
      <c r="R31" s="77">
        <v>108.39377357562201</v>
      </c>
      <c r="S31" s="74">
        <v>109.59700267453201</v>
      </c>
      <c r="T31" s="20">
        <v>102.337654098927</v>
      </c>
      <c r="U31" s="20">
        <v>102.624924703323</v>
      </c>
      <c r="V31" s="77">
        <v>99.485526682307295</v>
      </c>
    </row>
    <row r="32" spans="14:22" x14ac:dyDescent="0.25">
      <c r="N32" s="38">
        <v>37437</v>
      </c>
      <c r="O32" s="74">
        <v>114.546850254321</v>
      </c>
      <c r="P32" s="20">
        <v>114.751441917474</v>
      </c>
      <c r="Q32" s="20">
        <v>108.211135092224</v>
      </c>
      <c r="R32" s="77">
        <v>112.406905207157</v>
      </c>
      <c r="S32" s="74">
        <v>109.152410564516</v>
      </c>
      <c r="T32" s="20">
        <v>106.3289854531</v>
      </c>
      <c r="U32" s="20">
        <v>104.38433169328</v>
      </c>
      <c r="V32" s="77">
        <v>99.857733232369</v>
      </c>
    </row>
    <row r="33" spans="1:22" x14ac:dyDescent="0.25">
      <c r="N33" s="38">
        <v>37529</v>
      </c>
      <c r="O33" s="74">
        <v>118.365158270447</v>
      </c>
      <c r="P33" s="20">
        <v>116.81933403782099</v>
      </c>
      <c r="Q33" s="20">
        <v>112.012059906094</v>
      </c>
      <c r="R33" s="77">
        <v>116.373755192603</v>
      </c>
      <c r="S33" s="74">
        <v>113.728701740818</v>
      </c>
      <c r="T33" s="20">
        <v>105.750733705285</v>
      </c>
      <c r="U33" s="20">
        <v>105.39384650608901</v>
      </c>
      <c r="V33" s="77">
        <v>100.80559234886999</v>
      </c>
    </row>
    <row r="34" spans="1:22" x14ac:dyDescent="0.25">
      <c r="N34" s="38">
        <v>37621</v>
      </c>
      <c r="O34" s="74">
        <v>118.372005609696</v>
      </c>
      <c r="P34" s="20">
        <v>117.970971780116</v>
      </c>
      <c r="Q34" s="20">
        <v>116.959635109313</v>
      </c>
      <c r="R34" s="77">
        <v>118.81073220230201</v>
      </c>
      <c r="S34" s="74">
        <v>120.58850037461301</v>
      </c>
      <c r="T34" s="20">
        <v>103.001009441153</v>
      </c>
      <c r="U34" s="20">
        <v>108.324141333049</v>
      </c>
      <c r="V34" s="77">
        <v>103.457420618231</v>
      </c>
    </row>
    <row r="35" spans="1:22" x14ac:dyDescent="0.25">
      <c r="N35" s="38">
        <v>37711</v>
      </c>
      <c r="O35" s="74">
        <v>119.47633906212999</v>
      </c>
      <c r="P35" s="20">
        <v>121.627972158484</v>
      </c>
      <c r="Q35" s="20">
        <v>119.579758373671</v>
      </c>
      <c r="R35" s="77">
        <v>121.729362938539</v>
      </c>
      <c r="S35" s="74">
        <v>117.24323054279201</v>
      </c>
      <c r="T35" s="20">
        <v>105.950572910267</v>
      </c>
      <c r="U35" s="20">
        <v>112.096342683101</v>
      </c>
      <c r="V35" s="77">
        <v>106.460356735717</v>
      </c>
    </row>
    <row r="36" spans="1:22" x14ac:dyDescent="0.25">
      <c r="N36" s="38">
        <v>37802</v>
      </c>
      <c r="O36" s="74">
        <v>122.72936846867501</v>
      </c>
      <c r="P36" s="20">
        <v>127.221220455454</v>
      </c>
      <c r="Q36" s="20">
        <v>119.171185663554</v>
      </c>
      <c r="R36" s="77">
        <v>125.836548367944</v>
      </c>
      <c r="S36" s="74">
        <v>111.112264558661</v>
      </c>
      <c r="T36" s="20">
        <v>106.22005107824199</v>
      </c>
      <c r="U36" s="20">
        <v>113.716359205912</v>
      </c>
      <c r="V36" s="77">
        <v>109.468370209162</v>
      </c>
    </row>
    <row r="37" spans="1:22" x14ac:dyDescent="0.25">
      <c r="N37" s="38">
        <v>37894</v>
      </c>
      <c r="O37" s="74">
        <v>125.033578470645</v>
      </c>
      <c r="P37" s="20">
        <v>132.571248595686</v>
      </c>
      <c r="Q37" s="20">
        <v>121.033363663644</v>
      </c>
      <c r="R37" s="77">
        <v>128.99160104471099</v>
      </c>
      <c r="S37" s="74">
        <v>115.145660773495</v>
      </c>
      <c r="T37" s="20">
        <v>102.541713013787</v>
      </c>
      <c r="U37" s="20">
        <v>112.451901404721</v>
      </c>
      <c r="V37" s="77">
        <v>110.34788523168601</v>
      </c>
    </row>
    <row r="38" spans="1:22" x14ac:dyDescent="0.25">
      <c r="A38" s="84"/>
      <c r="N38" s="38">
        <v>37986</v>
      </c>
      <c r="O38" s="74">
        <v>127.57505181577299</v>
      </c>
      <c r="P38" s="20">
        <v>136.721537653989</v>
      </c>
      <c r="Q38" s="20">
        <v>127.387062242746</v>
      </c>
      <c r="R38" s="77">
        <v>132.13443261900801</v>
      </c>
      <c r="S38" s="74">
        <v>124.573445415424</v>
      </c>
      <c r="T38" s="20">
        <v>106.934516767508</v>
      </c>
      <c r="U38" s="20">
        <v>112.737620049683</v>
      </c>
      <c r="V38" s="77">
        <v>110.55977137195001</v>
      </c>
    </row>
    <row r="39" spans="1:22" x14ac:dyDescent="0.25">
      <c r="N39" s="38">
        <v>38077</v>
      </c>
      <c r="O39" s="74">
        <v>132.08481443696701</v>
      </c>
      <c r="P39" s="20">
        <v>141.47688190688001</v>
      </c>
      <c r="Q39" s="20">
        <v>134.73658427423601</v>
      </c>
      <c r="R39" s="77">
        <v>138.93651564566099</v>
      </c>
      <c r="S39" s="74">
        <v>119.32164404742301</v>
      </c>
      <c r="T39" s="20">
        <v>119.551775618455</v>
      </c>
      <c r="U39" s="20">
        <v>116.780949807955</v>
      </c>
      <c r="V39" s="77">
        <v>114.835731742692</v>
      </c>
    </row>
    <row r="40" spans="1:22" x14ac:dyDescent="0.25">
      <c r="N40" s="38">
        <v>38168</v>
      </c>
      <c r="O40" s="74">
        <v>135.066982717472</v>
      </c>
      <c r="P40" s="20">
        <v>146.11153081369699</v>
      </c>
      <c r="Q40" s="20">
        <v>140.80999215487</v>
      </c>
      <c r="R40" s="77">
        <v>148.08863730383499</v>
      </c>
      <c r="S40" s="74">
        <v>112.965174560276</v>
      </c>
      <c r="T40" s="20">
        <v>126.413459859705</v>
      </c>
      <c r="U40" s="20">
        <v>123.19793583823601</v>
      </c>
      <c r="V40" s="77">
        <v>121.580259611895</v>
      </c>
    </row>
    <row r="41" spans="1:22" x14ac:dyDescent="0.25">
      <c r="N41" s="38">
        <v>38260</v>
      </c>
      <c r="O41" s="74">
        <v>135.20272674967899</v>
      </c>
      <c r="P41" s="20">
        <v>149.99768895294599</v>
      </c>
      <c r="Q41" s="20">
        <v>144.20746750387599</v>
      </c>
      <c r="R41" s="77">
        <v>151.63923273914301</v>
      </c>
      <c r="S41" s="74">
        <v>121.62101517952399</v>
      </c>
      <c r="T41" s="20">
        <v>125.327065877053</v>
      </c>
      <c r="U41" s="20">
        <v>129.40588574593701</v>
      </c>
      <c r="V41" s="77">
        <v>126.04570388820299</v>
      </c>
    </row>
    <row r="42" spans="1:22" x14ac:dyDescent="0.25">
      <c r="N42" s="38">
        <v>38352</v>
      </c>
      <c r="O42" s="74">
        <v>136.085666740867</v>
      </c>
      <c r="P42" s="20">
        <v>155.175023848189</v>
      </c>
      <c r="Q42" s="20">
        <v>149.22486454212901</v>
      </c>
      <c r="R42" s="77">
        <v>152.81351980955799</v>
      </c>
      <c r="S42" s="74">
        <v>129.05116525439701</v>
      </c>
      <c r="T42" s="20">
        <v>129.1875033291</v>
      </c>
      <c r="U42" s="20">
        <v>133.772081786679</v>
      </c>
      <c r="V42" s="77">
        <v>127.706771045153</v>
      </c>
    </row>
    <row r="43" spans="1:22" x14ac:dyDescent="0.25">
      <c r="N43" s="38">
        <v>38442</v>
      </c>
      <c r="O43" s="74">
        <v>139.87603309585</v>
      </c>
      <c r="P43" s="20">
        <v>163.996396186428</v>
      </c>
      <c r="Q43" s="20">
        <v>159.83393513473499</v>
      </c>
      <c r="R43" s="77">
        <v>160.547308553872</v>
      </c>
      <c r="S43" s="74">
        <v>131.179879685396</v>
      </c>
      <c r="T43" s="20">
        <v>136.459860611507</v>
      </c>
      <c r="U43" s="20">
        <v>138.02661507084699</v>
      </c>
      <c r="V43" s="77">
        <v>130.54724435742301</v>
      </c>
    </row>
    <row r="44" spans="1:22" x14ac:dyDescent="0.25">
      <c r="N44" s="38">
        <v>38533</v>
      </c>
      <c r="O44" s="74">
        <v>144.99406749800301</v>
      </c>
      <c r="P44" s="20">
        <v>174.30350099317499</v>
      </c>
      <c r="Q44" s="20">
        <v>171.98573635360299</v>
      </c>
      <c r="R44" s="77">
        <v>171.33665960265901</v>
      </c>
      <c r="S44" s="74">
        <v>132.54408858817999</v>
      </c>
      <c r="T44" s="20">
        <v>136.91361404173301</v>
      </c>
      <c r="U44" s="20">
        <v>145.25488769405601</v>
      </c>
      <c r="V44" s="77">
        <v>135.780693533641</v>
      </c>
    </row>
    <row r="45" spans="1:22" x14ac:dyDescent="0.25">
      <c r="N45" s="38">
        <v>38625</v>
      </c>
      <c r="O45" s="74">
        <v>147.588431244264</v>
      </c>
      <c r="P45" s="20">
        <v>177.41830478536201</v>
      </c>
      <c r="Q45" s="20">
        <v>174.836644347289</v>
      </c>
      <c r="R45" s="77">
        <v>176.09781245711099</v>
      </c>
      <c r="S45" s="74">
        <v>131.70599523907299</v>
      </c>
      <c r="T45" s="20">
        <v>139.725466147726</v>
      </c>
      <c r="U45" s="20">
        <v>154.62411424582999</v>
      </c>
      <c r="V45" s="77">
        <v>141.37410097811801</v>
      </c>
    </row>
    <row r="46" spans="1:22" x14ac:dyDescent="0.25">
      <c r="N46" s="38">
        <v>38717</v>
      </c>
      <c r="O46" s="74">
        <v>147.73068178440701</v>
      </c>
      <c r="P46" s="20">
        <v>178.62464952424401</v>
      </c>
      <c r="Q46" s="20">
        <v>174.07819415292099</v>
      </c>
      <c r="R46" s="77">
        <v>176.93312596085201</v>
      </c>
      <c r="S46" s="74">
        <v>130.523651560118</v>
      </c>
      <c r="T46" s="20">
        <v>150.15682980278399</v>
      </c>
      <c r="U46" s="20">
        <v>158.72603352517299</v>
      </c>
      <c r="V46" s="77">
        <v>146.890535611301</v>
      </c>
    </row>
    <row r="47" spans="1:22" x14ac:dyDescent="0.25">
      <c r="N47" s="38">
        <v>38807</v>
      </c>
      <c r="O47" s="74">
        <v>146.511374091645</v>
      </c>
      <c r="P47" s="20">
        <v>184.23360494354699</v>
      </c>
      <c r="Q47" s="20">
        <v>178.41028229101599</v>
      </c>
      <c r="R47" s="77">
        <v>181.094494649306</v>
      </c>
      <c r="S47" s="74">
        <v>132.44691208283399</v>
      </c>
      <c r="T47" s="20">
        <v>157.26973441209199</v>
      </c>
      <c r="U47" s="20">
        <v>158.51241760320599</v>
      </c>
      <c r="V47" s="77">
        <v>151.637492439992</v>
      </c>
    </row>
    <row r="48" spans="1:22" x14ac:dyDescent="0.25">
      <c r="N48" s="38">
        <v>38898</v>
      </c>
      <c r="O48" s="74">
        <v>143.45156458502399</v>
      </c>
      <c r="P48" s="20">
        <v>186.93364960645201</v>
      </c>
      <c r="Q48" s="20">
        <v>179.37677464803099</v>
      </c>
      <c r="R48" s="77">
        <v>186.35324165742099</v>
      </c>
      <c r="S48" s="74">
        <v>136.315820683629</v>
      </c>
      <c r="T48" s="20">
        <v>164.950981336653</v>
      </c>
      <c r="U48" s="20">
        <v>159.93472077655099</v>
      </c>
      <c r="V48" s="77">
        <v>154.20332207731701</v>
      </c>
    </row>
    <row r="49" spans="14:22" x14ac:dyDescent="0.25">
      <c r="N49" s="38">
        <v>38990</v>
      </c>
      <c r="O49" s="74">
        <v>143.35307980764401</v>
      </c>
      <c r="P49" s="20">
        <v>185.09642959655</v>
      </c>
      <c r="Q49" s="20">
        <v>174.204094174668</v>
      </c>
      <c r="R49" s="77">
        <v>187.97893398282301</v>
      </c>
      <c r="S49" s="74">
        <v>137.946930420797</v>
      </c>
      <c r="T49" s="20">
        <v>178.26352674901801</v>
      </c>
      <c r="U49" s="20">
        <v>159.662687242282</v>
      </c>
      <c r="V49" s="77">
        <v>156.50362375449399</v>
      </c>
    </row>
    <row r="50" spans="14:22" x14ac:dyDescent="0.25">
      <c r="N50" s="38">
        <v>39082</v>
      </c>
      <c r="O50" s="74">
        <v>145.54763835516101</v>
      </c>
      <c r="P50" s="20">
        <v>186.853839034857</v>
      </c>
      <c r="Q50" s="20">
        <v>173.44930213673899</v>
      </c>
      <c r="R50" s="77">
        <v>188.82720453833201</v>
      </c>
      <c r="S50" s="74">
        <v>140.549943963522</v>
      </c>
      <c r="T50" s="20">
        <v>189.40700288759001</v>
      </c>
      <c r="U50" s="20">
        <v>159.36502408832001</v>
      </c>
      <c r="V50" s="77">
        <v>160.801752415903</v>
      </c>
    </row>
    <row r="51" spans="14:22" x14ac:dyDescent="0.25">
      <c r="N51" s="38">
        <v>39172</v>
      </c>
      <c r="O51" s="74">
        <v>144.471265918331</v>
      </c>
      <c r="P51" s="20">
        <v>195.000391163258</v>
      </c>
      <c r="Q51" s="20">
        <v>180.529876127905</v>
      </c>
      <c r="R51" s="77">
        <v>194.02132872508801</v>
      </c>
      <c r="S51" s="74">
        <v>144.85451826788201</v>
      </c>
      <c r="T51" s="20">
        <v>192.61620591206</v>
      </c>
      <c r="U51" s="20">
        <v>162.71328411518601</v>
      </c>
      <c r="V51" s="77">
        <v>167.095232275885</v>
      </c>
    </row>
    <row r="52" spans="14:22" x14ac:dyDescent="0.25">
      <c r="N52" s="38">
        <v>39263</v>
      </c>
      <c r="O52" s="74">
        <v>140.94212949606299</v>
      </c>
      <c r="P52" s="20">
        <v>201.20386666095999</v>
      </c>
      <c r="Q52" s="20">
        <v>185.51488621895501</v>
      </c>
      <c r="R52" s="77">
        <v>200.95761988999601</v>
      </c>
      <c r="S52" s="74">
        <v>144.81155037458899</v>
      </c>
      <c r="T52" s="20">
        <v>191.69248483359499</v>
      </c>
      <c r="U52" s="20">
        <v>165.423385765923</v>
      </c>
      <c r="V52" s="77">
        <v>174.03867754372899</v>
      </c>
    </row>
    <row r="53" spans="14:22" x14ac:dyDescent="0.25">
      <c r="N53" s="38">
        <v>39355</v>
      </c>
      <c r="O53" s="74">
        <v>138.51795876047001</v>
      </c>
      <c r="P53" s="20">
        <v>196.54717590806499</v>
      </c>
      <c r="Q53" s="20">
        <v>178.70146391935901</v>
      </c>
      <c r="R53" s="77">
        <v>198.99842913996599</v>
      </c>
      <c r="S53" s="74">
        <v>145.48088542798001</v>
      </c>
      <c r="T53" s="20">
        <v>195.942500970618</v>
      </c>
      <c r="U53" s="20">
        <v>164.62542205652099</v>
      </c>
      <c r="V53" s="77">
        <v>176.38558920693299</v>
      </c>
    </row>
    <row r="54" spans="14:22" x14ac:dyDescent="0.25">
      <c r="N54" s="38">
        <v>39447</v>
      </c>
      <c r="O54" s="74">
        <v>137.383451370741</v>
      </c>
      <c r="P54" s="20">
        <v>190.89669180716101</v>
      </c>
      <c r="Q54" s="20">
        <v>170.716653589516</v>
      </c>
      <c r="R54" s="77">
        <v>191.421595227202</v>
      </c>
      <c r="S54" s="74">
        <v>149.27383116678899</v>
      </c>
      <c r="T54" s="20">
        <v>198.64874209373599</v>
      </c>
      <c r="U54" s="20">
        <v>161.85519993528999</v>
      </c>
      <c r="V54" s="77">
        <v>171.60260900967299</v>
      </c>
    </row>
    <row r="55" spans="14:22" x14ac:dyDescent="0.25">
      <c r="N55" s="38">
        <v>39538</v>
      </c>
      <c r="O55" s="74">
        <v>135.426656203188</v>
      </c>
      <c r="P55" s="20">
        <v>193.22648390204</v>
      </c>
      <c r="Q55" s="20">
        <v>168.24060932187899</v>
      </c>
      <c r="R55" s="77">
        <v>187.94245590909199</v>
      </c>
      <c r="S55" s="74">
        <v>147.829795259267</v>
      </c>
      <c r="T55" s="20">
        <v>183.288007983743</v>
      </c>
      <c r="U55" s="20">
        <v>157.50446407779</v>
      </c>
      <c r="V55" s="77">
        <v>166.428059116751</v>
      </c>
    </row>
    <row r="56" spans="14:22" x14ac:dyDescent="0.25">
      <c r="N56" s="38">
        <v>39629</v>
      </c>
      <c r="O56" s="74">
        <v>133.796117664295</v>
      </c>
      <c r="P56" s="20">
        <v>196.61707597451701</v>
      </c>
      <c r="Q56" s="20">
        <v>163.98596006910699</v>
      </c>
      <c r="R56" s="77">
        <v>186.01203670030301</v>
      </c>
      <c r="S56" s="74">
        <v>142.919083749865</v>
      </c>
      <c r="T56" s="20">
        <v>174.08543611651899</v>
      </c>
      <c r="U56" s="20">
        <v>153.074870759916</v>
      </c>
      <c r="V56" s="77">
        <v>164.42398312986501</v>
      </c>
    </row>
    <row r="57" spans="14:22" x14ac:dyDescent="0.25">
      <c r="N57" s="38">
        <v>39721</v>
      </c>
      <c r="O57" s="74">
        <v>126.27701714433999</v>
      </c>
      <c r="P57" s="20">
        <v>188.038618282274</v>
      </c>
      <c r="Q57" s="20">
        <v>153.47493855786701</v>
      </c>
      <c r="R57" s="77">
        <v>175.63900145411401</v>
      </c>
      <c r="S57" s="74">
        <v>139.963832319213</v>
      </c>
      <c r="T57" s="20">
        <v>177.54406322841101</v>
      </c>
      <c r="U57" s="20">
        <v>147.97184642265699</v>
      </c>
      <c r="V57" s="77">
        <v>160.03665774751099</v>
      </c>
    </row>
    <row r="58" spans="14:22" x14ac:dyDescent="0.25">
      <c r="N58" s="38">
        <v>39813</v>
      </c>
      <c r="O58" s="74">
        <v>115.747524703035</v>
      </c>
      <c r="P58" s="20">
        <v>175.696889693625</v>
      </c>
      <c r="Q58" s="20">
        <v>143.445202021526</v>
      </c>
      <c r="R58" s="77">
        <v>162.07443479328199</v>
      </c>
      <c r="S58" s="74">
        <v>135.598540179303</v>
      </c>
      <c r="T58" s="20">
        <v>174.856061787302</v>
      </c>
      <c r="U58" s="20">
        <v>141.76258895790201</v>
      </c>
      <c r="V58" s="77">
        <v>152.05107312987499</v>
      </c>
    </row>
    <row r="59" spans="14:22" x14ac:dyDescent="0.25">
      <c r="N59" s="38">
        <v>39903</v>
      </c>
      <c r="O59" s="74">
        <v>109.659078461967</v>
      </c>
      <c r="P59" s="20">
        <v>166.716072688119</v>
      </c>
      <c r="Q59" s="20">
        <v>137.713767515043</v>
      </c>
      <c r="R59" s="77">
        <v>148.49512971855299</v>
      </c>
      <c r="S59" s="74">
        <v>123.10302745080401</v>
      </c>
      <c r="T59" s="20">
        <v>158.43613635712401</v>
      </c>
      <c r="U59" s="20">
        <v>132.33454124558801</v>
      </c>
      <c r="V59" s="77">
        <v>138.40089824131101</v>
      </c>
    </row>
    <row r="60" spans="14:22" x14ac:dyDescent="0.25">
      <c r="N60" s="38">
        <v>39994</v>
      </c>
      <c r="O60" s="74">
        <v>108.404509871543</v>
      </c>
      <c r="P60" s="20">
        <v>159.10669518458701</v>
      </c>
      <c r="Q60" s="20">
        <v>133.335004306352</v>
      </c>
      <c r="R60" s="77">
        <v>134.60757741076301</v>
      </c>
      <c r="S60" s="74">
        <v>112.42209325527</v>
      </c>
      <c r="T60" s="20">
        <v>131.359373612014</v>
      </c>
      <c r="U60" s="20">
        <v>120.54168383693001</v>
      </c>
      <c r="V60" s="77">
        <v>126.17373274066399</v>
      </c>
    </row>
    <row r="61" spans="14:22" x14ac:dyDescent="0.25">
      <c r="N61" s="38">
        <v>40086</v>
      </c>
      <c r="O61" s="74">
        <v>107.02271201467801</v>
      </c>
      <c r="P61" s="20">
        <v>160.86407304772399</v>
      </c>
      <c r="Q61" s="20">
        <v>129.51336330218001</v>
      </c>
      <c r="R61" s="77">
        <v>128.765853144636</v>
      </c>
      <c r="S61" s="74">
        <v>105.49340372194899</v>
      </c>
      <c r="T61" s="20">
        <v>118.850454361191</v>
      </c>
      <c r="U61" s="20">
        <v>113.49535051149699</v>
      </c>
      <c r="V61" s="77">
        <v>118.25795838307801</v>
      </c>
    </row>
    <row r="62" spans="14:22" x14ac:dyDescent="0.25">
      <c r="N62" s="38">
        <v>40178</v>
      </c>
      <c r="O62" s="74">
        <v>102.023785616118</v>
      </c>
      <c r="P62" s="20">
        <v>163.92107619900401</v>
      </c>
      <c r="Q62" s="20">
        <v>126.229109291708</v>
      </c>
      <c r="R62" s="77">
        <v>127.87140354441</v>
      </c>
      <c r="S62" s="74">
        <v>103.292483662668</v>
      </c>
      <c r="T62" s="20">
        <v>124.425502978164</v>
      </c>
      <c r="U62" s="20">
        <v>111.23794650499001</v>
      </c>
      <c r="V62" s="77">
        <v>110.025864117325</v>
      </c>
    </row>
    <row r="63" spans="14:22" x14ac:dyDescent="0.25">
      <c r="N63" s="38">
        <v>40268</v>
      </c>
      <c r="O63" s="74">
        <v>98.038857615582003</v>
      </c>
      <c r="P63" s="20">
        <v>158.18895042380001</v>
      </c>
      <c r="Q63" s="20">
        <v>124.147116602173</v>
      </c>
      <c r="R63" s="77">
        <v>126.481138712462</v>
      </c>
      <c r="S63" s="74">
        <v>105.417978234933</v>
      </c>
      <c r="T63" s="20">
        <v>136.01412340852801</v>
      </c>
      <c r="U63" s="20">
        <v>111.766462363702</v>
      </c>
      <c r="V63" s="77">
        <v>110.545560343543</v>
      </c>
    </row>
    <row r="64" spans="14:22" x14ac:dyDescent="0.25">
      <c r="N64" s="38">
        <v>40359</v>
      </c>
      <c r="O64" s="74">
        <v>96.236928414998005</v>
      </c>
      <c r="P64" s="20">
        <v>149.530658377538</v>
      </c>
      <c r="Q64" s="20">
        <v>122.807462742756</v>
      </c>
      <c r="R64" s="77">
        <v>124.09714670343701</v>
      </c>
      <c r="S64" s="74">
        <v>103.55057842320799</v>
      </c>
      <c r="T64" s="20">
        <v>142.30580487170599</v>
      </c>
      <c r="U64" s="20">
        <v>117.2363666576</v>
      </c>
      <c r="V64" s="77">
        <v>118.36730872321201</v>
      </c>
    </row>
    <row r="65" spans="14:22" x14ac:dyDescent="0.25">
      <c r="N65" s="38">
        <v>40451</v>
      </c>
      <c r="O65" s="74">
        <v>93.835150729237895</v>
      </c>
      <c r="P65" s="20">
        <v>151.50470986213799</v>
      </c>
      <c r="Q65" s="20">
        <v>122.348362462496</v>
      </c>
      <c r="R65" s="77">
        <v>121.096781241503</v>
      </c>
      <c r="S65" s="74">
        <v>102.673455855912</v>
      </c>
      <c r="T65" s="20">
        <v>140.35356121742001</v>
      </c>
      <c r="U65" s="20">
        <v>125.39154830878999</v>
      </c>
      <c r="V65" s="77">
        <v>120.43142621286999</v>
      </c>
    </row>
    <row r="66" spans="14:22" x14ac:dyDescent="0.25">
      <c r="N66" s="38">
        <v>40543</v>
      </c>
      <c r="O66" s="74">
        <v>90.625107264813295</v>
      </c>
      <c r="P66" s="20">
        <v>157.439237456124</v>
      </c>
      <c r="Q66" s="20">
        <v>121.306912030795</v>
      </c>
      <c r="R66" s="77">
        <v>119.291290898059</v>
      </c>
      <c r="S66" s="74">
        <v>102.740748010939</v>
      </c>
      <c r="T66" s="20">
        <v>142.496713793385</v>
      </c>
      <c r="U66" s="20">
        <v>129.585977098379</v>
      </c>
      <c r="V66" s="77">
        <v>119.854193943548</v>
      </c>
    </row>
    <row r="67" spans="14:22" x14ac:dyDescent="0.25">
      <c r="N67" s="38">
        <v>40633</v>
      </c>
      <c r="O67" s="74">
        <v>89.977698089396497</v>
      </c>
      <c r="P67" s="20">
        <v>154.90879684402299</v>
      </c>
      <c r="Q67" s="20">
        <v>119.700807478549</v>
      </c>
      <c r="R67" s="77">
        <v>119.732639081364</v>
      </c>
      <c r="S67" s="74">
        <v>102.706975470654</v>
      </c>
      <c r="T67" s="20">
        <v>152.176905050296</v>
      </c>
      <c r="U67" s="20">
        <v>129.25657383432801</v>
      </c>
      <c r="V67" s="77">
        <v>123.06577789662001</v>
      </c>
    </row>
    <row r="68" spans="14:22" x14ac:dyDescent="0.25">
      <c r="N68" s="38">
        <v>40724</v>
      </c>
      <c r="O68" s="74">
        <v>92.138278113529907</v>
      </c>
      <c r="P68" s="20">
        <v>153.26226123775101</v>
      </c>
      <c r="Q68" s="20">
        <v>119.54676333777699</v>
      </c>
      <c r="R68" s="77">
        <v>120.737905452842</v>
      </c>
      <c r="S68" s="74">
        <v>106.00999776200401</v>
      </c>
      <c r="T68" s="20">
        <v>155.22678635336001</v>
      </c>
      <c r="U68" s="20">
        <v>127.804523007317</v>
      </c>
      <c r="V68" s="77">
        <v>126.31579874217699</v>
      </c>
    </row>
    <row r="69" spans="14:22" x14ac:dyDescent="0.25">
      <c r="N69" s="38">
        <v>40816</v>
      </c>
      <c r="O69" s="74">
        <v>93.498634302519605</v>
      </c>
      <c r="P69" s="20">
        <v>158.81105441341001</v>
      </c>
      <c r="Q69" s="20">
        <v>119.869462511786</v>
      </c>
      <c r="R69" s="77">
        <v>121.14930688866301</v>
      </c>
      <c r="S69" s="74">
        <v>113.703947182614</v>
      </c>
      <c r="T69" s="20">
        <v>151.57719595180299</v>
      </c>
      <c r="U69" s="20">
        <v>129.07892988397899</v>
      </c>
      <c r="V69" s="77">
        <v>128.288903442731</v>
      </c>
    </row>
    <row r="70" spans="14:22" x14ac:dyDescent="0.25">
      <c r="N70" s="38">
        <v>40908</v>
      </c>
      <c r="O70" s="74">
        <v>92.467662841632702</v>
      </c>
      <c r="P70" s="20">
        <v>163.00401490378999</v>
      </c>
      <c r="Q70" s="20">
        <v>118.869793801768</v>
      </c>
      <c r="R70" s="77">
        <v>121.786017169304</v>
      </c>
      <c r="S70" s="74">
        <v>118.57010738680199</v>
      </c>
      <c r="T70" s="20">
        <v>154.29164694572501</v>
      </c>
      <c r="U70" s="20">
        <v>131.246991355364</v>
      </c>
      <c r="V70" s="77">
        <v>130.068735594803</v>
      </c>
    </row>
    <row r="71" spans="14:22" x14ac:dyDescent="0.25">
      <c r="N71" s="38">
        <v>40999</v>
      </c>
      <c r="O71" s="74">
        <v>89.594050881236797</v>
      </c>
      <c r="P71" s="20">
        <v>159.562405991839</v>
      </c>
      <c r="Q71" s="20">
        <v>118.617803723704</v>
      </c>
      <c r="R71" s="77">
        <v>124.798749998014</v>
      </c>
      <c r="S71" s="74">
        <v>115.29602153658701</v>
      </c>
      <c r="T71" s="20">
        <v>157.209078859747</v>
      </c>
      <c r="U71" s="20">
        <v>131.07254182931399</v>
      </c>
      <c r="V71" s="77">
        <v>131.079628534828</v>
      </c>
    </row>
    <row r="72" spans="14:22" x14ac:dyDescent="0.25">
      <c r="N72" s="38">
        <v>41090</v>
      </c>
      <c r="O72" s="74">
        <v>86.893812043198196</v>
      </c>
      <c r="P72" s="20">
        <v>156.76719180592599</v>
      </c>
      <c r="Q72" s="20">
        <v>121.063099290723</v>
      </c>
      <c r="R72" s="77">
        <v>129.666718072988</v>
      </c>
      <c r="S72" s="74">
        <v>110.811283411801</v>
      </c>
      <c r="T72" s="20">
        <v>158.09728580262899</v>
      </c>
      <c r="U72" s="20">
        <v>132.39019448191701</v>
      </c>
      <c r="V72" s="77">
        <v>133.86910523214101</v>
      </c>
    </row>
    <row r="73" spans="14:22" x14ac:dyDescent="0.25">
      <c r="N73" s="38">
        <v>41182</v>
      </c>
      <c r="O73" s="74">
        <v>90.722712192175905</v>
      </c>
      <c r="P73" s="20">
        <v>162.35579740683801</v>
      </c>
      <c r="Q73" s="20">
        <v>124.434950787503</v>
      </c>
      <c r="R73" s="77">
        <v>131.78078880151099</v>
      </c>
      <c r="S73" s="74">
        <v>110.195431162679</v>
      </c>
      <c r="T73" s="20">
        <v>163.00973993283199</v>
      </c>
      <c r="U73" s="20">
        <v>136.06991709238901</v>
      </c>
      <c r="V73" s="77">
        <v>137.78315719472701</v>
      </c>
    </row>
    <row r="74" spans="14:22" x14ac:dyDescent="0.25">
      <c r="N74" s="38">
        <v>41274</v>
      </c>
      <c r="O74" s="74">
        <v>95.414786863084601</v>
      </c>
      <c r="P74" s="20">
        <v>169.139488570385</v>
      </c>
      <c r="Q74" s="20">
        <v>125.76534172176601</v>
      </c>
      <c r="R74" s="77">
        <v>131.797604604886</v>
      </c>
      <c r="S74" s="74">
        <v>112.494682849179</v>
      </c>
      <c r="T74" s="20">
        <v>169.23179486711501</v>
      </c>
      <c r="U74" s="20">
        <v>138.975348135893</v>
      </c>
      <c r="V74" s="77">
        <v>139.31655667391601</v>
      </c>
    </row>
    <row r="75" spans="14:22" x14ac:dyDescent="0.25">
      <c r="N75" s="38">
        <v>41364</v>
      </c>
      <c r="O75" s="74">
        <v>94.884031778688396</v>
      </c>
      <c r="P75" s="20">
        <v>169.53766200931801</v>
      </c>
      <c r="Q75" s="20">
        <v>127.669291373996</v>
      </c>
      <c r="R75" s="77">
        <v>135.8239431499</v>
      </c>
      <c r="S75" s="74">
        <v>116.38668099438</v>
      </c>
      <c r="T75" s="20">
        <v>177.138212736794</v>
      </c>
      <c r="U75" s="20">
        <v>141.46004306636999</v>
      </c>
      <c r="V75" s="77">
        <v>142.68270536946201</v>
      </c>
    </row>
    <row r="76" spans="14:22" x14ac:dyDescent="0.25">
      <c r="N76" s="38">
        <v>41455</v>
      </c>
      <c r="O76" s="74">
        <v>95.914240090647297</v>
      </c>
      <c r="P76" s="20">
        <v>168.192184675882</v>
      </c>
      <c r="Q76" s="20">
        <v>132.24926351801801</v>
      </c>
      <c r="R76" s="77">
        <v>144.490813204365</v>
      </c>
      <c r="S76" s="74">
        <v>120.421042446814</v>
      </c>
      <c r="T76" s="20">
        <v>188.99015370963099</v>
      </c>
      <c r="U76" s="20">
        <v>144.23827188878099</v>
      </c>
      <c r="V76" s="77">
        <v>147.66902334386299</v>
      </c>
    </row>
    <row r="77" spans="14:22" x14ac:dyDescent="0.25">
      <c r="N77" s="38">
        <v>41547</v>
      </c>
      <c r="O77" s="74">
        <v>98.959908232000799</v>
      </c>
      <c r="P77" s="20">
        <v>169.96786389229101</v>
      </c>
      <c r="Q77" s="20">
        <v>133.867710120342</v>
      </c>
      <c r="R77" s="77">
        <v>150.46216753038999</v>
      </c>
      <c r="S77" s="74">
        <v>123.449871506926</v>
      </c>
      <c r="T77" s="20">
        <v>194.98185259233301</v>
      </c>
      <c r="U77" s="20">
        <v>147.121016450989</v>
      </c>
      <c r="V77" s="77">
        <v>151.04971271935801</v>
      </c>
    </row>
    <row r="78" spans="14:22" x14ac:dyDescent="0.25">
      <c r="N78" s="38">
        <v>41639</v>
      </c>
      <c r="O78" s="74">
        <v>100.306899047277</v>
      </c>
      <c r="P78" s="20">
        <v>175.1672206982</v>
      </c>
      <c r="Q78" s="20">
        <v>133.30230206367901</v>
      </c>
      <c r="R78" s="77">
        <v>152.06716652917001</v>
      </c>
      <c r="S78" s="74">
        <v>126.682304496648</v>
      </c>
      <c r="T78" s="20">
        <v>191.92862975873601</v>
      </c>
      <c r="U78" s="20">
        <v>149.958983460007</v>
      </c>
      <c r="V78" s="77">
        <v>154.65146507594301</v>
      </c>
    </row>
    <row r="79" spans="14:22" x14ac:dyDescent="0.25">
      <c r="N79" s="38">
        <v>41729</v>
      </c>
      <c r="O79" s="74">
        <v>102.12774304244201</v>
      </c>
      <c r="P79" s="20">
        <v>181.829594264821</v>
      </c>
      <c r="Q79" s="20">
        <v>137.67023566687999</v>
      </c>
      <c r="R79" s="77">
        <v>157.27616758537599</v>
      </c>
      <c r="S79" s="74">
        <v>126.356077797981</v>
      </c>
      <c r="T79" s="20">
        <v>184.443197805663</v>
      </c>
      <c r="U79" s="20">
        <v>152.799972921158</v>
      </c>
      <c r="V79" s="77">
        <v>159.451105831353</v>
      </c>
    </row>
    <row r="80" spans="14:22" x14ac:dyDescent="0.25">
      <c r="N80" s="38">
        <v>41820</v>
      </c>
      <c r="O80" s="74">
        <v>107.126024856255</v>
      </c>
      <c r="P80" s="20">
        <v>189.94149019437299</v>
      </c>
      <c r="Q80" s="20">
        <v>145.92096449311501</v>
      </c>
      <c r="R80" s="77">
        <v>165.80553795653699</v>
      </c>
      <c r="S80" s="74">
        <v>127.755345817378</v>
      </c>
      <c r="T80" s="20">
        <v>180.38162051309399</v>
      </c>
      <c r="U80" s="20">
        <v>155.61927874233501</v>
      </c>
      <c r="V80" s="77">
        <v>165.94778341145999</v>
      </c>
    </row>
    <row r="81" spans="14:22" x14ac:dyDescent="0.25">
      <c r="N81" s="38">
        <v>41912</v>
      </c>
      <c r="O81" s="74">
        <v>110.452332249938</v>
      </c>
      <c r="P81" s="20">
        <v>196.529044685408</v>
      </c>
      <c r="Q81" s="20">
        <v>149.343592414124</v>
      </c>
      <c r="R81" s="77">
        <v>168.98800552422099</v>
      </c>
      <c r="S81" s="74">
        <v>137.71884929675801</v>
      </c>
      <c r="T81" s="20">
        <v>189.065863605076</v>
      </c>
      <c r="U81" s="20">
        <v>158.23380002792501</v>
      </c>
      <c r="V81" s="77">
        <v>171.30507457870399</v>
      </c>
    </row>
    <row r="82" spans="14:22" x14ac:dyDescent="0.25">
      <c r="N82" s="38">
        <v>42004</v>
      </c>
      <c r="O82" s="74">
        <v>110.622097641491</v>
      </c>
      <c r="P82" s="20">
        <v>200.80206934924701</v>
      </c>
      <c r="Q82" s="20">
        <v>148.86267776647799</v>
      </c>
      <c r="R82" s="77">
        <v>168.78582196493099</v>
      </c>
      <c r="S82" s="74">
        <v>143.65902658951299</v>
      </c>
      <c r="T82" s="20">
        <v>204.157256556698</v>
      </c>
      <c r="U82" s="20">
        <v>162.64318298133099</v>
      </c>
      <c r="V82" s="77">
        <v>175.06832654251701</v>
      </c>
    </row>
    <row r="83" spans="14:22" x14ac:dyDescent="0.25">
      <c r="N83" s="38">
        <v>42094</v>
      </c>
      <c r="O83" s="74">
        <v>112.602552791045</v>
      </c>
      <c r="P83" s="20">
        <v>205.28384528475701</v>
      </c>
      <c r="Q83" s="20">
        <v>153.191116331404</v>
      </c>
      <c r="R83" s="77">
        <v>173.05716401732599</v>
      </c>
      <c r="S83" s="74">
        <v>146.23974995977801</v>
      </c>
      <c r="T83" s="20">
        <v>218.187778304528</v>
      </c>
      <c r="U83" s="20">
        <v>168.486729566669</v>
      </c>
      <c r="V83" s="77">
        <v>179.33299033204199</v>
      </c>
    </row>
    <row r="84" spans="14:22" x14ac:dyDescent="0.25">
      <c r="N84" s="38">
        <v>42185</v>
      </c>
      <c r="O84" s="74">
        <v>117.19664209179901</v>
      </c>
      <c r="P84" s="20">
        <v>208.41441636495401</v>
      </c>
      <c r="Q84" s="20">
        <v>160.22914933310801</v>
      </c>
      <c r="R84" s="77">
        <v>180.99423802398701</v>
      </c>
      <c r="S84" s="74">
        <v>151.60576438812001</v>
      </c>
      <c r="T84" s="20">
        <v>229.49670363276201</v>
      </c>
      <c r="U84" s="20">
        <v>171.633007705707</v>
      </c>
      <c r="V84" s="77">
        <v>181.94631660530601</v>
      </c>
    </row>
    <row r="85" spans="14:22" x14ac:dyDescent="0.25">
      <c r="N85" s="38">
        <v>42277</v>
      </c>
      <c r="O85" s="74">
        <v>118.06962785543701</v>
      </c>
      <c r="P85" s="20">
        <v>205.43300583065201</v>
      </c>
      <c r="Q85" s="20">
        <v>162.14141955135901</v>
      </c>
      <c r="R85" s="77">
        <v>186.07851245898601</v>
      </c>
      <c r="S85" s="74">
        <v>150.22513088442</v>
      </c>
      <c r="T85" s="20">
        <v>228.58385220960301</v>
      </c>
      <c r="U85" s="20">
        <v>174.08156618901401</v>
      </c>
      <c r="V85" s="77">
        <v>184.13137035941801</v>
      </c>
    </row>
    <row r="86" spans="14:22" x14ac:dyDescent="0.25">
      <c r="N86" s="38">
        <v>42369</v>
      </c>
      <c r="O86" s="74">
        <v>116.19825142187101</v>
      </c>
      <c r="P86" s="20">
        <v>203.34866916621399</v>
      </c>
      <c r="Q86" s="20">
        <v>161.42343420444899</v>
      </c>
      <c r="R86" s="77">
        <v>187.35818264911001</v>
      </c>
      <c r="S86" s="74">
        <v>148.50349731207899</v>
      </c>
      <c r="T86" s="20">
        <v>219.65754028083799</v>
      </c>
      <c r="U86" s="20">
        <v>176.22672165301901</v>
      </c>
      <c r="V86" s="77">
        <v>187.51054195695599</v>
      </c>
    </row>
    <row r="87" spans="14:22" x14ac:dyDescent="0.25">
      <c r="N87" s="38">
        <v>42460</v>
      </c>
      <c r="O87" s="74">
        <v>118.11430017931001</v>
      </c>
      <c r="P87" s="20">
        <v>209.267631405028</v>
      </c>
      <c r="Q87" s="20">
        <v>164.824702636062</v>
      </c>
      <c r="R87" s="77">
        <v>191.921565302044</v>
      </c>
      <c r="S87" s="74">
        <v>149.378333648726</v>
      </c>
      <c r="T87" s="20">
        <v>216.964612915912</v>
      </c>
      <c r="U87" s="20">
        <v>176.79176853045399</v>
      </c>
      <c r="V87" s="77">
        <v>191.43279371766599</v>
      </c>
    </row>
    <row r="88" spans="14:22" x14ac:dyDescent="0.25">
      <c r="N88" s="38">
        <v>42551</v>
      </c>
      <c r="O88" s="74">
        <v>122.319829760847</v>
      </c>
      <c r="P88" s="20">
        <v>218.052959303249</v>
      </c>
      <c r="Q88" s="20">
        <v>170.912968276725</v>
      </c>
      <c r="R88" s="77">
        <v>200.941107108046</v>
      </c>
      <c r="S88" s="74">
        <v>149.21841024750501</v>
      </c>
      <c r="T88" s="20">
        <v>216.678276937704</v>
      </c>
      <c r="U88" s="20">
        <v>181.17221551428</v>
      </c>
      <c r="V88" s="77">
        <v>198.030652900891</v>
      </c>
    </row>
    <row r="89" spans="14:22" x14ac:dyDescent="0.25">
      <c r="N89" s="38">
        <v>42643</v>
      </c>
      <c r="O89" s="74">
        <v>124.137935391938</v>
      </c>
      <c r="P89" s="20">
        <v>223.797301018431</v>
      </c>
      <c r="Q89" s="20">
        <v>174.95374261080499</v>
      </c>
      <c r="R89" s="77">
        <v>206.13058862348899</v>
      </c>
      <c r="S89" s="74">
        <v>149.908433029283</v>
      </c>
      <c r="T89" s="20">
        <v>214.64053331086299</v>
      </c>
      <c r="U89" s="20">
        <v>185.007954033391</v>
      </c>
      <c r="V89" s="77">
        <v>204.543755576628</v>
      </c>
    </row>
    <row r="90" spans="14:22" x14ac:dyDescent="0.25">
      <c r="N90" s="38">
        <v>42735</v>
      </c>
      <c r="O90" s="74">
        <v>125.541467576343</v>
      </c>
      <c r="P90" s="20">
        <v>228.347416001184</v>
      </c>
      <c r="Q90" s="20">
        <v>177.63594917906701</v>
      </c>
      <c r="R90" s="77">
        <v>207.360429019907</v>
      </c>
      <c r="S90" s="74">
        <v>149.44803191393899</v>
      </c>
      <c r="T90" s="20">
        <v>212.25404198778699</v>
      </c>
      <c r="U90" s="20">
        <v>183.83037047288801</v>
      </c>
      <c r="V90" s="77">
        <v>206.13805943223599</v>
      </c>
    </row>
    <row r="91" spans="14:22" x14ac:dyDescent="0.25">
      <c r="N91" s="38">
        <v>42825</v>
      </c>
      <c r="O91" s="74">
        <v>134.942696250263</v>
      </c>
      <c r="P91" s="20">
        <v>238.23888208449199</v>
      </c>
      <c r="Q91" s="20">
        <v>187.31408043240401</v>
      </c>
      <c r="R91" s="77">
        <v>214.92362511030399</v>
      </c>
      <c r="S91" s="74">
        <v>149.106395096185</v>
      </c>
      <c r="T91" s="20">
        <v>213.78956631601301</v>
      </c>
      <c r="U91" s="20">
        <v>184.70437312562299</v>
      </c>
      <c r="V91" s="77">
        <v>206.812380549431</v>
      </c>
    </row>
    <row r="92" spans="14:22" x14ac:dyDescent="0.25">
      <c r="N92" s="38">
        <v>42916</v>
      </c>
      <c r="O92" s="74">
        <v>149.325206144091</v>
      </c>
      <c r="P92" s="20">
        <v>250.98647152644801</v>
      </c>
      <c r="Q92" s="20">
        <v>200.90442864306499</v>
      </c>
      <c r="R92" s="77">
        <v>227.913982575284</v>
      </c>
      <c r="S92" s="74">
        <v>154.46324228819799</v>
      </c>
      <c r="T92" s="20">
        <v>224.20575151873399</v>
      </c>
      <c r="U92" s="20">
        <v>189.53627079165901</v>
      </c>
      <c r="V92" s="77">
        <v>211.76212192745899</v>
      </c>
    </row>
    <row r="93" spans="14:22" x14ac:dyDescent="0.25">
      <c r="N93" s="38">
        <v>43008</v>
      </c>
      <c r="O93" s="74">
        <v>148.204543987964</v>
      </c>
      <c r="P93" s="20">
        <v>254.59149878877099</v>
      </c>
      <c r="Q93" s="20">
        <v>200.674113363891</v>
      </c>
      <c r="R93" s="77">
        <v>233.92785626349001</v>
      </c>
      <c r="S93" s="74">
        <v>159.097272552482</v>
      </c>
      <c r="T93" s="20">
        <v>233.420486124185</v>
      </c>
      <c r="U93" s="20">
        <v>194.04547067618299</v>
      </c>
      <c r="V93" s="77">
        <v>218.39199926668499</v>
      </c>
    </row>
    <row r="94" spans="14:22" x14ac:dyDescent="0.25">
      <c r="N94" s="38">
        <v>43100</v>
      </c>
      <c r="O94" s="74">
        <v>139.83802174144799</v>
      </c>
      <c r="P94" s="20">
        <v>252.35125978824601</v>
      </c>
      <c r="Q94" s="20">
        <v>195.03387023419501</v>
      </c>
      <c r="R94" s="77">
        <v>233.21567716330401</v>
      </c>
      <c r="S94" s="74">
        <v>156.42174693150801</v>
      </c>
      <c r="T94" s="20">
        <v>247.30836897888301</v>
      </c>
      <c r="U94" s="20">
        <v>196.29114359882399</v>
      </c>
      <c r="V94" s="77">
        <v>223.51520483333201</v>
      </c>
    </row>
    <row r="95" spans="14:22" x14ac:dyDescent="0.25">
      <c r="N95" s="38">
        <v>43190</v>
      </c>
      <c r="O95" s="74">
        <v>141.81444780567099</v>
      </c>
      <c r="P95" s="20">
        <v>250.799867841077</v>
      </c>
      <c r="Q95" s="20">
        <v>199.55434269192099</v>
      </c>
      <c r="R95" s="77">
        <v>237.23766606030699</v>
      </c>
      <c r="S95" s="74">
        <v>157.34166070445499</v>
      </c>
      <c r="T95" s="20">
        <v>263.32006771159899</v>
      </c>
      <c r="U95" s="20">
        <v>198.86153477244301</v>
      </c>
      <c r="V95" s="77">
        <v>225.39535531956599</v>
      </c>
    </row>
    <row r="96" spans="14:22" x14ac:dyDescent="0.25">
      <c r="N96" s="38">
        <v>43281</v>
      </c>
      <c r="O96" s="74">
        <v>148.861860145869</v>
      </c>
      <c r="P96" s="20">
        <v>248.19428528482601</v>
      </c>
      <c r="Q96" s="20">
        <v>208.696985053699</v>
      </c>
      <c r="R96" s="77">
        <v>245.861523609649</v>
      </c>
      <c r="S96" s="74">
        <v>161.67223669291599</v>
      </c>
      <c r="T96" s="20">
        <v>248.19804616779001</v>
      </c>
      <c r="U96" s="20">
        <v>204.56730204821201</v>
      </c>
      <c r="V96" s="77">
        <v>227.471582487116</v>
      </c>
    </row>
    <row r="97" spans="14:22" x14ac:dyDescent="0.25">
      <c r="N97" s="38">
        <v>43373</v>
      </c>
      <c r="O97" s="74">
        <v>153.09156330719699</v>
      </c>
      <c r="P97" s="20">
        <v>251.96356804618301</v>
      </c>
      <c r="Q97" s="20">
        <v>213.612891682873</v>
      </c>
      <c r="R97" s="77">
        <v>247.43305102206401</v>
      </c>
      <c r="S97" s="74">
        <v>163.61530692682899</v>
      </c>
      <c r="T97" s="20">
        <v>226.23143612899099</v>
      </c>
      <c r="U97" s="20">
        <v>209.57103047770701</v>
      </c>
      <c r="V97" s="77">
        <v>233.10487100205401</v>
      </c>
    </row>
    <row r="98" spans="14:22" x14ac:dyDescent="0.25">
      <c r="N98" s="38">
        <v>43465</v>
      </c>
      <c r="O98" s="74">
        <v>151.97332442799501</v>
      </c>
      <c r="P98" s="20">
        <v>260.13522480961097</v>
      </c>
      <c r="Q98" s="20">
        <v>213.59536988699901</v>
      </c>
      <c r="R98" s="77">
        <v>245.39699379671299</v>
      </c>
      <c r="S98" s="74">
        <v>165.21991560894401</v>
      </c>
      <c r="T98" s="20">
        <v>221.82676728837799</v>
      </c>
      <c r="U98" s="20">
        <v>211.005015060305</v>
      </c>
      <c r="V98" s="77">
        <v>239.154009133237</v>
      </c>
    </row>
    <row r="99" spans="14:22" x14ac:dyDescent="0.25">
      <c r="N99" s="38">
        <v>43555</v>
      </c>
      <c r="O99" s="74">
        <v>150.683989495021</v>
      </c>
      <c r="P99" s="20">
        <v>266.70623765385898</v>
      </c>
      <c r="Q99" s="20">
        <v>214.77896563276599</v>
      </c>
      <c r="R99" s="77">
        <v>252.139920384129</v>
      </c>
      <c r="S99" s="74">
        <v>165.378382295953</v>
      </c>
      <c r="T99" s="20">
        <v>235.487560943868</v>
      </c>
      <c r="U99" s="20">
        <v>214.51291737446999</v>
      </c>
      <c r="V99" s="77">
        <v>245.45509761157001</v>
      </c>
    </row>
    <row r="100" spans="14:22" x14ac:dyDescent="0.25">
      <c r="N100" s="38">
        <v>43646</v>
      </c>
      <c r="O100" s="74">
        <v>152.630140552184</v>
      </c>
      <c r="P100" s="20">
        <v>273.04554624893098</v>
      </c>
      <c r="Q100" s="20">
        <v>218.90630954667</v>
      </c>
      <c r="R100" s="77">
        <v>264.44212357931798</v>
      </c>
      <c r="S100" s="74">
        <v>165.609395660773</v>
      </c>
      <c r="T100" s="20">
        <v>253.124748852197</v>
      </c>
      <c r="U100" s="20">
        <v>218.481890036788</v>
      </c>
      <c r="V100" s="77">
        <v>252.12027059455301</v>
      </c>
    </row>
    <row r="101" spans="14:22" x14ac:dyDescent="0.25">
      <c r="N101" s="38">
        <v>43738</v>
      </c>
      <c r="O101" s="74">
        <v>155.18401989774301</v>
      </c>
      <c r="P101" s="20">
        <v>272.99381032158698</v>
      </c>
      <c r="Q101" s="20">
        <v>223.136260282693</v>
      </c>
      <c r="R101" s="77">
        <v>269.82556670290802</v>
      </c>
      <c r="S101" s="74">
        <v>169.21686745444001</v>
      </c>
      <c r="T101" s="20">
        <v>249.49409087506399</v>
      </c>
      <c r="U101" s="20">
        <v>218.80263062947</v>
      </c>
      <c r="V101" s="77">
        <v>256.29042997829498</v>
      </c>
    </row>
    <row r="102" spans="14:22" x14ac:dyDescent="0.25">
      <c r="N102" s="38">
        <v>43830</v>
      </c>
      <c r="O102" s="74">
        <v>155.79898070561299</v>
      </c>
      <c r="P102" s="20">
        <v>270.66635850361001</v>
      </c>
      <c r="Q102" s="20">
        <v>225.41415943795801</v>
      </c>
      <c r="R102" s="77">
        <v>267.752258145643</v>
      </c>
      <c r="S102" s="74">
        <v>173.69972389480299</v>
      </c>
      <c r="T102" s="20">
        <v>244.42295611201499</v>
      </c>
      <c r="U102" s="20">
        <v>221.41927877107301</v>
      </c>
      <c r="V102" s="77">
        <v>257.45053734851803</v>
      </c>
    </row>
    <row r="103" spans="14:22" x14ac:dyDescent="0.25">
      <c r="N103" s="38">
        <v>43921</v>
      </c>
      <c r="O103" s="74">
        <v>155.08905457207001</v>
      </c>
      <c r="P103" s="20">
        <v>276.577715764309</v>
      </c>
      <c r="Q103" s="20">
        <v>227.77366642428001</v>
      </c>
      <c r="R103" s="77">
        <v>265.88764206331501</v>
      </c>
      <c r="S103" s="74">
        <v>170.44059104469699</v>
      </c>
      <c r="T103" s="20">
        <v>246.94302086594899</v>
      </c>
      <c r="U103" s="20">
        <v>227.25923473075699</v>
      </c>
      <c r="V103" s="77">
        <v>258.68013283735201</v>
      </c>
    </row>
    <row r="104" spans="14:22" x14ac:dyDescent="0.25">
      <c r="N104" s="38">
        <v>44012</v>
      </c>
      <c r="O104" s="74">
        <v>153.22702279668499</v>
      </c>
      <c r="P104" s="20">
        <v>284.413385298675</v>
      </c>
      <c r="Q104" s="20">
        <v>230.41989243334299</v>
      </c>
      <c r="R104" s="77">
        <v>267.722931734349</v>
      </c>
      <c r="S104" s="74">
        <v>163.427352562496</v>
      </c>
      <c r="T104" s="20">
        <v>260.57232648563399</v>
      </c>
      <c r="U104" s="20">
        <v>233.11503432264999</v>
      </c>
      <c r="V104" s="77">
        <v>257.95199220746099</v>
      </c>
    </row>
    <row r="105" spans="14:22" x14ac:dyDescent="0.25">
      <c r="N105" s="38">
        <v>44104</v>
      </c>
      <c r="O105" s="74">
        <v>157.209534973318</v>
      </c>
      <c r="P105" s="20">
        <v>285.97180024177101</v>
      </c>
      <c r="Q105" s="20">
        <v>238.07557678114199</v>
      </c>
      <c r="R105" s="77">
        <v>278.41160652792797</v>
      </c>
      <c r="S105" s="74">
        <v>167.42012663901801</v>
      </c>
      <c r="T105" s="20">
        <v>279.02831234476798</v>
      </c>
      <c r="U105" s="20">
        <v>238.807251881284</v>
      </c>
      <c r="V105" s="77">
        <v>265.86046552035901</v>
      </c>
    </row>
    <row r="106" spans="14:22" x14ac:dyDescent="0.25">
      <c r="N106" s="38">
        <v>44196</v>
      </c>
      <c r="O106" s="74">
        <v>164.56277677870301</v>
      </c>
      <c r="P106" s="20">
        <v>286.00896610003298</v>
      </c>
      <c r="Q106" s="20">
        <v>247.46776193416301</v>
      </c>
      <c r="R106" s="77">
        <v>288.14511477700597</v>
      </c>
      <c r="S106" s="74">
        <v>171.346700246154</v>
      </c>
      <c r="T106" s="20">
        <v>274.763275547793</v>
      </c>
      <c r="U106" s="20">
        <v>242.85179448685901</v>
      </c>
      <c r="V106" s="77">
        <v>280.36083237358298</v>
      </c>
    </row>
    <row r="107" spans="14:22" x14ac:dyDescent="0.25">
      <c r="N107" s="38">
        <v>44286</v>
      </c>
      <c r="O107" s="74">
        <v>171.48374322285201</v>
      </c>
      <c r="P107" s="20">
        <v>289.27440459683299</v>
      </c>
      <c r="Q107" s="20">
        <v>254.72009035876101</v>
      </c>
      <c r="R107" s="77">
        <v>293.81459326554699</v>
      </c>
      <c r="S107" s="74">
        <v>173.43416134156899</v>
      </c>
      <c r="T107" s="20">
        <v>258.192652941441</v>
      </c>
      <c r="U107" s="20">
        <v>246.50942682891599</v>
      </c>
      <c r="V107" s="77">
        <v>287.92187763893799</v>
      </c>
    </row>
    <row r="108" spans="14:22" x14ac:dyDescent="0.25">
      <c r="N108" s="38">
        <v>44377</v>
      </c>
      <c r="O108" s="74">
        <v>179.296615805671</v>
      </c>
      <c r="P108" s="20">
        <v>300.52907178020303</v>
      </c>
      <c r="Q108" s="20">
        <v>266.38361258016602</v>
      </c>
      <c r="R108" s="77">
        <v>305.98861303314499</v>
      </c>
      <c r="S108" s="74">
        <v>185.42692254516399</v>
      </c>
      <c r="T108" s="20">
        <v>264.16741870936397</v>
      </c>
      <c r="U108" s="20">
        <v>256.72802191299098</v>
      </c>
      <c r="V108" s="77">
        <v>296.48114314767503</v>
      </c>
    </row>
    <row r="109" spans="14:22" x14ac:dyDescent="0.25">
      <c r="N109" s="38">
        <v>44469</v>
      </c>
      <c r="O109" s="74">
        <v>180.271110887856</v>
      </c>
      <c r="P109" s="20">
        <v>313.59787396616099</v>
      </c>
      <c r="Q109" s="20">
        <v>275.54917500148201</v>
      </c>
      <c r="R109" s="77">
        <v>318.010581875105</v>
      </c>
      <c r="S109" s="74">
        <v>191.61701148685401</v>
      </c>
      <c r="T109" s="20">
        <v>279.22385107743099</v>
      </c>
      <c r="U109" s="20">
        <v>269.16661366328998</v>
      </c>
      <c r="V109" s="77">
        <v>306.77880632815902</v>
      </c>
    </row>
    <row r="110" spans="14:22" x14ac:dyDescent="0.25">
      <c r="N110" s="38">
        <v>44561</v>
      </c>
      <c r="O110" s="74">
        <v>179.83328573503499</v>
      </c>
      <c r="P110" s="20">
        <v>320.24247385150602</v>
      </c>
      <c r="Q110" s="20">
        <v>279.54442775627302</v>
      </c>
      <c r="R110" s="77">
        <v>323.86775416064</v>
      </c>
      <c r="S110" s="74">
        <v>189.32000747962499</v>
      </c>
      <c r="T110" s="20">
        <v>285.24574710043203</v>
      </c>
      <c r="U110" s="20">
        <v>275.86303268892198</v>
      </c>
      <c r="V110" s="77">
        <v>314.29214217396901</v>
      </c>
    </row>
    <row r="111" spans="14:22" x14ac:dyDescent="0.25">
      <c r="N111" s="81"/>
      <c r="O111" s="138" t="s">
        <v>17</v>
      </c>
      <c r="P111" s="124" t="s">
        <v>18</v>
      </c>
      <c r="Q111" s="124" t="s">
        <v>19</v>
      </c>
      <c r="R111" s="140" t="s">
        <v>20</v>
      </c>
      <c r="S111" s="138" t="s">
        <v>17</v>
      </c>
      <c r="T111" s="124" t="s">
        <v>18</v>
      </c>
      <c r="U111" s="124" t="s">
        <v>19</v>
      </c>
      <c r="V111" s="140" t="s">
        <v>20</v>
      </c>
    </row>
    <row r="112" spans="14:22" x14ac:dyDescent="0.25">
      <c r="N112" s="121" t="s">
        <v>116</v>
      </c>
      <c r="O112" s="137">
        <f>O105/O104-1</f>
        <v>2.5990925777611418E-2</v>
      </c>
      <c r="P112" s="137">
        <f t="shared" ref="O112:V117" si="0">P105/P104-1</f>
        <v>5.4794008427536678E-3</v>
      </c>
      <c r="Q112" s="137">
        <f t="shared" si="0"/>
        <v>3.3224928051790004E-2</v>
      </c>
      <c r="R112" s="137">
        <f t="shared" si="0"/>
        <v>3.992439020571048E-2</v>
      </c>
      <c r="S112" s="137">
        <f t="shared" si="0"/>
        <v>2.4431492121217202E-2</v>
      </c>
      <c r="T112" s="137">
        <f t="shared" si="0"/>
        <v>7.0828649028282342E-2</v>
      </c>
      <c r="U112" s="137">
        <f t="shared" si="0"/>
        <v>2.4418062846841115E-2</v>
      </c>
      <c r="V112" s="137">
        <f>V105/V104-1</f>
        <v>3.0658702207415178E-2</v>
      </c>
    </row>
    <row r="113" spans="14:22" x14ac:dyDescent="0.25">
      <c r="N113" s="121" t="s">
        <v>116</v>
      </c>
      <c r="O113" s="137">
        <f t="shared" si="0"/>
        <v>4.6773510313054656E-2</v>
      </c>
      <c r="P113" s="137">
        <f t="shared" si="0"/>
        <v>1.2996336782356011E-4</v>
      </c>
      <c r="Q113" s="137">
        <f t="shared" si="0"/>
        <v>3.9450435361771952E-2</v>
      </c>
      <c r="R113" s="137">
        <f t="shared" si="0"/>
        <v>3.4960856590946721E-2</v>
      </c>
      <c r="S113" s="137">
        <f t="shared" si="0"/>
        <v>2.3453414389073224E-2</v>
      </c>
      <c r="T113" s="137">
        <f t="shared" si="0"/>
        <v>-1.5285319117384399E-2</v>
      </c>
      <c r="U113" s="137">
        <f t="shared" si="0"/>
        <v>1.6936431258735896E-2</v>
      </c>
      <c r="V113" s="137">
        <f t="shared" si="0"/>
        <v>5.4541267821986761E-2</v>
      </c>
    </row>
    <row r="114" spans="14:22" x14ac:dyDescent="0.25">
      <c r="N114" s="121" t="s">
        <v>116</v>
      </c>
      <c r="O114" s="137">
        <f t="shared" si="0"/>
        <v>4.2056694591730226E-2</v>
      </c>
      <c r="P114" s="137">
        <f t="shared" si="0"/>
        <v>1.1417259190601436E-2</v>
      </c>
      <c r="Q114" s="137">
        <f t="shared" si="0"/>
        <v>2.9306154336690593E-2</v>
      </c>
      <c r="R114" s="137">
        <f t="shared" si="0"/>
        <v>1.9675775148673358E-2</v>
      </c>
      <c r="S114" s="137">
        <f t="shared" si="0"/>
        <v>1.2182674614779065E-2</v>
      </c>
      <c r="T114" s="137">
        <f t="shared" si="0"/>
        <v>-6.0308724203827158E-2</v>
      </c>
      <c r="U114" s="137">
        <f t="shared" si="0"/>
        <v>1.5061170743191354E-2</v>
      </c>
      <c r="V114" s="137">
        <f t="shared" si="0"/>
        <v>2.6968978517226905E-2</v>
      </c>
    </row>
    <row r="115" spans="14:22" x14ac:dyDescent="0.25">
      <c r="N115" s="121" t="s">
        <v>116</v>
      </c>
      <c r="O115" s="137">
        <f t="shared" si="0"/>
        <v>4.5560427105126422E-2</v>
      </c>
      <c r="P115" s="137">
        <f t="shared" si="0"/>
        <v>3.8906543422173367E-2</v>
      </c>
      <c r="Q115" s="137">
        <f t="shared" si="0"/>
        <v>4.5789565342009286E-2</v>
      </c>
      <c r="R115" s="137">
        <f t="shared" si="0"/>
        <v>4.1434360466211517E-2</v>
      </c>
      <c r="S115" s="137">
        <f t="shared" si="0"/>
        <v>6.914878309340633E-2</v>
      </c>
      <c r="T115" s="137">
        <f t="shared" si="0"/>
        <v>2.3140727281957485E-2</v>
      </c>
      <c r="U115" s="137">
        <f t="shared" si="0"/>
        <v>4.1453161509993564E-2</v>
      </c>
      <c r="V115" s="137">
        <f t="shared" si="0"/>
        <v>2.972773579738397E-2</v>
      </c>
    </row>
    <row r="116" spans="14:22" x14ac:dyDescent="0.25">
      <c r="N116" s="121" t="s">
        <v>116</v>
      </c>
      <c r="O116" s="137">
        <f t="shared" si="0"/>
        <v>5.4351002544363869E-3</v>
      </c>
      <c r="P116" s="137">
        <f t="shared" si="0"/>
        <v>4.3485983264594186E-2</v>
      </c>
      <c r="Q116" s="137">
        <f t="shared" si="0"/>
        <v>3.4407380891561701E-2</v>
      </c>
      <c r="R116" s="137">
        <f t="shared" si="0"/>
        <v>3.9288941907971608E-2</v>
      </c>
      <c r="S116" s="137">
        <f t="shared" si="0"/>
        <v>3.3382902853183571E-2</v>
      </c>
      <c r="T116" s="137">
        <f t="shared" si="0"/>
        <v>5.6995796232661267E-2</v>
      </c>
      <c r="U116" s="137">
        <f t="shared" si="0"/>
        <v>4.84504638707286E-2</v>
      </c>
      <c r="V116" s="137">
        <f t="shared" si="0"/>
        <v>3.4732944804367616E-2</v>
      </c>
    </row>
    <row r="117" spans="14:22" x14ac:dyDescent="0.25">
      <c r="N117" s="121" t="str">
        <f>"QTR "&amp;YEAR(N110)&amp;"Q"&amp;(MONTH(N110)/3)</f>
        <v>QTR 2021Q4</v>
      </c>
      <c r="O117" s="137">
        <f>O110/O109-1</f>
        <v>-2.4287039152566248E-3</v>
      </c>
      <c r="P117" s="137">
        <f>P110/P109-1</f>
        <v>2.1188281034271395E-2</v>
      </c>
      <c r="Q117" s="137">
        <f>Q110/Q109-1</f>
        <v>1.4499236859517151E-2</v>
      </c>
      <c r="R117" s="137">
        <f t="shared" si="0"/>
        <v>1.8418167882964687E-2</v>
      </c>
      <c r="S117" s="137">
        <f t="shared" si="0"/>
        <v>-1.1987474334378745E-2</v>
      </c>
      <c r="T117" s="137">
        <f t="shared" si="0"/>
        <v>2.156655314280842E-2</v>
      </c>
      <c r="U117" s="137">
        <f t="shared" si="0"/>
        <v>2.4878341836290341E-2</v>
      </c>
      <c r="V117" s="137">
        <f t="shared" si="0"/>
        <v>2.4491052480897446E-2</v>
      </c>
    </row>
    <row r="118" spans="14:22" x14ac:dyDescent="0.25">
      <c r="N118" s="81">
        <v>43008</v>
      </c>
      <c r="O118" s="138" t="s">
        <v>75</v>
      </c>
      <c r="P118" s="124" t="s">
        <v>75</v>
      </c>
      <c r="Q118" s="124" t="s">
        <v>75</v>
      </c>
      <c r="R118" s="124" t="s">
        <v>75</v>
      </c>
      <c r="S118" s="124" t="s">
        <v>75</v>
      </c>
      <c r="T118" s="124" t="s">
        <v>75</v>
      </c>
      <c r="U118" s="124" t="s">
        <v>75</v>
      </c>
      <c r="V118" s="124" t="s">
        <v>75</v>
      </c>
    </row>
    <row r="119" spans="14:22" x14ac:dyDescent="0.25">
      <c r="N119" s="81">
        <v>43100</v>
      </c>
      <c r="O119" s="138" t="s">
        <v>75</v>
      </c>
      <c r="P119" s="124" t="s">
        <v>75</v>
      </c>
      <c r="Q119" s="124" t="s">
        <v>75</v>
      </c>
      <c r="R119" s="124" t="s">
        <v>75</v>
      </c>
      <c r="S119" s="124" t="s">
        <v>75</v>
      </c>
      <c r="T119" s="124" t="s">
        <v>75</v>
      </c>
      <c r="U119" s="124" t="s">
        <v>75</v>
      </c>
      <c r="V119" s="124" t="s">
        <v>75</v>
      </c>
    </row>
    <row r="120" spans="14:22" x14ac:dyDescent="0.25">
      <c r="N120" s="121" t="s">
        <v>118</v>
      </c>
      <c r="O120" s="137">
        <f t="shared" ref="O120:V125" si="1">O105/O101-1</f>
        <v>1.3052343127273547E-2</v>
      </c>
      <c r="P120" s="137">
        <f t="shared" si="1"/>
        <v>4.7539502470389072E-2</v>
      </c>
      <c r="Q120" s="137">
        <f t="shared" si="1"/>
        <v>6.6951541087594935E-2</v>
      </c>
      <c r="R120" s="137">
        <f t="shared" si="1"/>
        <v>3.1820705242782354E-2</v>
      </c>
      <c r="S120" s="137">
        <f t="shared" si="1"/>
        <v>-1.0617977051878391E-2</v>
      </c>
      <c r="T120" s="137">
        <f t="shared" si="1"/>
        <v>0.11837643675694687</v>
      </c>
      <c r="U120" s="137">
        <f t="shared" si="1"/>
        <v>9.1427699905906046E-2</v>
      </c>
      <c r="V120" s="137">
        <f t="shared" si="1"/>
        <v>3.7340588733159041E-2</v>
      </c>
    </row>
    <row r="121" spans="14:22" x14ac:dyDescent="0.25">
      <c r="N121" s="121" t="s">
        <v>118</v>
      </c>
      <c r="O121" s="137">
        <f t="shared" si="1"/>
        <v>5.6250663729626504E-2</v>
      </c>
      <c r="P121" s="137">
        <f t="shared" si="1"/>
        <v>5.6684575361508616E-2</v>
      </c>
      <c r="Q121" s="137">
        <f t="shared" si="1"/>
        <v>9.7835923666875768E-2</v>
      </c>
      <c r="R121" s="137">
        <f>R106/R102-1</f>
        <v>7.6163154598944072E-2</v>
      </c>
      <c r="S121" s="137">
        <f t="shared" si="1"/>
        <v>-1.3546501951114398E-2</v>
      </c>
      <c r="T121" s="137">
        <f t="shared" si="1"/>
        <v>0.12413040050899937</v>
      </c>
      <c r="U121" s="137">
        <f t="shared" si="1"/>
        <v>9.6796068683546066E-2</v>
      </c>
      <c r="V121" s="137">
        <f t="shared" si="1"/>
        <v>8.8989113252658125E-2</v>
      </c>
    </row>
    <row r="122" spans="14:22" x14ac:dyDescent="0.25">
      <c r="N122" s="121" t="s">
        <v>118</v>
      </c>
      <c r="O122" s="137">
        <f t="shared" si="1"/>
        <v>0.10571144879320538</v>
      </c>
      <c r="P122" s="137">
        <f t="shared" si="1"/>
        <v>4.5906405718325161E-2</v>
      </c>
      <c r="Q122" s="137">
        <f t="shared" si="1"/>
        <v>0.11830350873084328</v>
      </c>
      <c r="R122" s="137">
        <f t="shared" si="1"/>
        <v>0.10503290406999</v>
      </c>
      <c r="S122" s="137">
        <f t="shared" si="1"/>
        <v>1.7563716943969965E-2</v>
      </c>
      <c r="T122" s="137">
        <f t="shared" si="1"/>
        <v>4.5555578108841477E-2</v>
      </c>
      <c r="U122" s="137">
        <f t="shared" si="1"/>
        <v>8.4705873981162805E-2</v>
      </c>
      <c r="V122" s="137">
        <f t="shared" si="1"/>
        <v>0.11304209751574557</v>
      </c>
    </row>
    <row r="123" spans="14:22" x14ac:dyDescent="0.25">
      <c r="N123" s="121" t="s">
        <v>118</v>
      </c>
      <c r="O123" s="137">
        <f t="shared" si="1"/>
        <v>0.17013704588894485</v>
      </c>
      <c r="P123" s="137">
        <f t="shared" si="1"/>
        <v>5.6662897439247573E-2</v>
      </c>
      <c r="Q123" s="137">
        <f t="shared" si="1"/>
        <v>0.15607905969848845</v>
      </c>
      <c r="R123" s="137">
        <f t="shared" si="1"/>
        <v>0.14293015936627174</v>
      </c>
      <c r="S123" s="137">
        <f t="shared" si="1"/>
        <v>0.13461375735285919</v>
      </c>
      <c r="T123" s="137">
        <f t="shared" si="1"/>
        <v>1.3796907262629832E-2</v>
      </c>
      <c r="U123" s="137">
        <f t="shared" si="1"/>
        <v>0.10129328491811784</v>
      </c>
      <c r="V123" s="137">
        <f t="shared" si="1"/>
        <v>0.14936558779986675</v>
      </c>
    </row>
    <row r="124" spans="14:22" x14ac:dyDescent="0.25">
      <c r="N124" s="121" t="s">
        <v>118</v>
      </c>
      <c r="O124" s="137">
        <f t="shared" si="1"/>
        <v>0.14669323917567767</v>
      </c>
      <c r="P124" s="137">
        <f t="shared" si="1"/>
        <v>9.6604188598434781E-2</v>
      </c>
      <c r="Q124" s="137">
        <f t="shared" si="1"/>
        <v>0.15740211040122243</v>
      </c>
      <c r="R124" s="137">
        <f t="shared" si="1"/>
        <v>0.14223176914574776</v>
      </c>
      <c r="S124" s="137">
        <f t="shared" si="1"/>
        <v>0.14452793301254618</v>
      </c>
      <c r="T124" s="137">
        <f t="shared" si="1"/>
        <v>7.0078455845523635E-4</v>
      </c>
      <c r="U124" s="137">
        <f t="shared" si="1"/>
        <v>0.12712914512788021</v>
      </c>
      <c r="V124" s="137">
        <f t="shared" si="1"/>
        <v>0.15390908433005279</v>
      </c>
    </row>
    <row r="125" spans="14:22" x14ac:dyDescent="0.25">
      <c r="N125" s="121" t="str">
        <f>"Y/Y "&amp;RIGHT(N117,4)</f>
        <v>Y/Y 21Q4</v>
      </c>
      <c r="O125" s="137">
        <f>O110/O106-1</f>
        <v>9.2794429306860327E-2</v>
      </c>
      <c r="P125" s="137">
        <f t="shared" si="1"/>
        <v>0.11969382714911014</v>
      </c>
      <c r="Q125" s="137">
        <f t="shared" si="1"/>
        <v>0.12961957376348598</v>
      </c>
      <c r="R125" s="137">
        <f t="shared" si="1"/>
        <v>0.12397447519205596</v>
      </c>
      <c r="S125" s="137">
        <f t="shared" si="1"/>
        <v>0.10489438785603</v>
      </c>
      <c r="T125" s="137">
        <f t="shared" si="1"/>
        <v>3.8150919302225583E-2</v>
      </c>
      <c r="U125" s="137">
        <f t="shared" si="1"/>
        <v>0.13593162147232651</v>
      </c>
      <c r="V125" s="137">
        <f t="shared" si="1"/>
        <v>0.121027282994981</v>
      </c>
    </row>
    <row r="126" spans="14:22" x14ac:dyDescent="0.25">
      <c r="N126" s="81"/>
      <c r="O126" s="138"/>
      <c r="P126" s="124"/>
      <c r="Q126" s="124"/>
      <c r="R126" s="124"/>
      <c r="S126" s="124"/>
      <c r="T126" s="124"/>
      <c r="U126" s="124"/>
      <c r="V126" s="124"/>
    </row>
    <row r="127" spans="14:22" x14ac:dyDescent="0.25">
      <c r="N127" s="81" t="s">
        <v>96</v>
      </c>
      <c r="O127" s="138">
        <f>MAX($O$47:$O$58)</f>
        <v>146.511374091645</v>
      </c>
      <c r="P127" s="138">
        <f>MAX($P$47:$P$58)</f>
        <v>201.20386666095999</v>
      </c>
      <c r="Q127" s="138">
        <f>MAX($Q$47:$Q$58)</f>
        <v>185.51488621895501</v>
      </c>
      <c r="R127" s="138">
        <f>MAX($R$47:$R$58)</f>
        <v>200.95761988999601</v>
      </c>
      <c r="S127" s="138">
        <f t="shared" ref="S127:V127" si="2">MAX($R$47:$R$58)</f>
        <v>200.95761988999601</v>
      </c>
      <c r="T127" s="138">
        <f t="shared" si="2"/>
        <v>200.95761988999601</v>
      </c>
      <c r="U127" s="138">
        <f t="shared" si="2"/>
        <v>200.95761988999601</v>
      </c>
      <c r="V127" s="138">
        <f t="shared" si="2"/>
        <v>200.95761988999601</v>
      </c>
    </row>
    <row r="128" spans="14:22" x14ac:dyDescent="0.25">
      <c r="N128" s="81" t="s">
        <v>97</v>
      </c>
      <c r="O128" s="138">
        <f>MIN($O$59:$O$74)</f>
        <v>86.893812043198196</v>
      </c>
      <c r="P128" s="138">
        <f>MIN($P$59:$P$74)</f>
        <v>149.530658377538</v>
      </c>
      <c r="Q128" s="138">
        <f>MIN($Q$59:$Q$74)</f>
        <v>118.617803723704</v>
      </c>
      <c r="R128" s="138">
        <f>MIN($R$59:$R$74)</f>
        <v>119.291290898059</v>
      </c>
      <c r="S128" s="138">
        <f t="shared" ref="S128:V128" si="3">MIN($R$59:$R$74)</f>
        <v>119.291290898059</v>
      </c>
      <c r="T128" s="138">
        <f t="shared" si="3"/>
        <v>119.291290898059</v>
      </c>
      <c r="U128" s="138">
        <f t="shared" si="3"/>
        <v>119.291290898059</v>
      </c>
      <c r="V128" s="138">
        <f t="shared" si="3"/>
        <v>119.291290898059</v>
      </c>
    </row>
    <row r="129" spans="13:24" x14ac:dyDescent="0.25">
      <c r="N129" s="81" t="s">
        <v>119</v>
      </c>
      <c r="O129" s="137">
        <f>O110/O127-1</f>
        <v>0.22743566395429915</v>
      </c>
      <c r="P129" s="137">
        <f t="shared" ref="P129:V129" si="4">P110/P127-1</f>
        <v>0.5916318069131985</v>
      </c>
      <c r="Q129" s="137">
        <f t="shared" si="4"/>
        <v>0.50685712318707998</v>
      </c>
      <c r="R129" s="137">
        <f t="shared" si="4"/>
        <v>0.61162216360805255</v>
      </c>
      <c r="S129" s="137">
        <f t="shared" si="4"/>
        <v>-5.7910779480476737E-2</v>
      </c>
      <c r="T129" s="137">
        <f t="shared" si="4"/>
        <v>0.41943235223712971</v>
      </c>
      <c r="U129" s="137">
        <f t="shared" si="4"/>
        <v>0.3727423366176863</v>
      </c>
      <c r="V129" s="137">
        <f t="shared" si="4"/>
        <v>0.56397225617029201</v>
      </c>
    </row>
    <row r="130" spans="13:24" x14ac:dyDescent="0.25">
      <c r="N130" s="81" t="s">
        <v>99</v>
      </c>
      <c r="O130" s="137">
        <f>O110/O128-1</f>
        <v>1.0695752839757229</v>
      </c>
      <c r="P130" s="137">
        <f t="shared" ref="P130:U130" si="5">P110/P128-1</f>
        <v>1.1416509318306578</v>
      </c>
      <c r="Q130" s="137">
        <f t="shared" si="5"/>
        <v>1.3566818722037275</v>
      </c>
      <c r="R130" s="137">
        <f t="shared" si="5"/>
        <v>1.7149320937217696</v>
      </c>
      <c r="S130" s="137">
        <f t="shared" si="5"/>
        <v>0.5870396409861085</v>
      </c>
      <c r="T130" s="137">
        <f t="shared" si="5"/>
        <v>1.3911699249209253</v>
      </c>
      <c r="U130" s="137">
        <f t="shared" si="5"/>
        <v>1.3125161159054115</v>
      </c>
      <c r="V130" s="137">
        <f>V110/V128-1</f>
        <v>1.6346612548819595</v>
      </c>
    </row>
    <row r="131" spans="13:24" x14ac:dyDescent="0.25">
      <c r="N131" s="38">
        <v>46477</v>
      </c>
      <c r="O131" s="74" t="s">
        <v>75</v>
      </c>
      <c r="P131" s="20" t="s">
        <v>75</v>
      </c>
      <c r="Q131" s="20" t="s">
        <v>75</v>
      </c>
      <c r="R131" s="77" t="s">
        <v>75</v>
      </c>
      <c r="S131" s="74" t="s">
        <v>75</v>
      </c>
      <c r="T131" s="20" t="s">
        <v>75</v>
      </c>
      <c r="U131" s="20" t="s">
        <v>75</v>
      </c>
      <c r="V131" s="77" t="s">
        <v>75</v>
      </c>
    </row>
    <row r="132" spans="13:24" x14ac:dyDescent="0.25">
      <c r="M132" s="37" t="s">
        <v>134</v>
      </c>
      <c r="O132" s="159">
        <f>O110/O103-1</f>
        <v>0.15954853313949569</v>
      </c>
      <c r="P132" s="159">
        <f t="shared" ref="P132:V132" si="6">P110/P103-1</f>
        <v>0.1578751851591933</v>
      </c>
      <c r="Q132" s="159">
        <f t="shared" si="6"/>
        <v>0.22729037181830436</v>
      </c>
      <c r="R132" s="159">
        <f t="shared" si="6"/>
        <v>0.2180624554319015</v>
      </c>
      <c r="S132" s="159">
        <f t="shared" si="6"/>
        <v>0.11076831122920128</v>
      </c>
      <c r="T132" s="159">
        <f t="shared" si="6"/>
        <v>0.15510754707773389</v>
      </c>
      <c r="U132" s="159">
        <f t="shared" si="6"/>
        <v>0.2138694078405563</v>
      </c>
      <c r="V132" s="159">
        <f t="shared" si="6"/>
        <v>0.21498368941840496</v>
      </c>
      <c r="W132" s="159"/>
      <c r="X132" s="159"/>
    </row>
    <row r="133" spans="13:24" x14ac:dyDescent="0.25">
      <c r="N133" s="38">
        <v>46660</v>
      </c>
      <c r="O133" s="74" t="s">
        <v>75</v>
      </c>
      <c r="P133" s="20" t="s">
        <v>75</v>
      </c>
      <c r="Q133" s="20" t="s">
        <v>75</v>
      </c>
      <c r="R133" s="77" t="s">
        <v>75</v>
      </c>
      <c r="S133" s="74" t="s">
        <v>75</v>
      </c>
      <c r="T133" s="20" t="s">
        <v>75</v>
      </c>
      <c r="U133" s="20" t="s">
        <v>75</v>
      </c>
      <c r="V133" s="77" t="s">
        <v>75</v>
      </c>
    </row>
    <row r="134" spans="13:24" x14ac:dyDescent="0.25">
      <c r="N134" s="38">
        <v>46752</v>
      </c>
      <c r="O134" s="74" t="s">
        <v>75</v>
      </c>
      <c r="P134" s="20" t="s">
        <v>75</v>
      </c>
      <c r="Q134" s="20" t="s">
        <v>75</v>
      </c>
      <c r="R134" s="77" t="s">
        <v>75</v>
      </c>
      <c r="S134" s="74" t="s">
        <v>75</v>
      </c>
      <c r="T134" s="20" t="s">
        <v>75</v>
      </c>
      <c r="U134" s="20" t="s">
        <v>75</v>
      </c>
      <c r="V134" s="77" t="s">
        <v>75</v>
      </c>
    </row>
    <row r="135" spans="13:24" x14ac:dyDescent="0.25">
      <c r="N135" s="38"/>
    </row>
    <row r="136" spans="13:24" x14ac:dyDescent="0.25">
      <c r="N136" s="38"/>
    </row>
    <row r="137" spans="13:24" x14ac:dyDescent="0.25">
      <c r="N137" s="38"/>
    </row>
    <row r="138" spans="13:24" x14ac:dyDescent="0.25">
      <c r="N138" s="38"/>
    </row>
    <row r="139" spans="13:24" x14ac:dyDescent="0.25">
      <c r="N139" s="38"/>
    </row>
    <row r="140" spans="13:24" x14ac:dyDescent="0.25">
      <c r="N140" s="38"/>
    </row>
    <row r="141" spans="13:24" x14ac:dyDescent="0.25">
      <c r="N141" s="38"/>
    </row>
    <row r="142" spans="13:24" x14ac:dyDescent="0.25">
      <c r="N142" s="38"/>
    </row>
    <row r="143" spans="13:24" x14ac:dyDescent="0.25">
      <c r="N143" s="38"/>
    </row>
    <row r="144" spans="13:24" x14ac:dyDescent="0.25">
      <c r="N144" s="38"/>
    </row>
    <row r="145" spans="14:14" x14ac:dyDescent="0.25">
      <c r="N145" s="38"/>
    </row>
    <row r="146" spans="14:14" x14ac:dyDescent="0.25">
      <c r="N146" s="38"/>
    </row>
    <row r="147" spans="14:14" x14ac:dyDescent="0.25">
      <c r="N147" s="38"/>
    </row>
    <row r="148" spans="14:14" x14ac:dyDescent="0.25">
      <c r="N148" s="38"/>
    </row>
    <row r="149" spans="14:14" x14ac:dyDescent="0.25">
      <c r="N149" s="38"/>
    </row>
    <row r="150" spans="14:14" x14ac:dyDescent="0.25">
      <c r="N150" s="38"/>
    </row>
    <row r="151" spans="14:14" x14ac:dyDescent="0.25">
      <c r="N151" s="38"/>
    </row>
    <row r="152" spans="14:14" x14ac:dyDescent="0.25">
      <c r="N152" s="38"/>
    </row>
    <row r="153" spans="14:14" x14ac:dyDescent="0.25">
      <c r="N153" s="38"/>
    </row>
    <row r="154" spans="14:14" x14ac:dyDescent="0.25">
      <c r="N154" s="38"/>
    </row>
    <row r="155" spans="14:14" x14ac:dyDescent="0.25">
      <c r="N155" s="38"/>
    </row>
    <row r="156" spans="14:14" x14ac:dyDescent="0.25">
      <c r="N156" s="38"/>
    </row>
    <row r="157" spans="14:14" x14ac:dyDescent="0.25">
      <c r="N157" s="38"/>
    </row>
    <row r="158" spans="14:14" x14ac:dyDescent="0.25">
      <c r="N158" s="38"/>
    </row>
    <row r="159" spans="14:14" x14ac:dyDescent="0.25">
      <c r="N159" s="38"/>
    </row>
    <row r="160" spans="14:14" x14ac:dyDescent="0.25">
      <c r="N160" s="38"/>
    </row>
    <row r="161" spans="14:14" x14ac:dyDescent="0.25">
      <c r="N161" s="38"/>
    </row>
    <row r="162" spans="14:14" x14ac:dyDescent="0.25">
      <c r="N162" s="38"/>
    </row>
    <row r="163" spans="14:14" x14ac:dyDescent="0.25">
      <c r="N163" s="38"/>
    </row>
    <row r="164" spans="14:14" x14ac:dyDescent="0.25">
      <c r="N164" s="38"/>
    </row>
    <row r="165" spans="14:14" x14ac:dyDescent="0.25">
      <c r="N165" s="38"/>
    </row>
    <row r="166" spans="14:14" x14ac:dyDescent="0.25">
      <c r="N166" s="38"/>
    </row>
    <row r="167" spans="14:14" x14ac:dyDescent="0.25">
      <c r="N167" s="38"/>
    </row>
    <row r="168" spans="14:14" x14ac:dyDescent="0.25">
      <c r="N168" s="38"/>
    </row>
    <row r="169" spans="14:14" x14ac:dyDescent="0.25">
      <c r="N169" s="38"/>
    </row>
    <row r="170" spans="14:14" x14ac:dyDescent="0.25">
      <c r="N170" s="38"/>
    </row>
    <row r="171" spans="14:14" x14ac:dyDescent="0.25">
      <c r="N171" s="38"/>
    </row>
    <row r="172" spans="14:14" x14ac:dyDescent="0.25">
      <c r="N172" s="38"/>
    </row>
    <row r="173" spans="14:14" x14ac:dyDescent="0.25">
      <c r="N173" s="38"/>
    </row>
    <row r="174" spans="14:14" x14ac:dyDescent="0.25">
      <c r="N174" s="38"/>
    </row>
    <row r="175" spans="14:14" x14ac:dyDescent="0.25">
      <c r="N175" s="38"/>
    </row>
    <row r="176" spans="14:14" x14ac:dyDescent="0.25">
      <c r="N176" s="38"/>
    </row>
    <row r="177" spans="14:14" x14ac:dyDescent="0.25">
      <c r="N177" s="38"/>
    </row>
    <row r="178" spans="14:14" x14ac:dyDescent="0.25">
      <c r="N178" s="38"/>
    </row>
    <row r="179" spans="14:14" x14ac:dyDescent="0.25">
      <c r="N179" s="38"/>
    </row>
    <row r="180" spans="14:14" x14ac:dyDescent="0.25">
      <c r="N180" s="38"/>
    </row>
    <row r="181" spans="14:14" x14ac:dyDescent="0.25">
      <c r="N181" s="38"/>
    </row>
    <row r="182" spans="14:14" x14ac:dyDescent="0.25">
      <c r="N182" s="38"/>
    </row>
    <row r="183" spans="14:14" x14ac:dyDescent="0.25">
      <c r="N183" s="38"/>
    </row>
    <row r="184" spans="14:14" x14ac:dyDescent="0.25">
      <c r="N184" s="38"/>
    </row>
    <row r="185" spans="14:14" x14ac:dyDescent="0.25">
      <c r="N185" s="38"/>
    </row>
    <row r="186" spans="14:14" x14ac:dyDescent="0.25">
      <c r="N186" s="38"/>
    </row>
    <row r="187" spans="14:14" x14ac:dyDescent="0.25">
      <c r="N187" s="38"/>
    </row>
    <row r="188" spans="14:14" x14ac:dyDescent="0.25">
      <c r="N188" s="38"/>
    </row>
    <row r="189" spans="14:14" x14ac:dyDescent="0.25">
      <c r="N189" s="38"/>
    </row>
    <row r="190" spans="14:14" x14ac:dyDescent="0.25">
      <c r="N190" s="38"/>
    </row>
    <row r="191" spans="14:14" x14ac:dyDescent="0.25">
      <c r="N191" s="38"/>
    </row>
    <row r="192" spans="14:14" x14ac:dyDescent="0.25">
      <c r="N192" s="38"/>
    </row>
    <row r="193" spans="14:14" x14ac:dyDescent="0.25">
      <c r="N193" s="38"/>
    </row>
    <row r="194" spans="14:14" x14ac:dyDescent="0.25">
      <c r="N194" s="38"/>
    </row>
    <row r="195" spans="14:14" x14ac:dyDescent="0.25">
      <c r="N195" s="38"/>
    </row>
    <row r="196" spans="14:14" x14ac:dyDescent="0.25">
      <c r="N196" s="38"/>
    </row>
    <row r="197" spans="14:14" x14ac:dyDescent="0.25">
      <c r="N197" s="38"/>
    </row>
    <row r="198" spans="14:14" x14ac:dyDescent="0.25">
      <c r="N198" s="38"/>
    </row>
    <row r="199" spans="14:14" x14ac:dyDescent="0.25">
      <c r="N199" s="38"/>
    </row>
    <row r="200" spans="14:14" x14ac:dyDescent="0.25">
      <c r="N200" s="38"/>
    </row>
    <row r="201" spans="14:14" x14ac:dyDescent="0.25">
      <c r="N201" s="38"/>
    </row>
    <row r="202" spans="14:14" x14ac:dyDescent="0.25">
      <c r="N202" s="38"/>
    </row>
    <row r="203" spans="14:14" x14ac:dyDescent="0.25">
      <c r="N203" s="38"/>
    </row>
    <row r="204" spans="14:14" x14ac:dyDescent="0.25">
      <c r="N204" s="38"/>
    </row>
    <row r="205" spans="14:14" x14ac:dyDescent="0.25">
      <c r="N205" s="38"/>
    </row>
    <row r="206" spans="14:14" x14ac:dyDescent="0.25">
      <c r="N206" s="38"/>
    </row>
    <row r="207" spans="14:14" x14ac:dyDescent="0.25">
      <c r="N207" s="38"/>
    </row>
    <row r="208" spans="14:14" x14ac:dyDescent="0.25">
      <c r="N208" s="38"/>
    </row>
    <row r="209" spans="14:14" x14ac:dyDescent="0.25">
      <c r="N209" s="38"/>
    </row>
    <row r="210" spans="14:14" x14ac:dyDescent="0.25">
      <c r="N210" s="38"/>
    </row>
    <row r="211" spans="14:14" x14ac:dyDescent="0.25">
      <c r="N211" s="38"/>
    </row>
    <row r="212" spans="14:14" x14ac:dyDescent="0.25">
      <c r="N212" s="38"/>
    </row>
    <row r="213" spans="14:14" x14ac:dyDescent="0.25">
      <c r="N213" s="38"/>
    </row>
    <row r="214" spans="14:14" x14ac:dyDescent="0.25">
      <c r="N214" s="38"/>
    </row>
    <row r="215" spans="14:14" x14ac:dyDescent="0.25">
      <c r="N215" s="38"/>
    </row>
    <row r="216" spans="14:14" x14ac:dyDescent="0.25">
      <c r="N216" s="38"/>
    </row>
    <row r="217" spans="14:14" x14ac:dyDescent="0.25">
      <c r="N217" s="38"/>
    </row>
    <row r="218" spans="14:14" x14ac:dyDescent="0.25">
      <c r="N218" s="38"/>
    </row>
    <row r="219" spans="14:14" x14ac:dyDescent="0.25">
      <c r="N219" s="38"/>
    </row>
    <row r="220" spans="14:14" x14ac:dyDescent="0.25">
      <c r="N220" s="38"/>
    </row>
    <row r="221" spans="14:14" x14ac:dyDescent="0.25">
      <c r="N221" s="38"/>
    </row>
    <row r="222" spans="14:14" x14ac:dyDescent="0.25">
      <c r="N222" s="38"/>
    </row>
    <row r="223" spans="14:14" x14ac:dyDescent="0.25">
      <c r="N223" s="38"/>
    </row>
    <row r="224" spans="14:14" x14ac:dyDescent="0.25">
      <c r="N224" s="38"/>
    </row>
    <row r="225" spans="14:14" x14ac:dyDescent="0.25">
      <c r="N225" s="38"/>
    </row>
    <row r="226" spans="14:14" x14ac:dyDescent="0.25">
      <c r="N226" s="38"/>
    </row>
    <row r="227" spans="14:14" x14ac:dyDescent="0.25">
      <c r="N227" s="38"/>
    </row>
    <row r="228" spans="14:14" x14ac:dyDescent="0.25">
      <c r="N228" s="38"/>
    </row>
    <row r="229" spans="14:14" x14ac:dyDescent="0.25">
      <c r="N229" s="38"/>
    </row>
    <row r="230" spans="14:14" x14ac:dyDescent="0.25">
      <c r="N230" s="38"/>
    </row>
    <row r="231" spans="14:14" x14ac:dyDescent="0.25">
      <c r="N231" s="38"/>
    </row>
    <row r="232" spans="14:14" x14ac:dyDescent="0.25">
      <c r="N232" s="38"/>
    </row>
    <row r="233" spans="14:14" x14ac:dyDescent="0.25">
      <c r="N233" s="38"/>
    </row>
    <row r="234" spans="14:14" x14ac:dyDescent="0.25">
      <c r="N234" s="38"/>
    </row>
    <row r="235" spans="14:14" x14ac:dyDescent="0.25">
      <c r="N235" s="38"/>
    </row>
    <row r="236" spans="14:14" x14ac:dyDescent="0.25">
      <c r="N236" s="38"/>
    </row>
    <row r="237" spans="14:14" x14ac:dyDescent="0.25">
      <c r="N237" s="38"/>
    </row>
    <row r="238" spans="14:14" x14ac:dyDescent="0.25">
      <c r="N238" s="38"/>
    </row>
    <row r="239" spans="14:14" x14ac:dyDescent="0.25">
      <c r="N239" s="38"/>
    </row>
    <row r="240" spans="14:14" x14ac:dyDescent="0.25">
      <c r="N240" s="38"/>
    </row>
    <row r="241" spans="14:14" x14ac:dyDescent="0.25">
      <c r="N241" s="38"/>
    </row>
    <row r="242" spans="14:14" x14ac:dyDescent="0.25">
      <c r="N242" s="38"/>
    </row>
    <row r="243" spans="14:14" x14ac:dyDescent="0.25">
      <c r="N243" s="38"/>
    </row>
    <row r="244" spans="14:14" x14ac:dyDescent="0.25">
      <c r="N244" s="38"/>
    </row>
    <row r="245" spans="14:14" x14ac:dyDescent="0.25">
      <c r="N245" s="38"/>
    </row>
    <row r="246" spans="14:14" x14ac:dyDescent="0.25">
      <c r="N246" s="38"/>
    </row>
    <row r="247" spans="14:14" x14ac:dyDescent="0.25">
      <c r="N247" s="38"/>
    </row>
    <row r="248" spans="14:14" x14ac:dyDescent="0.25">
      <c r="N248" s="38"/>
    </row>
    <row r="249" spans="14:14" x14ac:dyDescent="0.25">
      <c r="N249" s="38"/>
    </row>
    <row r="250" spans="14:14" x14ac:dyDescent="0.25">
      <c r="N250" s="38"/>
    </row>
    <row r="251" spans="14:14" x14ac:dyDescent="0.25">
      <c r="N251" s="38"/>
    </row>
    <row r="252" spans="14:14" x14ac:dyDescent="0.25">
      <c r="N252" s="38"/>
    </row>
    <row r="253" spans="14:14" x14ac:dyDescent="0.25">
      <c r="N253" s="38"/>
    </row>
    <row r="254" spans="14:14" x14ac:dyDescent="0.25">
      <c r="N254" s="38"/>
    </row>
    <row r="255" spans="14:14" x14ac:dyDescent="0.25">
      <c r="N255" s="38"/>
    </row>
    <row r="256" spans="14:14" x14ac:dyDescent="0.25">
      <c r="N256" s="38"/>
    </row>
    <row r="257" spans="14:14" x14ac:dyDescent="0.25">
      <c r="N257" s="38"/>
    </row>
    <row r="258" spans="14:14" x14ac:dyDescent="0.25">
      <c r="N258" s="38"/>
    </row>
    <row r="259" spans="14:14" x14ac:dyDescent="0.25">
      <c r="N259" s="38"/>
    </row>
    <row r="260" spans="14:14" x14ac:dyDescent="0.25">
      <c r="N260" s="38"/>
    </row>
    <row r="261" spans="14:14" x14ac:dyDescent="0.25">
      <c r="N261" s="38"/>
    </row>
    <row r="262" spans="14:14" x14ac:dyDescent="0.25">
      <c r="N262" s="38"/>
    </row>
    <row r="263" spans="14:14" x14ac:dyDescent="0.25">
      <c r="N263" s="38"/>
    </row>
    <row r="264" spans="14:14" x14ac:dyDescent="0.25">
      <c r="N264" s="38"/>
    </row>
    <row r="265" spans="14:14" x14ac:dyDescent="0.25">
      <c r="N265" s="38"/>
    </row>
    <row r="266" spans="14:14" x14ac:dyDescent="0.25">
      <c r="N266" s="38"/>
    </row>
    <row r="267" spans="14:14" x14ac:dyDescent="0.25">
      <c r="N267" s="38"/>
    </row>
    <row r="268" spans="14:14" x14ac:dyDescent="0.25">
      <c r="N268" s="38"/>
    </row>
    <row r="269" spans="14:14" x14ac:dyDescent="0.25">
      <c r="N269" s="38"/>
    </row>
    <row r="270" spans="14:14" x14ac:dyDescent="0.25">
      <c r="N270" s="38"/>
    </row>
    <row r="271" spans="14:14" x14ac:dyDescent="0.25">
      <c r="N271" s="38"/>
    </row>
    <row r="272" spans="14:14" x14ac:dyDescent="0.25">
      <c r="N272" s="38"/>
    </row>
    <row r="273" spans="14:14" x14ac:dyDescent="0.25">
      <c r="N273" s="38"/>
    </row>
    <row r="274" spans="14:14" x14ac:dyDescent="0.25">
      <c r="N274" s="38"/>
    </row>
    <row r="275" spans="14:14" x14ac:dyDescent="0.25">
      <c r="N275" s="38"/>
    </row>
    <row r="276" spans="14:14" x14ac:dyDescent="0.25">
      <c r="N276" s="38"/>
    </row>
    <row r="277" spans="14:14" x14ac:dyDescent="0.25">
      <c r="N277" s="38"/>
    </row>
    <row r="278" spans="14:14" x14ac:dyDescent="0.25">
      <c r="N278" s="38"/>
    </row>
    <row r="279" spans="14:14" x14ac:dyDescent="0.25">
      <c r="N279" s="38"/>
    </row>
    <row r="280" spans="14:14" x14ac:dyDescent="0.25">
      <c r="N280" s="38"/>
    </row>
    <row r="281" spans="14:14" x14ac:dyDescent="0.25">
      <c r="N281" s="38"/>
    </row>
    <row r="282" spans="14:14" x14ac:dyDescent="0.25">
      <c r="N282" s="38"/>
    </row>
    <row r="283" spans="14:14" x14ac:dyDescent="0.25">
      <c r="N283" s="38"/>
    </row>
    <row r="284" spans="14:14" x14ac:dyDescent="0.25">
      <c r="N284" s="38"/>
    </row>
    <row r="285" spans="14:14" x14ac:dyDescent="0.25">
      <c r="N285" s="38"/>
    </row>
    <row r="286" spans="14:14" x14ac:dyDescent="0.25">
      <c r="N286" s="38"/>
    </row>
    <row r="287" spans="14:14" x14ac:dyDescent="0.25">
      <c r="N287" s="38"/>
    </row>
    <row r="288" spans="14:14" x14ac:dyDescent="0.25">
      <c r="N288" s="38"/>
    </row>
    <row r="289" spans="14:14" x14ac:dyDescent="0.25">
      <c r="N289" s="38"/>
    </row>
    <row r="290" spans="14:14" x14ac:dyDescent="0.25">
      <c r="N290" s="38"/>
    </row>
    <row r="291" spans="14:14" x14ac:dyDescent="0.25">
      <c r="N291" s="38"/>
    </row>
    <row r="292" spans="14:14" x14ac:dyDescent="0.25">
      <c r="N292" s="38"/>
    </row>
    <row r="293" spans="14:14" x14ac:dyDescent="0.25">
      <c r="N293" s="38"/>
    </row>
    <row r="294" spans="14:14" x14ac:dyDescent="0.25">
      <c r="N294" s="38"/>
    </row>
    <row r="295" spans="14:14" x14ac:dyDescent="0.25">
      <c r="N295" s="38"/>
    </row>
    <row r="296" spans="14:14" x14ac:dyDescent="0.25">
      <c r="N296" s="38"/>
    </row>
    <row r="297" spans="14:14" x14ac:dyDescent="0.25">
      <c r="N297" s="38"/>
    </row>
    <row r="298" spans="14:14" x14ac:dyDescent="0.25">
      <c r="N298" s="38"/>
    </row>
    <row r="299" spans="14:14" x14ac:dyDescent="0.25">
      <c r="N299" s="38"/>
    </row>
    <row r="300" spans="14:14" x14ac:dyDescent="0.25">
      <c r="N300" s="38"/>
    </row>
    <row r="301" spans="14:14" x14ac:dyDescent="0.25">
      <c r="N301" s="38"/>
    </row>
    <row r="302" spans="14:14" x14ac:dyDescent="0.25">
      <c r="N302" s="38"/>
    </row>
    <row r="303" spans="14:14" x14ac:dyDescent="0.25">
      <c r="N303" s="38"/>
    </row>
    <row r="304" spans="14:14" x14ac:dyDescent="0.25">
      <c r="N304" s="38"/>
    </row>
    <row r="305" spans="14:14" x14ac:dyDescent="0.25">
      <c r="N305" s="38"/>
    </row>
    <row r="306" spans="14:14" x14ac:dyDescent="0.25">
      <c r="N306" s="38"/>
    </row>
    <row r="307" spans="14:14" x14ac:dyDescent="0.25">
      <c r="N307" s="38"/>
    </row>
    <row r="308" spans="14:14" x14ac:dyDescent="0.25">
      <c r="N308" s="38"/>
    </row>
    <row r="309" spans="14:14" x14ac:dyDescent="0.25">
      <c r="N309" s="38"/>
    </row>
    <row r="310" spans="14:14" x14ac:dyDescent="0.25">
      <c r="N310" s="38"/>
    </row>
    <row r="311" spans="14:14" x14ac:dyDescent="0.25">
      <c r="N311" s="38"/>
    </row>
    <row r="312" spans="14:14" x14ac:dyDescent="0.25">
      <c r="N312" s="38"/>
    </row>
    <row r="313" spans="14:14" x14ac:dyDescent="0.25">
      <c r="N313" s="38"/>
    </row>
    <row r="314" spans="14:14" x14ac:dyDescent="0.25">
      <c r="N314" s="38"/>
    </row>
    <row r="315" spans="14:14" x14ac:dyDescent="0.25">
      <c r="N315" s="38"/>
    </row>
    <row r="316" spans="14:14" x14ac:dyDescent="0.25">
      <c r="N316" s="38"/>
    </row>
    <row r="317" spans="14:14" x14ac:dyDescent="0.25">
      <c r="N317" s="38"/>
    </row>
    <row r="318" spans="14:14" x14ac:dyDescent="0.25">
      <c r="N318" s="38"/>
    </row>
    <row r="319" spans="14:14" x14ac:dyDescent="0.25">
      <c r="N319" s="38"/>
    </row>
    <row r="320" spans="14:14" x14ac:dyDescent="0.25">
      <c r="N320" s="38"/>
    </row>
    <row r="321" spans="14:14" x14ac:dyDescent="0.25">
      <c r="N321" s="38"/>
    </row>
    <row r="322" spans="14:14" x14ac:dyDescent="0.25">
      <c r="N322" s="38"/>
    </row>
    <row r="323" spans="14:14" x14ac:dyDescent="0.25">
      <c r="N323" s="38"/>
    </row>
    <row r="324" spans="14:14" x14ac:dyDescent="0.25">
      <c r="N324" s="38"/>
    </row>
    <row r="325" spans="14:14" x14ac:dyDescent="0.25">
      <c r="N325" s="38"/>
    </row>
    <row r="326" spans="14:14" x14ac:dyDescent="0.25">
      <c r="N326" s="38"/>
    </row>
    <row r="327" spans="14:14" x14ac:dyDescent="0.25">
      <c r="N327" s="38"/>
    </row>
    <row r="328" spans="14:14" x14ac:dyDescent="0.25">
      <c r="N328" s="38"/>
    </row>
    <row r="329" spans="14:14" x14ac:dyDescent="0.25">
      <c r="N329" s="38"/>
    </row>
    <row r="330" spans="14:14" x14ac:dyDescent="0.25">
      <c r="N330" s="38"/>
    </row>
    <row r="331" spans="14:14" x14ac:dyDescent="0.25">
      <c r="N331" s="38"/>
    </row>
    <row r="332" spans="14:14" x14ac:dyDescent="0.25">
      <c r="N332" s="38"/>
    </row>
    <row r="333" spans="14:14" x14ac:dyDescent="0.25">
      <c r="N333" s="38"/>
    </row>
    <row r="334" spans="14:14" x14ac:dyDescent="0.25">
      <c r="N334" s="38"/>
    </row>
    <row r="335" spans="14:14" x14ac:dyDescent="0.25">
      <c r="N335" s="38"/>
    </row>
    <row r="336" spans="14:14" x14ac:dyDescent="0.25">
      <c r="N336" s="38"/>
    </row>
    <row r="337" spans="14:14" x14ac:dyDescent="0.25">
      <c r="N337" s="38"/>
    </row>
    <row r="338" spans="14:14" x14ac:dyDescent="0.25">
      <c r="N338" s="38"/>
    </row>
    <row r="339" spans="14:14" x14ac:dyDescent="0.25">
      <c r="N339" s="38"/>
    </row>
    <row r="340" spans="14:14" x14ac:dyDescent="0.25">
      <c r="N340" s="38"/>
    </row>
    <row r="341" spans="14:14" x14ac:dyDescent="0.25">
      <c r="N341" s="38"/>
    </row>
    <row r="342" spans="14:14" x14ac:dyDescent="0.25">
      <c r="N342" s="38"/>
    </row>
    <row r="343" spans="14:14" x14ac:dyDescent="0.25">
      <c r="N343" s="38"/>
    </row>
    <row r="344" spans="14:14" x14ac:dyDescent="0.25">
      <c r="N344" s="38"/>
    </row>
    <row r="345" spans="14:14" x14ac:dyDescent="0.25">
      <c r="N345" s="38"/>
    </row>
    <row r="346" spans="14:14" x14ac:dyDescent="0.25">
      <c r="N346" s="38"/>
    </row>
    <row r="347" spans="14:14" x14ac:dyDescent="0.25">
      <c r="N347" s="38"/>
    </row>
    <row r="348" spans="14:14" x14ac:dyDescent="0.25">
      <c r="N348" s="38"/>
    </row>
    <row r="349" spans="14:14" x14ac:dyDescent="0.25">
      <c r="N349" s="38"/>
    </row>
    <row r="350" spans="14:14" x14ac:dyDescent="0.25">
      <c r="N350" s="38"/>
    </row>
    <row r="351" spans="14:14" x14ac:dyDescent="0.25">
      <c r="N351" s="38"/>
    </row>
    <row r="352" spans="14:14" x14ac:dyDescent="0.25">
      <c r="N352" s="38"/>
    </row>
    <row r="353" spans="14:14" x14ac:dyDescent="0.25">
      <c r="N353" s="38"/>
    </row>
    <row r="354" spans="14:14" x14ac:dyDescent="0.25">
      <c r="N354" s="38"/>
    </row>
    <row r="355" spans="14:14" x14ac:dyDescent="0.25">
      <c r="N355" s="38"/>
    </row>
    <row r="356" spans="14:14" x14ac:dyDescent="0.25">
      <c r="N356" s="38"/>
    </row>
    <row r="357" spans="14:14" x14ac:dyDescent="0.25">
      <c r="N357" s="38"/>
    </row>
    <row r="358" spans="14:14" x14ac:dyDescent="0.25">
      <c r="N358" s="38"/>
    </row>
    <row r="359" spans="14:14" x14ac:dyDescent="0.25">
      <c r="N359" s="38"/>
    </row>
    <row r="360" spans="14:14" x14ac:dyDescent="0.25">
      <c r="N360" s="38"/>
    </row>
    <row r="361" spans="14:14" x14ac:dyDescent="0.25">
      <c r="N361" s="38"/>
    </row>
    <row r="362" spans="14:14" x14ac:dyDescent="0.25">
      <c r="N362" s="38"/>
    </row>
    <row r="363" spans="14:14" x14ac:dyDescent="0.25">
      <c r="N363" s="38"/>
    </row>
    <row r="364" spans="14:14" x14ac:dyDescent="0.25">
      <c r="N364" s="38"/>
    </row>
    <row r="365" spans="14:14" x14ac:dyDescent="0.25">
      <c r="N365" s="38"/>
    </row>
    <row r="366" spans="14:14" x14ac:dyDescent="0.25">
      <c r="N366" s="38"/>
    </row>
    <row r="367" spans="14:14" x14ac:dyDescent="0.25">
      <c r="N367" s="38"/>
    </row>
    <row r="368" spans="14:14" x14ac:dyDescent="0.25">
      <c r="N368" s="38"/>
    </row>
    <row r="369" spans="14:14" x14ac:dyDescent="0.25">
      <c r="N369" s="38"/>
    </row>
    <row r="370" spans="14:14" x14ac:dyDescent="0.25">
      <c r="N370" s="38"/>
    </row>
    <row r="371" spans="14:14" x14ac:dyDescent="0.25">
      <c r="N371" s="38"/>
    </row>
    <row r="372" spans="14:14" x14ac:dyDescent="0.25">
      <c r="N372" s="38"/>
    </row>
    <row r="373" spans="14:14" x14ac:dyDescent="0.25">
      <c r="N373" s="38"/>
    </row>
    <row r="374" spans="14:14" x14ac:dyDescent="0.25">
      <c r="N374" s="38"/>
    </row>
    <row r="375" spans="14:14" x14ac:dyDescent="0.25">
      <c r="N375" s="38"/>
    </row>
    <row r="376" spans="14:14" x14ac:dyDescent="0.25">
      <c r="N376" s="38"/>
    </row>
    <row r="377" spans="14:14" x14ac:dyDescent="0.25">
      <c r="N377" s="38"/>
    </row>
    <row r="378" spans="14:14" x14ac:dyDescent="0.25">
      <c r="N378" s="38"/>
    </row>
    <row r="379" spans="14:14" x14ac:dyDescent="0.25">
      <c r="N379" s="38"/>
    </row>
    <row r="380" spans="14:14" x14ac:dyDescent="0.25">
      <c r="N380" s="38"/>
    </row>
    <row r="381" spans="14:14" x14ac:dyDescent="0.25">
      <c r="N381" s="38"/>
    </row>
    <row r="382" spans="14:14" x14ac:dyDescent="0.25">
      <c r="N382" s="38"/>
    </row>
    <row r="383" spans="14:14" x14ac:dyDescent="0.25">
      <c r="N383" s="38"/>
    </row>
    <row r="384" spans="14:14" x14ac:dyDescent="0.25">
      <c r="N384" s="38"/>
    </row>
    <row r="385" spans="14:14" x14ac:dyDescent="0.25">
      <c r="N385" s="38"/>
    </row>
    <row r="386" spans="14:14" x14ac:dyDescent="0.25">
      <c r="N386" s="38"/>
    </row>
    <row r="387" spans="14:14" x14ac:dyDescent="0.25">
      <c r="N387" s="38"/>
    </row>
    <row r="388" spans="14:14" x14ac:dyDescent="0.25">
      <c r="N388" s="38"/>
    </row>
    <row r="389" spans="14:14" x14ac:dyDescent="0.25">
      <c r="N389" s="38"/>
    </row>
    <row r="390" spans="14:14" x14ac:dyDescent="0.25">
      <c r="N390" s="38"/>
    </row>
    <row r="391" spans="14:14" x14ac:dyDescent="0.25">
      <c r="N391" s="38"/>
    </row>
    <row r="392" spans="14:14" x14ac:dyDescent="0.25">
      <c r="N392" s="38"/>
    </row>
    <row r="393" spans="14:14" x14ac:dyDescent="0.25">
      <c r="N393" s="38"/>
    </row>
    <row r="394" spans="14:14" x14ac:dyDescent="0.25">
      <c r="N394" s="38"/>
    </row>
    <row r="395" spans="14:14" x14ac:dyDescent="0.25">
      <c r="N395" s="38"/>
    </row>
    <row r="396" spans="14:14" x14ac:dyDescent="0.25">
      <c r="N396" s="38"/>
    </row>
    <row r="397" spans="14:14" x14ac:dyDescent="0.25">
      <c r="N397" s="38"/>
    </row>
    <row r="398" spans="14:14" x14ac:dyDescent="0.25">
      <c r="N398" s="38"/>
    </row>
    <row r="399" spans="14:14" x14ac:dyDescent="0.25">
      <c r="N399" s="38"/>
    </row>
    <row r="400" spans="14:14" x14ac:dyDescent="0.25">
      <c r="N400" s="38"/>
    </row>
    <row r="401" spans="14:14" x14ac:dyDescent="0.25">
      <c r="N401" s="38"/>
    </row>
    <row r="402" spans="14:14" x14ac:dyDescent="0.25">
      <c r="N402" s="38"/>
    </row>
    <row r="403" spans="14:14" x14ac:dyDescent="0.25">
      <c r="N403" s="38"/>
    </row>
    <row r="404" spans="14:14" x14ac:dyDescent="0.25">
      <c r="N404" s="38"/>
    </row>
    <row r="405" spans="14:14" x14ac:dyDescent="0.25">
      <c r="N405" s="38"/>
    </row>
    <row r="406" spans="14:14" x14ac:dyDescent="0.25">
      <c r="N406" s="38"/>
    </row>
    <row r="407" spans="14:14" x14ac:dyDescent="0.25">
      <c r="N407" s="38"/>
    </row>
    <row r="408" spans="14:14" x14ac:dyDescent="0.25">
      <c r="N408" s="38"/>
    </row>
    <row r="409" spans="14:14" x14ac:dyDescent="0.25">
      <c r="N409" s="38"/>
    </row>
    <row r="410" spans="14:14" x14ac:dyDescent="0.25">
      <c r="N410" s="38"/>
    </row>
  </sheetData>
  <mergeCells count="6">
    <mergeCell ref="O5:R5"/>
    <mergeCell ref="S5:V5"/>
    <mergeCell ref="A7:F7"/>
    <mergeCell ref="H7:M7"/>
    <mergeCell ref="A8:F8"/>
    <mergeCell ref="H8:M8"/>
  </mergeCells>
  <conditionalFormatting sqref="N7:N110 N131 N133:N134">
    <cfRule type="expression" dxfId="23" priority="6">
      <formula>$O7=""</formula>
    </cfRule>
  </conditionalFormatting>
  <conditionalFormatting sqref="N126:N130">
    <cfRule type="expression" dxfId="22" priority="5">
      <formula>$O126=""</formula>
    </cfRule>
  </conditionalFormatting>
  <conditionalFormatting sqref="N111">
    <cfRule type="expression" dxfId="21" priority="4">
      <formula>$O111=""</formula>
    </cfRule>
  </conditionalFormatting>
  <conditionalFormatting sqref="N118:N119">
    <cfRule type="expression" dxfId="20" priority="3">
      <formula>$O118=""</formula>
    </cfRule>
  </conditionalFormatting>
  <conditionalFormatting sqref="N112:N117">
    <cfRule type="expression" dxfId="19" priority="2">
      <formula>$O112=""</formula>
    </cfRule>
  </conditionalFormatting>
  <conditionalFormatting sqref="N120:N125">
    <cfRule type="expression" dxfId="18" priority="1">
      <formula>$O120=""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46CC9-BCBA-48E7-A390-2DF0A8F0B92A}">
  <sheetPr codeName="Sheet7"/>
  <dimension ref="A1:AD420"/>
  <sheetViews>
    <sheetView topLeftCell="N74" workbookViewId="0">
      <selection activeCell="S114" sqref="S114"/>
    </sheetView>
  </sheetViews>
  <sheetFormatPr defaultColWidth="9.140625" defaultRowHeight="15" x14ac:dyDescent="0.25"/>
  <cols>
    <col min="1" max="6" width="13.7109375" style="37" customWidth="1"/>
    <col min="7" max="7" width="9.140625" style="37" customWidth="1"/>
    <col min="8" max="13" width="13.7109375" style="37" customWidth="1"/>
    <col min="14" max="14" width="26.5703125" style="42" bestFit="1" customWidth="1"/>
    <col min="15" max="30" width="13.7109375" style="16" customWidth="1"/>
    <col min="31" max="16384" width="9.140625" style="37"/>
  </cols>
  <sheetData>
    <row r="1" spans="1:30" s="2" customFormat="1" ht="15.95" customHeight="1" x14ac:dyDescent="0.25">
      <c r="N1" s="31"/>
      <c r="O1" s="56"/>
      <c r="P1" s="57"/>
      <c r="Q1" s="57"/>
      <c r="R1" s="58"/>
      <c r="V1" s="85"/>
      <c r="Z1" s="85"/>
      <c r="AD1" s="85"/>
    </row>
    <row r="2" spans="1:30" s="5" customFormat="1" ht="15.95" customHeight="1" x14ac:dyDescent="0.25">
      <c r="O2" s="60"/>
      <c r="P2" s="61"/>
      <c r="Q2" s="61"/>
      <c r="R2" s="62"/>
      <c r="V2" s="62"/>
      <c r="Z2" s="62"/>
      <c r="AD2" s="62"/>
    </row>
    <row r="3" spans="1:30" s="5" customFormat="1" ht="15.95" customHeight="1" x14ac:dyDescent="0.25">
      <c r="O3" s="60"/>
      <c r="P3" s="61"/>
      <c r="Q3" s="61"/>
      <c r="R3" s="62"/>
      <c r="V3" s="62"/>
      <c r="Z3" s="62"/>
      <c r="AD3" s="62"/>
    </row>
    <row r="4" spans="1:30" s="66" customFormat="1" ht="15.95" customHeight="1" x14ac:dyDescent="0.25">
      <c r="O4" s="86"/>
      <c r="R4" s="87"/>
      <c r="V4" s="87"/>
      <c r="Z4" s="87"/>
      <c r="AD4" s="87"/>
    </row>
    <row r="5" spans="1:30" ht="35.1" customHeight="1" x14ac:dyDescent="0.25">
      <c r="G5" s="88"/>
      <c r="N5" s="51" t="s">
        <v>0</v>
      </c>
      <c r="O5" s="70" t="s">
        <v>21</v>
      </c>
      <c r="P5" s="36" t="s">
        <v>22</v>
      </c>
      <c r="Q5" s="36" t="s">
        <v>23</v>
      </c>
      <c r="R5" s="71" t="s">
        <v>24</v>
      </c>
      <c r="S5" s="70" t="s">
        <v>25</v>
      </c>
      <c r="T5" s="36" t="s">
        <v>26</v>
      </c>
      <c r="U5" s="36" t="s">
        <v>27</v>
      </c>
      <c r="V5" s="71" t="s">
        <v>28</v>
      </c>
      <c r="W5" s="70" t="s">
        <v>29</v>
      </c>
      <c r="X5" s="36" t="s">
        <v>30</v>
      </c>
      <c r="Y5" s="36" t="s">
        <v>31</v>
      </c>
      <c r="Z5" s="71" t="s">
        <v>32</v>
      </c>
      <c r="AA5" s="70" t="s">
        <v>33</v>
      </c>
      <c r="AB5" s="36" t="s">
        <v>34</v>
      </c>
      <c r="AC5" s="36" t="s">
        <v>35</v>
      </c>
      <c r="AD5" s="71" t="s">
        <v>36</v>
      </c>
    </row>
    <row r="6" spans="1:30" ht="15" customHeight="1" x14ac:dyDescent="0.25">
      <c r="G6" s="88"/>
      <c r="N6" s="38">
        <v>36616</v>
      </c>
      <c r="O6" s="74">
        <v>89.893513342218299</v>
      </c>
      <c r="P6" s="20">
        <v>96.002400973508699</v>
      </c>
      <c r="Q6" s="20">
        <v>94.423736385936095</v>
      </c>
      <c r="R6" s="77">
        <v>96.948548809486198</v>
      </c>
      <c r="S6" s="74">
        <v>91.049939089567204</v>
      </c>
      <c r="T6" s="20">
        <v>97.690745197562606</v>
      </c>
      <c r="U6" s="20">
        <v>93.538566807148399</v>
      </c>
      <c r="V6" s="77">
        <v>97.476446309041805</v>
      </c>
      <c r="W6" s="74">
        <v>94.008447246691901</v>
      </c>
      <c r="X6" s="20">
        <v>97.247564776958995</v>
      </c>
      <c r="Y6" s="20">
        <v>98.118162685511194</v>
      </c>
      <c r="Z6" s="77">
        <v>94.896927769000797</v>
      </c>
      <c r="AA6" s="74">
        <v>94.188417296515794</v>
      </c>
      <c r="AB6" s="20">
        <v>92.299649000352602</v>
      </c>
      <c r="AC6" s="20">
        <v>95.455532002004105</v>
      </c>
      <c r="AD6" s="77">
        <v>94.016430651242402</v>
      </c>
    </row>
    <row r="7" spans="1:30" x14ac:dyDescent="0.25">
      <c r="A7" s="177" t="s">
        <v>83</v>
      </c>
      <c r="B7" s="177"/>
      <c r="C7" s="177"/>
      <c r="D7" s="177"/>
      <c r="E7" s="177"/>
      <c r="F7" s="177"/>
      <c r="G7" s="89"/>
      <c r="H7" s="177" t="s">
        <v>84</v>
      </c>
      <c r="I7" s="177"/>
      <c r="J7" s="177"/>
      <c r="K7" s="177"/>
      <c r="L7" s="177"/>
      <c r="M7" s="177"/>
      <c r="N7" s="38">
        <v>36707</v>
      </c>
      <c r="O7" s="74">
        <v>93.747181645547997</v>
      </c>
      <c r="P7" s="20">
        <v>98.5356504675526</v>
      </c>
      <c r="Q7" s="20">
        <v>96.525194980816096</v>
      </c>
      <c r="R7" s="77">
        <v>103.010565891849</v>
      </c>
      <c r="S7" s="74">
        <v>98.205171830364407</v>
      </c>
      <c r="T7" s="20">
        <v>101.220702240454</v>
      </c>
      <c r="U7" s="20">
        <v>98.540388904223704</v>
      </c>
      <c r="V7" s="77">
        <v>98.111478155355996</v>
      </c>
      <c r="W7" s="74">
        <v>95.880365711700406</v>
      </c>
      <c r="X7" s="20">
        <v>103.31614504725</v>
      </c>
      <c r="Y7" s="20">
        <v>96.677457990154593</v>
      </c>
      <c r="Z7" s="77">
        <v>98.458778599733293</v>
      </c>
      <c r="AA7" s="74">
        <v>98.795584680148707</v>
      </c>
      <c r="AB7" s="20">
        <v>94.483164097262403</v>
      </c>
      <c r="AC7" s="20">
        <v>98.311629165239907</v>
      </c>
      <c r="AD7" s="77">
        <v>98.002563284733995</v>
      </c>
    </row>
    <row r="8" spans="1:30" x14ac:dyDescent="0.25">
      <c r="A8" s="177" t="s">
        <v>74</v>
      </c>
      <c r="B8" s="177"/>
      <c r="C8" s="177"/>
      <c r="D8" s="177"/>
      <c r="E8" s="177"/>
      <c r="F8" s="177"/>
      <c r="H8" s="177" t="s">
        <v>74</v>
      </c>
      <c r="I8" s="177"/>
      <c r="J8" s="177"/>
      <c r="K8" s="177"/>
      <c r="L8" s="177"/>
      <c r="M8" s="177"/>
      <c r="N8" s="38">
        <v>36799</v>
      </c>
      <c r="O8" s="74">
        <v>98.080080509355</v>
      </c>
      <c r="P8" s="20">
        <v>99.4289564513779</v>
      </c>
      <c r="Q8" s="20">
        <v>99.845142802602496</v>
      </c>
      <c r="R8" s="77">
        <v>101.67016942329001</v>
      </c>
      <c r="S8" s="74">
        <v>101.073032801624</v>
      </c>
      <c r="T8" s="20">
        <v>99.928084491934698</v>
      </c>
      <c r="U8" s="20">
        <v>99.963513279019907</v>
      </c>
      <c r="V8" s="77">
        <v>97.757565718234403</v>
      </c>
      <c r="W8" s="74">
        <v>99.165205006830206</v>
      </c>
      <c r="X8" s="20">
        <v>103.635107948236</v>
      </c>
      <c r="Y8" s="20">
        <v>97.144689023936806</v>
      </c>
      <c r="Z8" s="77">
        <v>99.982845037625907</v>
      </c>
      <c r="AA8" s="74">
        <v>100.325535974152</v>
      </c>
      <c r="AB8" s="20">
        <v>97.145642443535706</v>
      </c>
      <c r="AC8" s="20">
        <v>99.357282302883306</v>
      </c>
      <c r="AD8" s="77">
        <v>99.001004209220099</v>
      </c>
    </row>
    <row r="9" spans="1:30" x14ac:dyDescent="0.25">
      <c r="N9" s="38">
        <v>36891</v>
      </c>
      <c r="O9" s="74">
        <v>100</v>
      </c>
      <c r="P9" s="20">
        <v>100</v>
      </c>
      <c r="Q9" s="20">
        <v>100</v>
      </c>
      <c r="R9" s="77">
        <v>100</v>
      </c>
      <c r="S9" s="74">
        <v>100</v>
      </c>
      <c r="T9" s="20">
        <v>100</v>
      </c>
      <c r="U9" s="20">
        <v>100</v>
      </c>
      <c r="V9" s="77">
        <v>100</v>
      </c>
      <c r="W9" s="74">
        <v>100</v>
      </c>
      <c r="X9" s="20">
        <v>100</v>
      </c>
      <c r="Y9" s="20">
        <v>100</v>
      </c>
      <c r="Z9" s="77">
        <v>100</v>
      </c>
      <c r="AA9" s="74">
        <v>100</v>
      </c>
      <c r="AB9" s="20">
        <v>100</v>
      </c>
      <c r="AC9" s="20">
        <v>100</v>
      </c>
      <c r="AD9" s="77">
        <v>100</v>
      </c>
    </row>
    <row r="10" spans="1:30" x14ac:dyDescent="0.25">
      <c r="N10" s="38">
        <v>36981</v>
      </c>
      <c r="O10" s="74">
        <v>100.342892790161</v>
      </c>
      <c r="P10" s="20">
        <v>102.513035098616</v>
      </c>
      <c r="Q10" s="20">
        <v>99.7515570108622</v>
      </c>
      <c r="R10" s="77">
        <v>105.901970847162</v>
      </c>
      <c r="S10" s="74">
        <v>101.880274761596</v>
      </c>
      <c r="T10" s="20">
        <v>106.58144943356299</v>
      </c>
      <c r="U10" s="20">
        <v>103.543825069124</v>
      </c>
      <c r="V10" s="77">
        <v>103.69690703785299</v>
      </c>
      <c r="W10" s="74">
        <v>98.041765928407699</v>
      </c>
      <c r="X10" s="20">
        <v>99.416128455514894</v>
      </c>
      <c r="Y10" s="20">
        <v>101.886429281372</v>
      </c>
      <c r="Z10" s="77">
        <v>102.513990947487</v>
      </c>
      <c r="AA10" s="74">
        <v>100.83777832393601</v>
      </c>
      <c r="AB10" s="20">
        <v>101.282779403842</v>
      </c>
      <c r="AC10" s="20">
        <v>102.695041131083</v>
      </c>
      <c r="AD10" s="77">
        <v>103.987300947726</v>
      </c>
    </row>
    <row r="11" spans="1:30" x14ac:dyDescent="0.25">
      <c r="N11" s="38">
        <v>37072</v>
      </c>
      <c r="O11" s="74">
        <v>100.653373680795</v>
      </c>
      <c r="P11" s="20">
        <v>104.839235108613</v>
      </c>
      <c r="Q11" s="20">
        <v>104.617755517143</v>
      </c>
      <c r="R11" s="77">
        <v>113.57577810609401</v>
      </c>
      <c r="S11" s="74">
        <v>101.95039773521199</v>
      </c>
      <c r="T11" s="20">
        <v>107.96955695369201</v>
      </c>
      <c r="U11" s="20">
        <v>105.810618643053</v>
      </c>
      <c r="V11" s="77">
        <v>106.744800468431</v>
      </c>
      <c r="W11" s="74">
        <v>98.540847305203201</v>
      </c>
      <c r="X11" s="20">
        <v>101.625233942587</v>
      </c>
      <c r="Y11" s="20">
        <v>102.773003825806</v>
      </c>
      <c r="Z11" s="77">
        <v>108.912604220199</v>
      </c>
      <c r="AA11" s="74">
        <v>102.36870591829501</v>
      </c>
      <c r="AB11" s="20">
        <v>101.386853753468</v>
      </c>
      <c r="AC11" s="20">
        <v>106.492973514269</v>
      </c>
      <c r="AD11" s="77">
        <v>108.685363528233</v>
      </c>
    </row>
    <row r="12" spans="1:30" x14ac:dyDescent="0.25">
      <c r="N12" s="38">
        <v>37164</v>
      </c>
      <c r="O12" s="74">
        <v>101.688805051456</v>
      </c>
      <c r="P12" s="20">
        <v>104.668192824226</v>
      </c>
      <c r="Q12" s="20">
        <v>111.542628771411</v>
      </c>
      <c r="R12" s="77">
        <v>115.845516480858</v>
      </c>
      <c r="S12" s="74">
        <v>99.675514426222605</v>
      </c>
      <c r="T12" s="20">
        <v>100.92660109605799</v>
      </c>
      <c r="U12" s="20">
        <v>104.887398136155</v>
      </c>
      <c r="V12" s="77">
        <v>112.147258829718</v>
      </c>
      <c r="W12" s="74">
        <v>103.52274909346001</v>
      </c>
      <c r="X12" s="20">
        <v>105.59999250933799</v>
      </c>
      <c r="Y12" s="20">
        <v>105.78626870396501</v>
      </c>
      <c r="Z12" s="77">
        <v>112.55443155008901</v>
      </c>
      <c r="AA12" s="74">
        <v>101.55859903132</v>
      </c>
      <c r="AB12" s="20">
        <v>101.366809965282</v>
      </c>
      <c r="AC12" s="20">
        <v>107.95186671744401</v>
      </c>
      <c r="AD12" s="77">
        <v>111.106219316945</v>
      </c>
    </row>
    <row r="13" spans="1:30" x14ac:dyDescent="0.25">
      <c r="N13" s="38">
        <v>37256</v>
      </c>
      <c r="O13" s="74">
        <v>103.607734708781</v>
      </c>
      <c r="P13" s="20">
        <v>103.648006455798</v>
      </c>
      <c r="Q13" s="20">
        <v>114.340658180118</v>
      </c>
      <c r="R13" s="77">
        <v>116.239010621421</v>
      </c>
      <c r="S13" s="74">
        <v>101.25535115898001</v>
      </c>
      <c r="T13" s="20">
        <v>98.799210261657393</v>
      </c>
      <c r="U13" s="20">
        <v>105.672303624958</v>
      </c>
      <c r="V13" s="77">
        <v>118.940538051698</v>
      </c>
      <c r="W13" s="74">
        <v>106.443671370784</v>
      </c>
      <c r="X13" s="20">
        <v>108.125191428097</v>
      </c>
      <c r="Y13" s="20">
        <v>108.94295438319</v>
      </c>
      <c r="Z13" s="77">
        <v>111.066268120619</v>
      </c>
      <c r="AA13" s="74">
        <v>100.11801927686599</v>
      </c>
      <c r="AB13" s="20">
        <v>102.286171560059</v>
      </c>
      <c r="AC13" s="20">
        <v>107.765199861013</v>
      </c>
      <c r="AD13" s="77">
        <v>112.951177822868</v>
      </c>
    </row>
    <row r="14" spans="1:30" x14ac:dyDescent="0.25">
      <c r="N14" s="38">
        <v>37346</v>
      </c>
      <c r="O14" s="74">
        <v>104.681738020821</v>
      </c>
      <c r="P14" s="20">
        <v>103.230545003754</v>
      </c>
      <c r="Q14" s="20">
        <v>114.77713276804199</v>
      </c>
      <c r="R14" s="77">
        <v>119.35523569159599</v>
      </c>
      <c r="S14" s="74">
        <v>106.22799373280201</v>
      </c>
      <c r="T14" s="20">
        <v>103.931424048548</v>
      </c>
      <c r="U14" s="20">
        <v>109.330436922443</v>
      </c>
      <c r="V14" s="77">
        <v>123.513760265522</v>
      </c>
      <c r="W14" s="74">
        <v>104.792626993082</v>
      </c>
      <c r="X14" s="20">
        <v>108.098024661788</v>
      </c>
      <c r="Y14" s="20">
        <v>109.58979779695299</v>
      </c>
      <c r="Z14" s="77">
        <v>111.245993266832</v>
      </c>
      <c r="AA14" s="74">
        <v>101.723783416941</v>
      </c>
      <c r="AB14" s="20">
        <v>103.69403390839599</v>
      </c>
      <c r="AC14" s="20">
        <v>109.40993626646301</v>
      </c>
      <c r="AD14" s="77">
        <v>117.11520751991399</v>
      </c>
    </row>
    <row r="15" spans="1:30" x14ac:dyDescent="0.25">
      <c r="N15" s="38">
        <v>37437</v>
      </c>
      <c r="O15" s="74">
        <v>104.821879713909</v>
      </c>
      <c r="P15" s="20">
        <v>104.697216565426</v>
      </c>
      <c r="Q15" s="20">
        <v>115.81201414905399</v>
      </c>
      <c r="R15" s="77">
        <v>126.181384354253</v>
      </c>
      <c r="S15" s="74">
        <v>110.64913132973</v>
      </c>
      <c r="T15" s="20">
        <v>111.581777400097</v>
      </c>
      <c r="U15" s="20">
        <v>113.320389984237</v>
      </c>
      <c r="V15" s="77">
        <v>125.47280513718501</v>
      </c>
      <c r="W15" s="74">
        <v>105.395372974095</v>
      </c>
      <c r="X15" s="20">
        <v>108.630771699633</v>
      </c>
      <c r="Y15" s="20">
        <v>110.36072234624299</v>
      </c>
      <c r="Z15" s="77">
        <v>114.860535418637</v>
      </c>
      <c r="AA15" s="74">
        <v>104.932733974828</v>
      </c>
      <c r="AB15" s="20">
        <v>106.37177133001001</v>
      </c>
      <c r="AC15" s="20">
        <v>113.267801605435</v>
      </c>
      <c r="AD15" s="77">
        <v>122.546596497583</v>
      </c>
    </row>
    <row r="16" spans="1:30" x14ac:dyDescent="0.25">
      <c r="N16" s="38">
        <v>37529</v>
      </c>
      <c r="O16" s="74">
        <v>104.30029292926901</v>
      </c>
      <c r="P16" s="20">
        <v>108.49818236785001</v>
      </c>
      <c r="Q16" s="20">
        <v>118.160024206377</v>
      </c>
      <c r="R16" s="77">
        <v>134.74030268922601</v>
      </c>
      <c r="S16" s="74">
        <v>112.770249803678</v>
      </c>
      <c r="T16" s="20">
        <v>114.34027296888701</v>
      </c>
      <c r="U16" s="20">
        <v>117.56853729785701</v>
      </c>
      <c r="V16" s="77">
        <v>130.841973177927</v>
      </c>
      <c r="W16" s="74">
        <v>109.700205608912</v>
      </c>
      <c r="X16" s="20">
        <v>111.73972334924601</v>
      </c>
      <c r="Y16" s="20">
        <v>113.336966151628</v>
      </c>
      <c r="Z16" s="77">
        <v>119.42965601451399</v>
      </c>
      <c r="AA16" s="74">
        <v>107.399175408415</v>
      </c>
      <c r="AB16" s="20">
        <v>110.00053491682</v>
      </c>
      <c r="AC16" s="20">
        <v>117.664930433748</v>
      </c>
      <c r="AD16" s="77">
        <v>127.229146847623</v>
      </c>
    </row>
    <row r="17" spans="1:30" x14ac:dyDescent="0.25">
      <c r="N17" s="38">
        <v>37621</v>
      </c>
      <c r="O17" s="74">
        <v>105.387460758817</v>
      </c>
      <c r="P17" s="20">
        <v>110.28805118559499</v>
      </c>
      <c r="Q17" s="20">
        <v>121.003704530573</v>
      </c>
      <c r="R17" s="77">
        <v>137.995756085914</v>
      </c>
      <c r="S17" s="74">
        <v>113.978176853066</v>
      </c>
      <c r="T17" s="20">
        <v>112.590779491593</v>
      </c>
      <c r="U17" s="20">
        <v>121.168854443065</v>
      </c>
      <c r="V17" s="77">
        <v>142.034397664588</v>
      </c>
      <c r="W17" s="74">
        <v>113.119949234695</v>
      </c>
      <c r="X17" s="20">
        <v>115.143594040926</v>
      </c>
      <c r="Y17" s="20">
        <v>118.52017307690799</v>
      </c>
      <c r="Z17" s="77">
        <v>123.449421429837</v>
      </c>
      <c r="AA17" s="74">
        <v>108.97070593557299</v>
      </c>
      <c r="AB17" s="20">
        <v>111.73228641431299</v>
      </c>
      <c r="AC17" s="20">
        <v>120.95422837483299</v>
      </c>
      <c r="AD17" s="77">
        <v>130.72241497641599</v>
      </c>
    </row>
    <row r="18" spans="1:30" x14ac:dyDescent="0.25">
      <c r="N18" s="38">
        <v>37711</v>
      </c>
      <c r="O18" s="74">
        <v>109.654004764795</v>
      </c>
      <c r="P18" s="20">
        <v>109.262627811074</v>
      </c>
      <c r="Q18" s="20">
        <v>124.79121187909401</v>
      </c>
      <c r="R18" s="77">
        <v>138.055539179683</v>
      </c>
      <c r="S18" s="74">
        <v>116.311922639147</v>
      </c>
      <c r="T18" s="20">
        <v>115.464163867652</v>
      </c>
      <c r="U18" s="20">
        <v>124.205455646316</v>
      </c>
      <c r="V18" s="77">
        <v>151.168726688817</v>
      </c>
      <c r="W18" s="74">
        <v>114.05912111980901</v>
      </c>
      <c r="X18" s="20">
        <v>116.390284474952</v>
      </c>
      <c r="Y18" s="20">
        <v>124.370912280658</v>
      </c>
      <c r="Z18" s="77">
        <v>127.254146439964</v>
      </c>
      <c r="AA18" s="74">
        <v>112.21731356902301</v>
      </c>
      <c r="AB18" s="20">
        <v>111.90655725774801</v>
      </c>
      <c r="AC18" s="20">
        <v>125.1740756546</v>
      </c>
      <c r="AD18" s="77">
        <v>135.19347218853301</v>
      </c>
    </row>
    <row r="19" spans="1:30" x14ac:dyDescent="0.25">
      <c r="N19" s="38">
        <v>37802</v>
      </c>
      <c r="O19" s="74">
        <v>112.92317997705</v>
      </c>
      <c r="P19" s="20">
        <v>109.499734283069</v>
      </c>
      <c r="Q19" s="20">
        <v>129.93680828197299</v>
      </c>
      <c r="R19" s="77">
        <v>139.87863248817999</v>
      </c>
      <c r="S19" s="74">
        <v>118.810036547846</v>
      </c>
      <c r="T19" s="20">
        <v>119.767938563578</v>
      </c>
      <c r="U19" s="20">
        <v>129.62504573626501</v>
      </c>
      <c r="V19" s="77">
        <v>157.381860907255</v>
      </c>
      <c r="W19" s="74">
        <v>114.362043807104</v>
      </c>
      <c r="X19" s="20">
        <v>117.455844676252</v>
      </c>
      <c r="Y19" s="20">
        <v>127.144568869628</v>
      </c>
      <c r="Z19" s="77">
        <v>128.49235444355401</v>
      </c>
      <c r="AA19" s="74">
        <v>116.719297780899</v>
      </c>
      <c r="AB19" s="20">
        <v>112.97720621055601</v>
      </c>
      <c r="AC19" s="20">
        <v>129.96814768806999</v>
      </c>
      <c r="AD19" s="77">
        <v>140.81657763763801</v>
      </c>
    </row>
    <row r="20" spans="1:30" x14ac:dyDescent="0.25">
      <c r="N20" s="38">
        <v>37894</v>
      </c>
      <c r="O20" s="74">
        <v>112.38803526787601</v>
      </c>
      <c r="P20" s="20">
        <v>111.54052663338</v>
      </c>
      <c r="Q20" s="20">
        <v>133.49240095126501</v>
      </c>
      <c r="R20" s="77">
        <v>143.63097346906801</v>
      </c>
      <c r="S20" s="74">
        <v>121.96940073867501</v>
      </c>
      <c r="T20" s="20">
        <v>122.434170446019</v>
      </c>
      <c r="U20" s="20">
        <v>136.637526595276</v>
      </c>
      <c r="V20" s="77">
        <v>163.230265591548</v>
      </c>
      <c r="W20" s="74">
        <v>117.24874922941</v>
      </c>
      <c r="X20" s="20">
        <v>121.50286867110501</v>
      </c>
      <c r="Y20" s="20">
        <v>128.828443941774</v>
      </c>
      <c r="Z20" s="77">
        <v>127.99036920149</v>
      </c>
      <c r="AA20" s="74">
        <v>118.771647724974</v>
      </c>
      <c r="AB20" s="20">
        <v>116.184049555106</v>
      </c>
      <c r="AC20" s="20">
        <v>134.29383293153299</v>
      </c>
      <c r="AD20" s="77">
        <v>144.928619699954</v>
      </c>
    </row>
    <row r="21" spans="1:30" x14ac:dyDescent="0.25">
      <c r="N21" s="38">
        <v>37986</v>
      </c>
      <c r="O21" s="74">
        <v>112.64114014995</v>
      </c>
      <c r="P21" s="20">
        <v>113.838762230532</v>
      </c>
      <c r="Q21" s="20">
        <v>137.11795014317801</v>
      </c>
      <c r="R21" s="77">
        <v>148.738970398335</v>
      </c>
      <c r="S21" s="74">
        <v>124.99156214061</v>
      </c>
      <c r="T21" s="20">
        <v>127.594836143189</v>
      </c>
      <c r="U21" s="20">
        <v>142.00465829869799</v>
      </c>
      <c r="V21" s="77">
        <v>168.89132818185001</v>
      </c>
      <c r="W21" s="74">
        <v>121.966798903013</v>
      </c>
      <c r="X21" s="20">
        <v>126.45218050805801</v>
      </c>
      <c r="Y21" s="20">
        <v>134.607857411373</v>
      </c>
      <c r="Z21" s="77">
        <v>131.604585831652</v>
      </c>
      <c r="AA21" s="74">
        <v>120.51091311335</v>
      </c>
      <c r="AB21" s="20">
        <v>120.816093489054</v>
      </c>
      <c r="AC21" s="20">
        <v>139.341729957203</v>
      </c>
      <c r="AD21" s="77">
        <v>148.36302006982601</v>
      </c>
    </row>
    <row r="22" spans="1:30" x14ac:dyDescent="0.25">
      <c r="N22" s="38">
        <v>38077</v>
      </c>
      <c r="O22" s="74">
        <v>116.759642004806</v>
      </c>
      <c r="P22" s="20">
        <v>115.27708159465701</v>
      </c>
      <c r="Q22" s="20">
        <v>141.86658138065101</v>
      </c>
      <c r="R22" s="77">
        <v>154.362713827801</v>
      </c>
      <c r="S22" s="74">
        <v>125.50943497615501</v>
      </c>
      <c r="T22" s="20">
        <v>137.83034554809299</v>
      </c>
      <c r="U22" s="20">
        <v>146.769125342949</v>
      </c>
      <c r="V22" s="77">
        <v>175.800579620436</v>
      </c>
      <c r="W22" s="74">
        <v>126.546338048389</v>
      </c>
      <c r="X22" s="20">
        <v>131.86280800192</v>
      </c>
      <c r="Y22" s="20">
        <v>142.579411413874</v>
      </c>
      <c r="Z22" s="77">
        <v>140.862606039246</v>
      </c>
      <c r="AA22" s="74">
        <v>125.71012728919</v>
      </c>
      <c r="AB22" s="20">
        <v>127.354792995216</v>
      </c>
      <c r="AC22" s="20">
        <v>147.04232132089999</v>
      </c>
      <c r="AD22" s="77">
        <v>154.40773534104301</v>
      </c>
    </row>
    <row r="23" spans="1:30" x14ac:dyDescent="0.25">
      <c r="N23" s="38">
        <v>38168</v>
      </c>
      <c r="O23" s="74">
        <v>120.807584737526</v>
      </c>
      <c r="P23" s="20">
        <v>113.66583552195399</v>
      </c>
      <c r="Q23" s="20">
        <v>143.54017666291401</v>
      </c>
      <c r="R23" s="77">
        <v>160.61474582732899</v>
      </c>
      <c r="S23" s="74">
        <v>125.492843709025</v>
      </c>
      <c r="T23" s="20">
        <v>145.749291014542</v>
      </c>
      <c r="U23" s="20">
        <v>150.74214040627899</v>
      </c>
      <c r="V23" s="77">
        <v>184.81701283791901</v>
      </c>
      <c r="W23" s="74">
        <v>132.220413317099</v>
      </c>
      <c r="X23" s="20">
        <v>138.67487082158399</v>
      </c>
      <c r="Y23" s="20">
        <v>149.3853656798</v>
      </c>
      <c r="Z23" s="77">
        <v>149.900471713</v>
      </c>
      <c r="AA23" s="74">
        <v>131.33104512246101</v>
      </c>
      <c r="AB23" s="20">
        <v>134.69903359428599</v>
      </c>
      <c r="AC23" s="20">
        <v>156.29366685091799</v>
      </c>
      <c r="AD23" s="77">
        <v>161.53005320556099</v>
      </c>
    </row>
    <row r="24" spans="1:30" x14ac:dyDescent="0.25">
      <c r="N24" s="38">
        <v>38260</v>
      </c>
      <c r="O24" s="74">
        <v>121.121603629878</v>
      </c>
      <c r="P24" s="20">
        <v>110.950480121865</v>
      </c>
      <c r="Q24" s="20">
        <v>144.27200433523501</v>
      </c>
      <c r="R24" s="77">
        <v>168.49410447149299</v>
      </c>
      <c r="S24" s="74">
        <v>132.176061483175</v>
      </c>
      <c r="T24" s="20">
        <v>145.76517080284901</v>
      </c>
      <c r="U24" s="20">
        <v>155.81761420356199</v>
      </c>
      <c r="V24" s="77">
        <v>189.219035714086</v>
      </c>
      <c r="W24" s="74">
        <v>138.67144539691199</v>
      </c>
      <c r="X24" s="20">
        <v>142.99364160851201</v>
      </c>
      <c r="Y24" s="20">
        <v>154.52795076316701</v>
      </c>
      <c r="Z24" s="77">
        <v>153.63861318678599</v>
      </c>
      <c r="AA24" s="74">
        <v>134.77360230386</v>
      </c>
      <c r="AB24" s="20">
        <v>137.64453268583301</v>
      </c>
      <c r="AC24" s="20">
        <v>160.205854366018</v>
      </c>
      <c r="AD24" s="77">
        <v>165.36831556113</v>
      </c>
    </row>
    <row r="25" spans="1:30" x14ac:dyDescent="0.25">
      <c r="N25" s="38">
        <v>38352</v>
      </c>
      <c r="O25" s="74">
        <v>120.638876282724</v>
      </c>
      <c r="P25" s="20">
        <v>112.42752823268</v>
      </c>
      <c r="Q25" s="20">
        <v>148.37115875877399</v>
      </c>
      <c r="R25" s="77">
        <v>172.733125403755</v>
      </c>
      <c r="S25" s="74">
        <v>142.34117359025299</v>
      </c>
      <c r="T25" s="20">
        <v>147.73239453603</v>
      </c>
      <c r="U25" s="20">
        <v>163.64036768585899</v>
      </c>
      <c r="V25" s="77">
        <v>192.86884297572001</v>
      </c>
      <c r="W25" s="74">
        <v>144.80209628292999</v>
      </c>
      <c r="X25" s="20">
        <v>147.18967086377401</v>
      </c>
      <c r="Y25" s="20">
        <v>159.70671840189701</v>
      </c>
      <c r="Z25" s="77">
        <v>156.66805359202701</v>
      </c>
      <c r="AA25" s="74">
        <v>138.20629586126401</v>
      </c>
      <c r="AB25" s="20">
        <v>139.852170454603</v>
      </c>
      <c r="AC25" s="20">
        <v>163.01773584926599</v>
      </c>
      <c r="AD25" s="77">
        <v>168.10399949708901</v>
      </c>
    </row>
    <row r="26" spans="1:30" x14ac:dyDescent="0.25">
      <c r="N26" s="38">
        <v>38442</v>
      </c>
      <c r="O26" s="74">
        <v>122.219462546017</v>
      </c>
      <c r="P26" s="20">
        <v>119.347923013365</v>
      </c>
      <c r="Q26" s="20">
        <v>155.55931830506401</v>
      </c>
      <c r="R26" s="77">
        <v>170.953336717545</v>
      </c>
      <c r="S26" s="74">
        <v>149.696968868884</v>
      </c>
      <c r="T26" s="20">
        <v>154.68218614391799</v>
      </c>
      <c r="U26" s="20">
        <v>173.98674349807601</v>
      </c>
      <c r="V26" s="77">
        <v>205.10254866099501</v>
      </c>
      <c r="W26" s="74">
        <v>149.94205009417399</v>
      </c>
      <c r="X26" s="20">
        <v>155.40783629595299</v>
      </c>
      <c r="Y26" s="20">
        <v>168.491333746469</v>
      </c>
      <c r="Z26" s="77">
        <v>165.13673875583501</v>
      </c>
      <c r="AA26" s="74">
        <v>144.50036630598001</v>
      </c>
      <c r="AB26" s="20">
        <v>146.770700343605</v>
      </c>
      <c r="AC26" s="20">
        <v>173.55444800684199</v>
      </c>
      <c r="AD26" s="77">
        <v>174.00745242622699</v>
      </c>
    </row>
    <row r="27" spans="1:30" x14ac:dyDescent="0.25">
      <c r="A27" s="177" t="s">
        <v>85</v>
      </c>
      <c r="B27" s="177"/>
      <c r="C27" s="177"/>
      <c r="D27" s="177"/>
      <c r="E27" s="177"/>
      <c r="F27" s="177"/>
      <c r="G27" s="89"/>
      <c r="H27" s="177" t="s">
        <v>86</v>
      </c>
      <c r="I27" s="177"/>
      <c r="J27" s="177"/>
      <c r="K27" s="177"/>
      <c r="L27" s="177"/>
      <c r="M27" s="177"/>
      <c r="N27" s="38">
        <v>38533</v>
      </c>
      <c r="O27" s="74">
        <v>125.626421271404</v>
      </c>
      <c r="P27" s="20">
        <v>126.542426064175</v>
      </c>
      <c r="Q27" s="20">
        <v>162.31080238579199</v>
      </c>
      <c r="R27" s="77">
        <v>169.69369488057501</v>
      </c>
      <c r="S27" s="74">
        <v>156.501202227806</v>
      </c>
      <c r="T27" s="20">
        <v>160.39078469735099</v>
      </c>
      <c r="U27" s="20">
        <v>184.810892611284</v>
      </c>
      <c r="V27" s="77">
        <v>217.62480375301701</v>
      </c>
      <c r="W27" s="74">
        <v>155.449239944933</v>
      </c>
      <c r="X27" s="20">
        <v>161.57142310700101</v>
      </c>
      <c r="Y27" s="20">
        <v>179.122248080448</v>
      </c>
      <c r="Z27" s="77">
        <v>179.59355848281899</v>
      </c>
      <c r="AA27" s="74">
        <v>151.602550605521</v>
      </c>
      <c r="AB27" s="20">
        <v>154.92260210065501</v>
      </c>
      <c r="AC27" s="20">
        <v>184.91331776853099</v>
      </c>
      <c r="AD27" s="77">
        <v>181.80396242968001</v>
      </c>
    </row>
    <row r="28" spans="1:30" x14ac:dyDescent="0.25">
      <c r="A28" s="177" t="s">
        <v>74</v>
      </c>
      <c r="B28" s="177"/>
      <c r="C28" s="177"/>
      <c r="D28" s="177"/>
      <c r="E28" s="177"/>
      <c r="F28" s="177"/>
      <c r="H28" s="177" t="s">
        <v>74</v>
      </c>
      <c r="I28" s="177"/>
      <c r="J28" s="177"/>
      <c r="K28" s="177"/>
      <c r="L28" s="177"/>
      <c r="M28" s="177"/>
      <c r="N28" s="38">
        <v>38625</v>
      </c>
      <c r="O28" s="74">
        <v>129.71180112464401</v>
      </c>
      <c r="P28" s="20">
        <v>127.24401286606</v>
      </c>
      <c r="Q28" s="20">
        <v>161.85403458686201</v>
      </c>
      <c r="R28" s="77">
        <v>173.13224996283699</v>
      </c>
      <c r="S28" s="74">
        <v>158.38899232669601</v>
      </c>
      <c r="T28" s="20">
        <v>162.548143917684</v>
      </c>
      <c r="U28" s="20">
        <v>188.61839649599</v>
      </c>
      <c r="V28" s="77">
        <v>221.05933695843001</v>
      </c>
      <c r="W28" s="74">
        <v>160.85079615757601</v>
      </c>
      <c r="X28" s="20">
        <v>163.884017248806</v>
      </c>
      <c r="Y28" s="20">
        <v>180.246925440469</v>
      </c>
      <c r="Z28" s="77">
        <v>188.27708350852899</v>
      </c>
      <c r="AA28" s="74">
        <v>157.292561007834</v>
      </c>
      <c r="AB28" s="20">
        <v>160.462900201005</v>
      </c>
      <c r="AC28" s="20">
        <v>186.48542128035299</v>
      </c>
      <c r="AD28" s="77">
        <v>186.285553409122</v>
      </c>
    </row>
    <row r="29" spans="1:30" x14ac:dyDescent="0.25">
      <c r="N29" s="38">
        <v>38717</v>
      </c>
      <c r="O29" s="74">
        <v>131.08856713021501</v>
      </c>
      <c r="P29" s="20">
        <v>126.436381693302</v>
      </c>
      <c r="Q29" s="20">
        <v>159.259713085436</v>
      </c>
      <c r="R29" s="77">
        <v>176.99429295601701</v>
      </c>
      <c r="S29" s="74">
        <v>158.86139861517501</v>
      </c>
      <c r="T29" s="20">
        <v>164.01447472318799</v>
      </c>
      <c r="U29" s="20">
        <v>190.92918562739001</v>
      </c>
      <c r="V29" s="77">
        <v>223.10834715099699</v>
      </c>
      <c r="W29" s="74">
        <v>164.33370126271501</v>
      </c>
      <c r="X29" s="20">
        <v>170.63878635627401</v>
      </c>
      <c r="Y29" s="20">
        <v>179.366948523715</v>
      </c>
      <c r="Z29" s="77">
        <v>185.51644978891599</v>
      </c>
      <c r="AA29" s="74">
        <v>162.12605820783199</v>
      </c>
      <c r="AB29" s="20">
        <v>164.924853427551</v>
      </c>
      <c r="AC29" s="20">
        <v>186.36273001814101</v>
      </c>
      <c r="AD29" s="77">
        <v>187.344946466978</v>
      </c>
    </row>
    <row r="30" spans="1:30" x14ac:dyDescent="0.25">
      <c r="N30" s="38">
        <v>38807</v>
      </c>
      <c r="O30" s="74">
        <v>127.953371229263</v>
      </c>
      <c r="P30" s="20">
        <v>127.87248440975</v>
      </c>
      <c r="Q30" s="20">
        <v>158.39264212233201</v>
      </c>
      <c r="R30" s="77">
        <v>175.559174599747</v>
      </c>
      <c r="S30" s="74">
        <v>163.30846945557801</v>
      </c>
      <c r="T30" s="20">
        <v>166.17588407082499</v>
      </c>
      <c r="U30" s="20">
        <v>197.08406355818499</v>
      </c>
      <c r="V30" s="77">
        <v>226.510283795438</v>
      </c>
      <c r="W30" s="74">
        <v>165.95094901133999</v>
      </c>
      <c r="X30" s="20">
        <v>180.27460453052399</v>
      </c>
      <c r="Y30" s="20">
        <v>188.31164545087901</v>
      </c>
      <c r="Z30" s="77">
        <v>179.74529954892299</v>
      </c>
      <c r="AA30" s="74">
        <v>166.796634388874</v>
      </c>
      <c r="AB30" s="20">
        <v>171.53575375985901</v>
      </c>
      <c r="AC30" s="20">
        <v>193.51744597716299</v>
      </c>
      <c r="AD30" s="77">
        <v>188.72634142200701</v>
      </c>
    </row>
    <row r="31" spans="1:30" x14ac:dyDescent="0.25">
      <c r="N31" s="38">
        <v>38898</v>
      </c>
      <c r="O31" s="74">
        <v>124.296305567947</v>
      </c>
      <c r="P31" s="20">
        <v>129.93998174185501</v>
      </c>
      <c r="Q31" s="20">
        <v>155.390439534477</v>
      </c>
      <c r="R31" s="77">
        <v>172.17357288533401</v>
      </c>
      <c r="S31" s="74">
        <v>168.169141465563</v>
      </c>
      <c r="T31" s="20">
        <v>167.15957736068199</v>
      </c>
      <c r="U31" s="20">
        <v>203.01022680809299</v>
      </c>
      <c r="V31" s="77">
        <v>225.724969771226</v>
      </c>
      <c r="W31" s="74">
        <v>166.53611286824301</v>
      </c>
      <c r="X31" s="20">
        <v>185.104246752129</v>
      </c>
      <c r="Y31" s="20">
        <v>196.13271972075299</v>
      </c>
      <c r="Z31" s="77">
        <v>174.05103035455201</v>
      </c>
      <c r="AA31" s="74">
        <v>171.536781875267</v>
      </c>
      <c r="AB31" s="20">
        <v>179.12324872482</v>
      </c>
      <c r="AC31" s="20">
        <v>200.37793772904101</v>
      </c>
      <c r="AD31" s="77">
        <v>190.82942562863099</v>
      </c>
    </row>
    <row r="32" spans="1:30" x14ac:dyDescent="0.25">
      <c r="N32" s="38">
        <v>38990</v>
      </c>
      <c r="O32" s="74">
        <v>125.02109110885399</v>
      </c>
      <c r="P32" s="20">
        <v>131.93875310927899</v>
      </c>
      <c r="Q32" s="20">
        <v>154.914431588741</v>
      </c>
      <c r="R32" s="77">
        <v>169.82701342441101</v>
      </c>
      <c r="S32" s="74">
        <v>170.35746988924299</v>
      </c>
      <c r="T32" s="20">
        <v>171.386874479554</v>
      </c>
      <c r="U32" s="20">
        <v>202.71126182215201</v>
      </c>
      <c r="V32" s="77">
        <v>221.775589400027</v>
      </c>
      <c r="W32" s="74">
        <v>167.490657606734</v>
      </c>
      <c r="X32" s="20">
        <v>183.242509837645</v>
      </c>
      <c r="Y32" s="20">
        <v>189.584851762932</v>
      </c>
      <c r="Z32" s="77">
        <v>170.51191468431699</v>
      </c>
      <c r="AA32" s="74">
        <v>171.744541598686</v>
      </c>
      <c r="AB32" s="20">
        <v>184.19241099912099</v>
      </c>
      <c r="AC32" s="20">
        <v>198.67047040729099</v>
      </c>
      <c r="AD32" s="77">
        <v>191.52392211191099</v>
      </c>
    </row>
    <row r="33" spans="14:30" x14ac:dyDescent="0.25">
      <c r="N33" s="38">
        <v>39082</v>
      </c>
      <c r="O33" s="74">
        <v>127.146201871965</v>
      </c>
      <c r="P33" s="20">
        <v>131.57511695660901</v>
      </c>
      <c r="Q33" s="20">
        <v>158.51342627139101</v>
      </c>
      <c r="R33" s="77">
        <v>167.49465481317401</v>
      </c>
      <c r="S33" s="74">
        <v>172.22791141257801</v>
      </c>
      <c r="T33" s="20">
        <v>179.094128614467</v>
      </c>
      <c r="U33" s="20">
        <v>201.777770258115</v>
      </c>
      <c r="V33" s="77">
        <v>223.75154788145301</v>
      </c>
      <c r="W33" s="74">
        <v>170.07732924811401</v>
      </c>
      <c r="X33" s="20">
        <v>181.307325488289</v>
      </c>
      <c r="Y33" s="20">
        <v>183.728512144825</v>
      </c>
      <c r="Z33" s="77">
        <v>171.68392445605599</v>
      </c>
      <c r="AA33" s="74">
        <v>169.87101877339001</v>
      </c>
      <c r="AB33" s="20">
        <v>187.287844290772</v>
      </c>
      <c r="AC33" s="20">
        <v>197.455994307861</v>
      </c>
      <c r="AD33" s="77">
        <v>192.317337906505</v>
      </c>
    </row>
    <row r="34" spans="14:30" x14ac:dyDescent="0.25">
      <c r="N34" s="38">
        <v>39172</v>
      </c>
      <c r="O34" s="74">
        <v>127.77860293082099</v>
      </c>
      <c r="P34" s="20">
        <v>129.13888050051401</v>
      </c>
      <c r="Q34" s="20">
        <v>160.82943748787</v>
      </c>
      <c r="R34" s="77">
        <v>163.221836307725</v>
      </c>
      <c r="S34" s="74">
        <v>175.533090721496</v>
      </c>
      <c r="T34" s="20">
        <v>183.827207588497</v>
      </c>
      <c r="U34" s="20">
        <v>208.37475670024301</v>
      </c>
      <c r="V34" s="77">
        <v>237.073102863092</v>
      </c>
      <c r="W34" s="74">
        <v>173.763582921281</v>
      </c>
      <c r="X34" s="20">
        <v>182.44576613875699</v>
      </c>
      <c r="Y34" s="20">
        <v>189.22517035518899</v>
      </c>
      <c r="Z34" s="77">
        <v>175.90002155781801</v>
      </c>
      <c r="AA34" s="74">
        <v>173.957295233216</v>
      </c>
      <c r="AB34" s="20">
        <v>191.18437250122699</v>
      </c>
      <c r="AC34" s="20">
        <v>203.461636875713</v>
      </c>
      <c r="AD34" s="77">
        <v>195.70286216175899</v>
      </c>
    </row>
    <row r="35" spans="14:30" x14ac:dyDescent="0.25">
      <c r="N35" s="38">
        <v>39263</v>
      </c>
      <c r="O35" s="74">
        <v>129.09534438024701</v>
      </c>
      <c r="P35" s="20">
        <v>126.569898730082</v>
      </c>
      <c r="Q35" s="20">
        <v>157.67964507251801</v>
      </c>
      <c r="R35" s="77">
        <v>158.41520083936101</v>
      </c>
      <c r="S35" s="74">
        <v>176.32519957321301</v>
      </c>
      <c r="T35" s="20">
        <v>185.79710007603001</v>
      </c>
      <c r="U35" s="20">
        <v>212.870396292772</v>
      </c>
      <c r="V35" s="77">
        <v>250.245057151521</v>
      </c>
      <c r="W35" s="74">
        <v>174.41882410873899</v>
      </c>
      <c r="X35" s="20">
        <v>183.812797684077</v>
      </c>
      <c r="Y35" s="20">
        <v>194.01159711558199</v>
      </c>
      <c r="Z35" s="77">
        <v>175.934407566494</v>
      </c>
      <c r="AA35" s="74">
        <v>182.19692687464499</v>
      </c>
      <c r="AB35" s="20">
        <v>196.04770066189701</v>
      </c>
      <c r="AC35" s="20">
        <v>209.25613373449201</v>
      </c>
      <c r="AD35" s="77">
        <v>197.97116626460101</v>
      </c>
    </row>
    <row r="36" spans="14:30" x14ac:dyDescent="0.25">
      <c r="N36" s="38">
        <v>39355</v>
      </c>
      <c r="O36" s="74">
        <v>129.66455698685101</v>
      </c>
      <c r="P36" s="20">
        <v>125.895864249154</v>
      </c>
      <c r="Q36" s="20">
        <v>151.86362243755499</v>
      </c>
      <c r="R36" s="77">
        <v>155.188646336109</v>
      </c>
      <c r="S36" s="74">
        <v>170.70014208591101</v>
      </c>
      <c r="T36" s="20">
        <v>187.88055682677299</v>
      </c>
      <c r="U36" s="20">
        <v>208.65456462753201</v>
      </c>
      <c r="V36" s="77">
        <v>246.25090945475699</v>
      </c>
      <c r="W36" s="74">
        <v>170.45935411194299</v>
      </c>
      <c r="X36" s="20">
        <v>185.82411080914201</v>
      </c>
      <c r="Y36" s="20">
        <v>188.22077052858299</v>
      </c>
      <c r="Z36" s="77">
        <v>168.03747118521699</v>
      </c>
      <c r="AA36" s="74">
        <v>182.006562352591</v>
      </c>
      <c r="AB36" s="20">
        <v>197.38226802028001</v>
      </c>
      <c r="AC36" s="20">
        <v>207.91136346521901</v>
      </c>
      <c r="AD36" s="77">
        <v>191.155532368211</v>
      </c>
    </row>
    <row r="37" spans="14:30" x14ac:dyDescent="0.25">
      <c r="N37" s="38">
        <v>39447</v>
      </c>
      <c r="O37" s="74">
        <v>128.56058232085601</v>
      </c>
      <c r="P37" s="20">
        <v>126.364108388829</v>
      </c>
      <c r="Q37" s="20">
        <v>147.40788524908601</v>
      </c>
      <c r="R37" s="77">
        <v>151.81557737702801</v>
      </c>
      <c r="S37" s="74">
        <v>166.42041466368099</v>
      </c>
      <c r="T37" s="20">
        <v>187.83509394296601</v>
      </c>
      <c r="U37" s="20">
        <v>205.90397415426801</v>
      </c>
      <c r="V37" s="77">
        <v>238.02273358914201</v>
      </c>
      <c r="W37" s="74">
        <v>167.97170493898099</v>
      </c>
      <c r="X37" s="20">
        <v>186.036777017681</v>
      </c>
      <c r="Y37" s="20">
        <v>180.38641291684499</v>
      </c>
      <c r="Z37" s="77">
        <v>159.68570492747</v>
      </c>
      <c r="AA37" s="74">
        <v>175.69633306014401</v>
      </c>
      <c r="AB37" s="20">
        <v>194.41138153856099</v>
      </c>
      <c r="AC37" s="20">
        <v>202.95091483467999</v>
      </c>
      <c r="AD37" s="77">
        <v>182.13448634128599</v>
      </c>
    </row>
    <row r="38" spans="14:30" x14ac:dyDescent="0.25">
      <c r="N38" s="38">
        <v>39538</v>
      </c>
      <c r="O38" s="74">
        <v>125.703749004145</v>
      </c>
      <c r="P38" s="20">
        <v>126.069000808078</v>
      </c>
      <c r="Q38" s="20">
        <v>142.148305431381</v>
      </c>
      <c r="R38" s="77">
        <v>144.573218433477</v>
      </c>
      <c r="S38" s="74">
        <v>169.09047900998701</v>
      </c>
      <c r="T38" s="20">
        <v>183.38238987717</v>
      </c>
      <c r="U38" s="20">
        <v>206.32055710693601</v>
      </c>
      <c r="V38" s="77">
        <v>239.600822268527</v>
      </c>
      <c r="W38" s="74">
        <v>165.13313151190201</v>
      </c>
      <c r="X38" s="20">
        <v>181.843343687839</v>
      </c>
      <c r="Y38" s="20">
        <v>176.802810334535</v>
      </c>
      <c r="Z38" s="77">
        <v>152.08217606983399</v>
      </c>
      <c r="AA38" s="74">
        <v>173.58042399507599</v>
      </c>
      <c r="AB38" s="20">
        <v>190.85106570041299</v>
      </c>
      <c r="AC38" s="20">
        <v>199.92737592348601</v>
      </c>
      <c r="AD38" s="77">
        <v>179.714438537142</v>
      </c>
    </row>
    <row r="39" spans="14:30" x14ac:dyDescent="0.25">
      <c r="N39" s="38">
        <v>39629</v>
      </c>
      <c r="O39" s="74">
        <v>120.23710195055899</v>
      </c>
      <c r="P39" s="20">
        <v>125.19600245325699</v>
      </c>
      <c r="Q39" s="20">
        <v>139.10959696173799</v>
      </c>
      <c r="R39" s="77">
        <v>137.058311225029</v>
      </c>
      <c r="S39" s="74">
        <v>172.922753264997</v>
      </c>
      <c r="T39" s="20">
        <v>180.86091595841799</v>
      </c>
      <c r="U39" s="20">
        <v>203.52370533049199</v>
      </c>
      <c r="V39" s="77">
        <v>239.56105341961401</v>
      </c>
      <c r="W39" s="74">
        <v>158.22699924983999</v>
      </c>
      <c r="X39" s="20">
        <v>177.060557497237</v>
      </c>
      <c r="Y39" s="20">
        <v>170.30495060858601</v>
      </c>
      <c r="Z39" s="77">
        <v>145.021229108548</v>
      </c>
      <c r="AA39" s="74">
        <v>172.680626692565</v>
      </c>
      <c r="AB39" s="20">
        <v>186.54963362165401</v>
      </c>
      <c r="AC39" s="20">
        <v>195.86818653664901</v>
      </c>
      <c r="AD39" s="77">
        <v>180.085798229159</v>
      </c>
    </row>
    <row r="40" spans="14:30" x14ac:dyDescent="0.25">
      <c r="N40" s="38">
        <v>39721</v>
      </c>
      <c r="O40" s="74">
        <v>113.300759230728</v>
      </c>
      <c r="P40" s="20">
        <v>118.47129890880601</v>
      </c>
      <c r="Q40" s="20">
        <v>134.121211656643</v>
      </c>
      <c r="R40" s="77">
        <v>128.89960876045899</v>
      </c>
      <c r="S40" s="74">
        <v>165.75998620572301</v>
      </c>
      <c r="T40" s="20">
        <v>183.828787257996</v>
      </c>
      <c r="U40" s="20">
        <v>196.014267128364</v>
      </c>
      <c r="V40" s="77">
        <v>229.71785771252701</v>
      </c>
      <c r="W40" s="74">
        <v>149.44996292350501</v>
      </c>
      <c r="X40" s="20">
        <v>170.84850701211499</v>
      </c>
      <c r="Y40" s="20">
        <v>158.5297833708</v>
      </c>
      <c r="Z40" s="77">
        <v>136.399100291617</v>
      </c>
      <c r="AA40" s="74">
        <v>163.62881510953301</v>
      </c>
      <c r="AB40" s="20">
        <v>175.592382141614</v>
      </c>
      <c r="AC40" s="20">
        <v>181.23845977561501</v>
      </c>
      <c r="AD40" s="77">
        <v>176.50253686799101</v>
      </c>
    </row>
    <row r="41" spans="14:30" x14ac:dyDescent="0.25">
      <c r="N41" s="38">
        <v>39813</v>
      </c>
      <c r="O41" s="74">
        <v>106.810826265128</v>
      </c>
      <c r="P41" s="20">
        <v>109.962698094879</v>
      </c>
      <c r="Q41" s="20">
        <v>125.201237640569</v>
      </c>
      <c r="R41" s="77">
        <v>121.767302717726</v>
      </c>
      <c r="S41" s="74">
        <v>152.85216351364801</v>
      </c>
      <c r="T41" s="20">
        <v>180.88264548889299</v>
      </c>
      <c r="U41" s="20">
        <v>189.71337966819101</v>
      </c>
      <c r="V41" s="77">
        <v>221.12443479831299</v>
      </c>
      <c r="W41" s="74">
        <v>142.18320554220401</v>
      </c>
      <c r="X41" s="20">
        <v>162.35129959647401</v>
      </c>
      <c r="Y41" s="20">
        <v>149.30759793010199</v>
      </c>
      <c r="Z41" s="77">
        <v>128.27597166071899</v>
      </c>
      <c r="AA41" s="74">
        <v>151.03130704367399</v>
      </c>
      <c r="AB41" s="20">
        <v>163.055845137994</v>
      </c>
      <c r="AC41" s="20">
        <v>166.967837095139</v>
      </c>
      <c r="AD41" s="77">
        <v>168.72289784095</v>
      </c>
    </row>
    <row r="42" spans="14:30" x14ac:dyDescent="0.25">
      <c r="N42" s="38">
        <v>39903</v>
      </c>
      <c r="O42" s="74">
        <v>98.930348659658705</v>
      </c>
      <c r="P42" s="20">
        <v>105.383038772823</v>
      </c>
      <c r="Q42" s="20">
        <v>119.6651130349</v>
      </c>
      <c r="R42" s="77">
        <v>118.023392849652</v>
      </c>
      <c r="S42" s="74">
        <v>142.78439926642099</v>
      </c>
      <c r="T42" s="20">
        <v>166.807370449269</v>
      </c>
      <c r="U42" s="20">
        <v>186.99717786334301</v>
      </c>
      <c r="V42" s="77">
        <v>214.74979933363201</v>
      </c>
      <c r="W42" s="74">
        <v>135.76439436437701</v>
      </c>
      <c r="X42" s="20">
        <v>152.26137440814301</v>
      </c>
      <c r="Y42" s="20">
        <v>145.320766795982</v>
      </c>
      <c r="Z42" s="77">
        <v>123.330654465257</v>
      </c>
      <c r="AA42" s="74">
        <v>139.35498363337399</v>
      </c>
      <c r="AB42" s="20">
        <v>151.01958113033101</v>
      </c>
      <c r="AC42" s="20">
        <v>158.75750656649899</v>
      </c>
      <c r="AD42" s="77">
        <v>155.52930840713199</v>
      </c>
    </row>
    <row r="43" spans="14:30" x14ac:dyDescent="0.25">
      <c r="N43" s="38">
        <v>39994</v>
      </c>
      <c r="O43" s="74">
        <v>93.223554397153194</v>
      </c>
      <c r="P43" s="20">
        <v>104.262023346001</v>
      </c>
      <c r="Q43" s="20">
        <v>118.725436195819</v>
      </c>
      <c r="R43" s="77">
        <v>112.823807426267</v>
      </c>
      <c r="S43" s="74">
        <v>135.24337052289499</v>
      </c>
      <c r="T43" s="20">
        <v>157.313752771666</v>
      </c>
      <c r="U43" s="20">
        <v>185.147720548265</v>
      </c>
      <c r="V43" s="77">
        <v>208.333547524127</v>
      </c>
      <c r="W43" s="74">
        <v>131.615794428074</v>
      </c>
      <c r="X43" s="20">
        <v>145.77706694673799</v>
      </c>
      <c r="Y43" s="20">
        <v>142.42962267866099</v>
      </c>
      <c r="Z43" s="77">
        <v>116.438984720628</v>
      </c>
      <c r="AA43" s="74">
        <v>126.72662726361</v>
      </c>
      <c r="AB43" s="20">
        <v>139.765378082712</v>
      </c>
      <c r="AC43" s="20">
        <v>151.47173483089199</v>
      </c>
      <c r="AD43" s="77">
        <v>140.61883080610301</v>
      </c>
    </row>
    <row r="44" spans="14:30" x14ac:dyDescent="0.25">
      <c r="N44" s="38">
        <v>40086</v>
      </c>
      <c r="O44" s="74">
        <v>93.701358743165599</v>
      </c>
      <c r="P44" s="20">
        <v>101.959484735926</v>
      </c>
      <c r="Q44" s="20">
        <v>117.272494186675</v>
      </c>
      <c r="R44" s="77">
        <v>103.05683956277301</v>
      </c>
      <c r="S44" s="74">
        <v>134.23340848597701</v>
      </c>
      <c r="T44" s="20">
        <v>155.29100803026699</v>
      </c>
      <c r="U44" s="20">
        <v>184.09179116006101</v>
      </c>
      <c r="V44" s="77">
        <v>204.932209996539</v>
      </c>
      <c r="W44" s="74">
        <v>131.025639282269</v>
      </c>
      <c r="X44" s="20">
        <v>145.51241784140899</v>
      </c>
      <c r="Y44" s="20">
        <v>138.49283257015099</v>
      </c>
      <c r="Z44" s="77">
        <v>107.35278456869101</v>
      </c>
      <c r="AA44" s="74">
        <v>118.09634195899601</v>
      </c>
      <c r="AB44" s="20">
        <v>134.285324802871</v>
      </c>
      <c r="AC44" s="20">
        <v>145.00225449390999</v>
      </c>
      <c r="AD44" s="77">
        <v>134.17423614380101</v>
      </c>
    </row>
    <row r="45" spans="14:30" x14ac:dyDescent="0.25">
      <c r="N45" s="38">
        <v>40178</v>
      </c>
      <c r="O45" s="74">
        <v>93.5282931100773</v>
      </c>
      <c r="P45" s="20">
        <v>96.386231091455997</v>
      </c>
      <c r="Q45" s="20">
        <v>113.596339335679</v>
      </c>
      <c r="R45" s="77">
        <v>95.941480400417404</v>
      </c>
      <c r="S45" s="74">
        <v>135.68649005089799</v>
      </c>
      <c r="T45" s="20">
        <v>152.42560585041099</v>
      </c>
      <c r="U45" s="20">
        <v>181.093694348067</v>
      </c>
      <c r="V45" s="77">
        <v>201.917914152451</v>
      </c>
      <c r="W45" s="74">
        <v>129.533599405525</v>
      </c>
      <c r="X45" s="20">
        <v>144.46953599791999</v>
      </c>
      <c r="Y45" s="20">
        <v>134.87312006962199</v>
      </c>
      <c r="Z45" s="77">
        <v>103.168711203844</v>
      </c>
      <c r="AA45" s="74">
        <v>115.004094288684</v>
      </c>
      <c r="AB45" s="20">
        <v>132.51203679738401</v>
      </c>
      <c r="AC45" s="20">
        <v>138.66914473727999</v>
      </c>
      <c r="AD45" s="77">
        <v>132.598365177457</v>
      </c>
    </row>
    <row r="46" spans="14:30" x14ac:dyDescent="0.25">
      <c r="N46" s="38">
        <v>40268</v>
      </c>
      <c r="O46" s="74">
        <v>88.999919755536695</v>
      </c>
      <c r="P46" s="20">
        <v>92.977038477412705</v>
      </c>
      <c r="Q46" s="20">
        <v>110.37885078029301</v>
      </c>
      <c r="R46" s="77">
        <v>94.757250717126396</v>
      </c>
      <c r="S46" s="74">
        <v>132.15459927949601</v>
      </c>
      <c r="T46" s="20">
        <v>149.95098822265501</v>
      </c>
      <c r="U46" s="20">
        <v>174.27313667635099</v>
      </c>
      <c r="V46" s="77">
        <v>200.91804575431701</v>
      </c>
      <c r="W46" s="74">
        <v>125.676837303745</v>
      </c>
      <c r="X46" s="20">
        <v>139.95004905455599</v>
      </c>
      <c r="Y46" s="20">
        <v>132.655416772346</v>
      </c>
      <c r="Z46" s="77">
        <v>105.955605685324</v>
      </c>
      <c r="AA46" s="74">
        <v>113.246969517471</v>
      </c>
      <c r="AB46" s="20">
        <v>132.73570845484801</v>
      </c>
      <c r="AC46" s="20">
        <v>132.81962806655801</v>
      </c>
      <c r="AD46" s="77">
        <v>129.877237330973</v>
      </c>
    </row>
    <row r="47" spans="14:30" x14ac:dyDescent="0.25">
      <c r="N47" s="38">
        <v>40359</v>
      </c>
      <c r="O47" s="74">
        <v>84.921112539792205</v>
      </c>
      <c r="P47" s="20">
        <v>92.310915294036704</v>
      </c>
      <c r="Q47" s="20">
        <v>106.91347116790099</v>
      </c>
      <c r="R47" s="77">
        <v>95.560921471149001</v>
      </c>
      <c r="S47" s="74">
        <v>126.082440431558</v>
      </c>
      <c r="T47" s="20">
        <v>150.91071716619101</v>
      </c>
      <c r="U47" s="20">
        <v>166.68749327288401</v>
      </c>
      <c r="V47" s="77">
        <v>199.40720206123001</v>
      </c>
      <c r="W47" s="74">
        <v>122.20048094005099</v>
      </c>
      <c r="X47" s="20">
        <v>135.856879972434</v>
      </c>
      <c r="Y47" s="20">
        <v>130.961726560888</v>
      </c>
      <c r="Z47" s="77">
        <v>108.88328294383901</v>
      </c>
      <c r="AA47" s="74">
        <v>110.02854378328</v>
      </c>
      <c r="AB47" s="20">
        <v>133.91727531226601</v>
      </c>
      <c r="AC47" s="20">
        <v>127.775050093216</v>
      </c>
      <c r="AD47" s="77">
        <v>126.62774080630599</v>
      </c>
    </row>
    <row r="48" spans="14:30" x14ac:dyDescent="0.25">
      <c r="N48" s="38">
        <v>40451</v>
      </c>
      <c r="O48" s="74">
        <v>81.720486901933398</v>
      </c>
      <c r="P48" s="20">
        <v>90.497031534274996</v>
      </c>
      <c r="Q48" s="20">
        <v>104.509813823557</v>
      </c>
      <c r="R48" s="77">
        <v>94.828056324867305</v>
      </c>
      <c r="S48" s="74">
        <v>125.950004180695</v>
      </c>
      <c r="T48" s="20">
        <v>151.45528907066901</v>
      </c>
      <c r="U48" s="20">
        <v>169.00771735137999</v>
      </c>
      <c r="V48" s="77">
        <v>201.245799504421</v>
      </c>
      <c r="W48" s="74">
        <v>120.444582305377</v>
      </c>
      <c r="X48" s="20">
        <v>133.95691645802299</v>
      </c>
      <c r="Y48" s="20">
        <v>131.033736827235</v>
      </c>
      <c r="Z48" s="77">
        <v>110.02158289381801</v>
      </c>
      <c r="AA48" s="74">
        <v>106.237213891617</v>
      </c>
      <c r="AB48" s="20">
        <v>128.39688821509699</v>
      </c>
      <c r="AC48" s="20">
        <v>128.08229943465901</v>
      </c>
      <c r="AD48" s="77">
        <v>127.547068629316</v>
      </c>
    </row>
    <row r="49" spans="14:30" x14ac:dyDescent="0.25">
      <c r="N49" s="38">
        <v>40543</v>
      </c>
      <c r="O49" s="74">
        <v>78.437976215792304</v>
      </c>
      <c r="P49" s="20">
        <v>87.2090366663776</v>
      </c>
      <c r="Q49" s="20">
        <v>103.352131374961</v>
      </c>
      <c r="R49" s="77">
        <v>92.819625593013598</v>
      </c>
      <c r="S49" s="74">
        <v>127.666188407194</v>
      </c>
      <c r="T49" s="20">
        <v>149.55123533896301</v>
      </c>
      <c r="U49" s="20">
        <v>174.94491147030899</v>
      </c>
      <c r="V49" s="77">
        <v>207.58109811047601</v>
      </c>
      <c r="W49" s="74">
        <v>118.178354221061</v>
      </c>
      <c r="X49" s="20">
        <v>131.789828128496</v>
      </c>
      <c r="Y49" s="20">
        <v>130.47713404202699</v>
      </c>
      <c r="Z49" s="77">
        <v>110.83859883022301</v>
      </c>
      <c r="AA49" s="74">
        <v>103.538412992563</v>
      </c>
      <c r="AB49" s="20">
        <v>121.17795464197999</v>
      </c>
      <c r="AC49" s="20">
        <v>129.360927340941</v>
      </c>
      <c r="AD49" s="77">
        <v>132.158881089337</v>
      </c>
    </row>
    <row r="50" spans="14:30" x14ac:dyDescent="0.25">
      <c r="N50" s="38">
        <v>40633</v>
      </c>
      <c r="O50" s="74">
        <v>77.163836226277297</v>
      </c>
      <c r="P50" s="20">
        <v>87.333671535001201</v>
      </c>
      <c r="Q50" s="20">
        <v>102.56092105784199</v>
      </c>
      <c r="R50" s="77">
        <v>94.837634955945006</v>
      </c>
      <c r="S50" s="74">
        <v>127.349058807869</v>
      </c>
      <c r="T50" s="20">
        <v>149.24575942752901</v>
      </c>
      <c r="U50" s="20">
        <v>172.50895985421801</v>
      </c>
      <c r="V50" s="77">
        <v>211.759148994187</v>
      </c>
      <c r="W50" s="74">
        <v>115.120696909488</v>
      </c>
      <c r="X50" s="20">
        <v>129.62265403116001</v>
      </c>
      <c r="Y50" s="20">
        <v>128.579870052031</v>
      </c>
      <c r="Z50" s="77">
        <v>112.963249873183</v>
      </c>
      <c r="AA50" s="74">
        <v>103.529354203341</v>
      </c>
      <c r="AB50" s="20">
        <v>120.86254564153001</v>
      </c>
      <c r="AC50" s="20">
        <v>127.189575622522</v>
      </c>
      <c r="AD50" s="77">
        <v>137.18283281764701</v>
      </c>
    </row>
    <row r="51" spans="14:30" x14ac:dyDescent="0.25">
      <c r="N51" s="38">
        <v>40724</v>
      </c>
      <c r="O51" s="74">
        <v>78.643655190007095</v>
      </c>
      <c r="P51" s="20">
        <v>90.709262292229496</v>
      </c>
      <c r="Q51" s="20">
        <v>101.468055240509</v>
      </c>
      <c r="R51" s="77">
        <v>99.148488703896703</v>
      </c>
      <c r="S51" s="74">
        <v>129.38312764552199</v>
      </c>
      <c r="T51" s="20">
        <v>150.06641218843299</v>
      </c>
      <c r="U51" s="20">
        <v>168.60500871983001</v>
      </c>
      <c r="V51" s="77">
        <v>215.45819919408299</v>
      </c>
      <c r="W51" s="74">
        <v>113.954149647899</v>
      </c>
      <c r="X51" s="20">
        <v>131.08816198652201</v>
      </c>
      <c r="Y51" s="20">
        <v>128.57543519363401</v>
      </c>
      <c r="Z51" s="77">
        <v>116.44227189956101</v>
      </c>
      <c r="AA51" s="74">
        <v>105.175971534455</v>
      </c>
      <c r="AB51" s="20">
        <v>123.093928478286</v>
      </c>
      <c r="AC51" s="20">
        <v>125.04352825072</v>
      </c>
      <c r="AD51" s="77">
        <v>141.189106518518</v>
      </c>
    </row>
    <row r="52" spans="14:30" x14ac:dyDescent="0.25">
      <c r="N52" s="38">
        <v>40816</v>
      </c>
      <c r="O52" s="74">
        <v>80.270064284202803</v>
      </c>
      <c r="P52" s="20">
        <v>89.922769643928504</v>
      </c>
      <c r="Q52" s="20">
        <v>100.181079975079</v>
      </c>
      <c r="R52" s="77">
        <v>104.562736236652</v>
      </c>
      <c r="S52" s="74">
        <v>132.87959680363099</v>
      </c>
      <c r="T52" s="20">
        <v>149.36179081327199</v>
      </c>
      <c r="U52" s="20">
        <v>170.99260606058499</v>
      </c>
      <c r="V52" s="77">
        <v>222.16795486685399</v>
      </c>
      <c r="W52" s="74">
        <v>113.27291903766999</v>
      </c>
      <c r="X52" s="20">
        <v>132.212015223089</v>
      </c>
      <c r="Y52" s="20">
        <v>129.329420714305</v>
      </c>
      <c r="Z52" s="77">
        <v>118.988532710304</v>
      </c>
      <c r="AA52" s="74">
        <v>105.383764031266</v>
      </c>
      <c r="AB52" s="20">
        <v>122.320048901756</v>
      </c>
      <c r="AC52" s="20">
        <v>125.064710903172</v>
      </c>
      <c r="AD52" s="77">
        <v>144.50422616668101</v>
      </c>
    </row>
    <row r="53" spans="14:30" x14ac:dyDescent="0.25">
      <c r="N53" s="38">
        <v>40908</v>
      </c>
      <c r="O53" s="74">
        <v>79.8788057898511</v>
      </c>
      <c r="P53" s="20">
        <v>86.722102598179006</v>
      </c>
      <c r="Q53" s="20">
        <v>99.326807527742602</v>
      </c>
      <c r="R53" s="77">
        <v>107.290982363578</v>
      </c>
      <c r="S53" s="74">
        <v>134.46177774981101</v>
      </c>
      <c r="T53" s="20">
        <v>148.24043312252701</v>
      </c>
      <c r="U53" s="20">
        <v>174.85503332778299</v>
      </c>
      <c r="V53" s="77">
        <v>226.23951513876199</v>
      </c>
      <c r="W53" s="74">
        <v>111.446153396938</v>
      </c>
      <c r="X53" s="20">
        <v>129.417518853958</v>
      </c>
      <c r="Y53" s="20">
        <v>128.40498595407001</v>
      </c>
      <c r="Z53" s="77">
        <v>119.953497817019</v>
      </c>
      <c r="AA53" s="74">
        <v>104.39803176127199</v>
      </c>
      <c r="AB53" s="20">
        <v>120.979941026391</v>
      </c>
      <c r="AC53" s="20">
        <v>126.61260158136101</v>
      </c>
      <c r="AD53" s="77">
        <v>148.83625753427401</v>
      </c>
    </row>
    <row r="54" spans="14:30" x14ac:dyDescent="0.25">
      <c r="N54" s="38">
        <v>40999</v>
      </c>
      <c r="O54" s="74">
        <v>77.778002979515094</v>
      </c>
      <c r="P54" s="20">
        <v>86.3586777274745</v>
      </c>
      <c r="Q54" s="20">
        <v>97.159788332484894</v>
      </c>
      <c r="R54" s="77">
        <v>102.746223881059</v>
      </c>
      <c r="S54" s="74">
        <v>133.60215228231999</v>
      </c>
      <c r="T54" s="20">
        <v>146.36445795039501</v>
      </c>
      <c r="U54" s="20">
        <v>174.482744630757</v>
      </c>
      <c r="V54" s="77">
        <v>225.73484854316601</v>
      </c>
      <c r="W54" s="74">
        <v>111.105432042434</v>
      </c>
      <c r="X54" s="20">
        <v>125.75396263059</v>
      </c>
      <c r="Y54" s="20">
        <v>128.35455305791299</v>
      </c>
      <c r="Z54" s="77">
        <v>123.097855865734</v>
      </c>
      <c r="AA54" s="74">
        <v>105.50275807689</v>
      </c>
      <c r="AB54" s="20">
        <v>123.717335596753</v>
      </c>
      <c r="AC54" s="20">
        <v>130.39304646390099</v>
      </c>
      <c r="AD54" s="77">
        <v>155.06017563438201</v>
      </c>
    </row>
    <row r="55" spans="14:30" x14ac:dyDescent="0.25">
      <c r="N55" s="38">
        <v>41090</v>
      </c>
      <c r="O55" s="74">
        <v>75.148263333741397</v>
      </c>
      <c r="P55" s="20">
        <v>86.614311158538598</v>
      </c>
      <c r="Q55" s="20">
        <v>96.1102083269449</v>
      </c>
      <c r="R55" s="77">
        <v>98.884554114950603</v>
      </c>
      <c r="S55" s="74">
        <v>134.23497683207401</v>
      </c>
      <c r="T55" s="20">
        <v>146.73143126528601</v>
      </c>
      <c r="U55" s="20">
        <v>172.66961403120601</v>
      </c>
      <c r="V55" s="77">
        <v>226.87164330417599</v>
      </c>
      <c r="W55" s="74">
        <v>113.310295361635</v>
      </c>
      <c r="X55" s="20">
        <v>125.448263904607</v>
      </c>
      <c r="Y55" s="20">
        <v>130.918816355519</v>
      </c>
      <c r="Z55" s="77">
        <v>128.47183776052199</v>
      </c>
      <c r="AA55" s="74">
        <v>108.034358690635</v>
      </c>
      <c r="AB55" s="20">
        <v>127.83797631310701</v>
      </c>
      <c r="AC55" s="20">
        <v>134.966599197325</v>
      </c>
      <c r="AD55" s="77">
        <v>164.11167141454601</v>
      </c>
    </row>
    <row r="56" spans="14:30" x14ac:dyDescent="0.25">
      <c r="N56" s="38">
        <v>41182</v>
      </c>
      <c r="O56" s="74">
        <v>74.473367896765694</v>
      </c>
      <c r="P56" s="20">
        <v>88.156669107079296</v>
      </c>
      <c r="Q56" s="20">
        <v>100.138857354279</v>
      </c>
      <c r="R56" s="77">
        <v>105.10192704259801</v>
      </c>
      <c r="S56" s="74">
        <v>136.50982886694001</v>
      </c>
      <c r="T56" s="20">
        <v>149.37362637079599</v>
      </c>
      <c r="U56" s="20">
        <v>174.35547879293699</v>
      </c>
      <c r="V56" s="77">
        <v>235.60721880672301</v>
      </c>
      <c r="W56" s="74">
        <v>116.500100215042</v>
      </c>
      <c r="X56" s="20">
        <v>131.78450192447499</v>
      </c>
      <c r="Y56" s="20">
        <v>133.74045393033299</v>
      </c>
      <c r="Z56" s="77">
        <v>131.99624910618101</v>
      </c>
      <c r="AA56" s="74">
        <v>110.11569747255599</v>
      </c>
      <c r="AB56" s="20">
        <v>130.12354859372701</v>
      </c>
      <c r="AC56" s="20">
        <v>136.30747331616101</v>
      </c>
      <c r="AD56" s="77">
        <v>169.06155280233</v>
      </c>
    </row>
    <row r="57" spans="14:30" x14ac:dyDescent="0.25">
      <c r="N57" s="38">
        <v>41274</v>
      </c>
      <c r="O57" s="74">
        <v>75.733522332270596</v>
      </c>
      <c r="P57" s="20">
        <v>88.975108437392706</v>
      </c>
      <c r="Q57" s="20">
        <v>102.954224381394</v>
      </c>
      <c r="R57" s="77">
        <v>113.53571533087199</v>
      </c>
      <c r="S57" s="74">
        <v>137.755223525053</v>
      </c>
      <c r="T57" s="20">
        <v>150.51866084437</v>
      </c>
      <c r="U57" s="20">
        <v>178.90040495462199</v>
      </c>
      <c r="V57" s="77">
        <v>245.18941048887299</v>
      </c>
      <c r="W57" s="74">
        <v>118.26918679053701</v>
      </c>
      <c r="X57" s="20">
        <v>136.08861569305199</v>
      </c>
      <c r="Y57" s="20">
        <v>135.12851161777101</v>
      </c>
      <c r="Z57" s="77">
        <v>134.759737634891</v>
      </c>
      <c r="AA57" s="74">
        <v>111.892381981886</v>
      </c>
      <c r="AB57" s="20">
        <v>130.74290021807499</v>
      </c>
      <c r="AC57" s="20">
        <v>137.570984920109</v>
      </c>
      <c r="AD57" s="77">
        <v>168.85335597466101</v>
      </c>
    </row>
    <row r="58" spans="14:30" x14ac:dyDescent="0.25">
      <c r="N58" s="38">
        <v>41364</v>
      </c>
      <c r="O58" s="74">
        <v>78.093873939170393</v>
      </c>
      <c r="P58" s="20">
        <v>88.117052764769099</v>
      </c>
      <c r="Q58" s="20">
        <v>101.528283479981</v>
      </c>
      <c r="R58" s="77">
        <v>117.97750722843401</v>
      </c>
      <c r="S58" s="74">
        <v>137.51382428660199</v>
      </c>
      <c r="T58" s="20">
        <v>151.72220500867601</v>
      </c>
      <c r="U58" s="20">
        <v>182.932903600657</v>
      </c>
      <c r="V58" s="77">
        <v>249.184874405767</v>
      </c>
      <c r="W58" s="74">
        <v>119.51212418457099</v>
      </c>
      <c r="X58" s="20">
        <v>134.74579085340099</v>
      </c>
      <c r="Y58" s="20">
        <v>139.13547250353699</v>
      </c>
      <c r="Z58" s="77">
        <v>139.01334340425601</v>
      </c>
      <c r="AA58" s="74">
        <v>115.228047099367</v>
      </c>
      <c r="AB58" s="20">
        <v>133.2624273715</v>
      </c>
      <c r="AC58" s="20">
        <v>144.425689587568</v>
      </c>
      <c r="AD58" s="77">
        <v>172.03106881513699</v>
      </c>
    </row>
    <row r="59" spans="14:30" x14ac:dyDescent="0.25">
      <c r="N59" s="38">
        <v>41455</v>
      </c>
      <c r="O59" s="74">
        <v>80.444162913347895</v>
      </c>
      <c r="P59" s="20">
        <v>89.223157394492802</v>
      </c>
      <c r="Q59" s="20">
        <v>102.276975151504</v>
      </c>
      <c r="R59" s="77">
        <v>124.824276855992</v>
      </c>
      <c r="S59" s="74">
        <v>134.38135592973799</v>
      </c>
      <c r="T59" s="20">
        <v>151.84541910599401</v>
      </c>
      <c r="U59" s="20">
        <v>188.94198190510701</v>
      </c>
      <c r="V59" s="77">
        <v>253.594978178487</v>
      </c>
      <c r="W59" s="74">
        <v>121.390699241843</v>
      </c>
      <c r="X59" s="20">
        <v>136.24529516187701</v>
      </c>
      <c r="Y59" s="20">
        <v>145.878127709789</v>
      </c>
      <c r="Z59" s="77">
        <v>143.35301172535199</v>
      </c>
      <c r="AA59" s="74">
        <v>120.857933200647</v>
      </c>
      <c r="AB59" s="20">
        <v>138.99072095512199</v>
      </c>
      <c r="AC59" s="20">
        <v>155.387998680425</v>
      </c>
      <c r="AD59" s="77">
        <v>179.62469013345</v>
      </c>
    </row>
    <row r="60" spans="14:30" x14ac:dyDescent="0.25">
      <c r="N60" s="38">
        <v>41547</v>
      </c>
      <c r="O60" s="74">
        <v>81.836693697701904</v>
      </c>
      <c r="P60" s="20">
        <v>91.738922381696099</v>
      </c>
      <c r="Q60" s="20">
        <v>105.970924567954</v>
      </c>
      <c r="R60" s="77">
        <v>129.57490610166101</v>
      </c>
      <c r="S60" s="74">
        <v>136.35429201565501</v>
      </c>
      <c r="T60" s="20">
        <v>152.597512004968</v>
      </c>
      <c r="U60" s="20">
        <v>192.95547534476199</v>
      </c>
      <c r="V60" s="77">
        <v>261.670659989559</v>
      </c>
      <c r="W60" s="74">
        <v>122.476857595997</v>
      </c>
      <c r="X60" s="20">
        <v>141.20056732425999</v>
      </c>
      <c r="Y60" s="20">
        <v>145.25575024041501</v>
      </c>
      <c r="Z60" s="77">
        <v>148.70716687913401</v>
      </c>
      <c r="AA60" s="74">
        <v>125.581610969623</v>
      </c>
      <c r="AB60" s="20">
        <v>145.527757179498</v>
      </c>
      <c r="AC60" s="20">
        <v>160.714152145795</v>
      </c>
      <c r="AD60" s="77">
        <v>186.31258036367899</v>
      </c>
    </row>
    <row r="61" spans="14:30" x14ac:dyDescent="0.25">
      <c r="N61" s="38">
        <v>41639</v>
      </c>
      <c r="O61" s="74">
        <v>82.716584979387605</v>
      </c>
      <c r="P61" s="20">
        <v>93.717007753269698</v>
      </c>
      <c r="Q61" s="20">
        <v>108.21150027881001</v>
      </c>
      <c r="R61" s="77">
        <v>130.622147259884</v>
      </c>
      <c r="S61" s="74">
        <v>143.92405148342399</v>
      </c>
      <c r="T61" s="20">
        <v>155.434335937442</v>
      </c>
      <c r="U61" s="20">
        <v>193.35780658819601</v>
      </c>
      <c r="V61" s="77">
        <v>272.06524450566297</v>
      </c>
      <c r="W61" s="74">
        <v>123.354491140542</v>
      </c>
      <c r="X61" s="20">
        <v>144.600503151802</v>
      </c>
      <c r="Y61" s="20">
        <v>141.520611573433</v>
      </c>
      <c r="Z61" s="77">
        <v>154.07905750493001</v>
      </c>
      <c r="AA61" s="74">
        <v>127.785832178348</v>
      </c>
      <c r="AB61" s="20">
        <v>149.870331148633</v>
      </c>
      <c r="AC61" s="20">
        <v>160.96547905791101</v>
      </c>
      <c r="AD61" s="77">
        <v>190.487838064089</v>
      </c>
    </row>
    <row r="62" spans="14:30" x14ac:dyDescent="0.25">
      <c r="N62" s="38">
        <v>41729</v>
      </c>
      <c r="O62" s="74">
        <v>83.535654912333101</v>
      </c>
      <c r="P62" s="20">
        <v>98.076000305640505</v>
      </c>
      <c r="Q62" s="20">
        <v>109.322837589946</v>
      </c>
      <c r="R62" s="77">
        <v>134.65676051854899</v>
      </c>
      <c r="S62" s="74">
        <v>148.99065349743901</v>
      </c>
      <c r="T62" s="20">
        <v>158.13877794538001</v>
      </c>
      <c r="U62" s="20">
        <v>196.77626703381199</v>
      </c>
      <c r="V62" s="77">
        <v>285.37692267786599</v>
      </c>
      <c r="W62" s="74">
        <v>126.39173702650299</v>
      </c>
      <c r="X62" s="20">
        <v>147.11986145761401</v>
      </c>
      <c r="Y62" s="20">
        <v>145.13602086440599</v>
      </c>
      <c r="Z62" s="77">
        <v>159.774028933088</v>
      </c>
      <c r="AA62" s="74">
        <v>132.76049827477999</v>
      </c>
      <c r="AB62" s="20">
        <v>155.585655409992</v>
      </c>
      <c r="AC62" s="20">
        <v>163.760903456666</v>
      </c>
      <c r="AD62" s="77">
        <v>197.342584443927</v>
      </c>
    </row>
    <row r="63" spans="14:30" x14ac:dyDescent="0.25">
      <c r="N63" s="38">
        <v>41820</v>
      </c>
      <c r="O63" s="74">
        <v>84.811097554732001</v>
      </c>
      <c r="P63" s="20">
        <v>103.82522406125599</v>
      </c>
      <c r="Q63" s="20">
        <v>112.708058986971</v>
      </c>
      <c r="R63" s="77">
        <v>140.50971740930299</v>
      </c>
      <c r="S63" s="74">
        <v>153.61064805334701</v>
      </c>
      <c r="T63" s="20">
        <v>160.49816829670999</v>
      </c>
      <c r="U63" s="20">
        <v>203.770815693261</v>
      </c>
      <c r="V63" s="77">
        <v>302.24672718327201</v>
      </c>
      <c r="W63" s="74">
        <v>130.42503630073901</v>
      </c>
      <c r="X63" s="20">
        <v>150.59370664578901</v>
      </c>
      <c r="Y63" s="20">
        <v>154.073854074802</v>
      </c>
      <c r="Z63" s="77">
        <v>168.09138744663301</v>
      </c>
      <c r="AA63" s="74">
        <v>140.66509950164701</v>
      </c>
      <c r="AB63" s="20">
        <v>164.300726864708</v>
      </c>
      <c r="AC63" s="20">
        <v>166.968758277185</v>
      </c>
      <c r="AD63" s="77">
        <v>207.127800387218</v>
      </c>
    </row>
    <row r="64" spans="14:30" x14ac:dyDescent="0.25">
      <c r="N64" s="38">
        <v>41912</v>
      </c>
      <c r="O64" s="74">
        <v>87.0981106093503</v>
      </c>
      <c r="P64" s="20">
        <v>105.19217366543199</v>
      </c>
      <c r="Q64" s="20">
        <v>115.593245688133</v>
      </c>
      <c r="R64" s="77">
        <v>142.35403192405801</v>
      </c>
      <c r="S64" s="74">
        <v>155.912401675642</v>
      </c>
      <c r="T64" s="20">
        <v>168.28527886934901</v>
      </c>
      <c r="U64" s="20">
        <v>212.40519021743501</v>
      </c>
      <c r="V64" s="77">
        <v>315.82209133092198</v>
      </c>
      <c r="W64" s="74">
        <v>130.42516368408701</v>
      </c>
      <c r="X64" s="20">
        <v>155.237212687138</v>
      </c>
      <c r="Y64" s="20">
        <v>160.02385614586501</v>
      </c>
      <c r="Z64" s="77">
        <v>172.93573689242399</v>
      </c>
      <c r="AA64" s="74">
        <v>144.461086622685</v>
      </c>
      <c r="AB64" s="20">
        <v>167.34605095811801</v>
      </c>
      <c r="AC64" s="20">
        <v>169.382035356279</v>
      </c>
      <c r="AD64" s="77">
        <v>212.540554139119</v>
      </c>
    </row>
    <row r="65" spans="14:30" x14ac:dyDescent="0.25">
      <c r="N65" s="38">
        <v>42004</v>
      </c>
      <c r="O65" s="74">
        <v>89.660286722292497</v>
      </c>
      <c r="P65" s="20">
        <v>104.988094076877</v>
      </c>
      <c r="Q65" s="20">
        <v>116.233178560399</v>
      </c>
      <c r="R65" s="77">
        <v>143.34147505896399</v>
      </c>
      <c r="S65" s="74">
        <v>156.571351473709</v>
      </c>
      <c r="T65" s="20">
        <v>178.075298684579</v>
      </c>
      <c r="U65" s="20">
        <v>219.227314617866</v>
      </c>
      <c r="V65" s="77">
        <v>324.54247228568101</v>
      </c>
      <c r="W65" s="74">
        <v>129.85173632118301</v>
      </c>
      <c r="X65" s="20">
        <v>160.054298012224</v>
      </c>
      <c r="Y65" s="20">
        <v>160.928284890893</v>
      </c>
      <c r="Z65" s="77">
        <v>174.00728476521601</v>
      </c>
      <c r="AA65" s="74">
        <v>145.71306125793001</v>
      </c>
      <c r="AB65" s="20">
        <v>166.18795997982599</v>
      </c>
      <c r="AC65" s="20">
        <v>173.10196515747</v>
      </c>
      <c r="AD65" s="77">
        <v>213.91657037802</v>
      </c>
    </row>
    <row r="66" spans="14:30" x14ac:dyDescent="0.25">
      <c r="N66" s="38">
        <v>42094</v>
      </c>
      <c r="O66" s="74">
        <v>91.199194101384705</v>
      </c>
      <c r="P66" s="20">
        <v>107.25959776844699</v>
      </c>
      <c r="Q66" s="20">
        <v>118.31613722752699</v>
      </c>
      <c r="R66" s="77">
        <v>147.78867481396301</v>
      </c>
      <c r="S66" s="74">
        <v>159.09896634096199</v>
      </c>
      <c r="T66" s="20">
        <v>183.25923787730699</v>
      </c>
      <c r="U66" s="20">
        <v>220.731433443219</v>
      </c>
      <c r="V66" s="77">
        <v>335.397629311571</v>
      </c>
      <c r="W66" s="74">
        <v>136.394497600363</v>
      </c>
      <c r="X66" s="20">
        <v>163.70080658822599</v>
      </c>
      <c r="Y66" s="20">
        <v>163.247750631879</v>
      </c>
      <c r="Z66" s="77">
        <v>178.83746432293</v>
      </c>
      <c r="AA66" s="74">
        <v>149.378130473173</v>
      </c>
      <c r="AB66" s="20">
        <v>169.80764067963599</v>
      </c>
      <c r="AC66" s="20">
        <v>178.27008068489201</v>
      </c>
      <c r="AD66" s="77">
        <v>219.52442806339101</v>
      </c>
    </row>
    <row r="67" spans="14:30" x14ac:dyDescent="0.25">
      <c r="N67" s="38">
        <v>42185</v>
      </c>
      <c r="O67" s="74">
        <v>92.335592656430904</v>
      </c>
      <c r="P67" s="20">
        <v>111.406701247885</v>
      </c>
      <c r="Q67" s="20">
        <v>120.46062216593501</v>
      </c>
      <c r="R67" s="77">
        <v>156.795511873951</v>
      </c>
      <c r="S67" s="74">
        <v>159.65541036781099</v>
      </c>
      <c r="T67" s="20">
        <v>185.11920296166599</v>
      </c>
      <c r="U67" s="20">
        <v>221.15934962722801</v>
      </c>
      <c r="V67" s="77">
        <v>347.44934995327998</v>
      </c>
      <c r="W67" s="74">
        <v>145.614680885567</v>
      </c>
      <c r="X67" s="20">
        <v>167.166035760927</v>
      </c>
      <c r="Y67" s="20">
        <v>166.250985815543</v>
      </c>
      <c r="Z67" s="77">
        <v>186.986013511707</v>
      </c>
      <c r="AA67" s="74">
        <v>153.58274684037201</v>
      </c>
      <c r="AB67" s="20">
        <v>178.187133271954</v>
      </c>
      <c r="AC67" s="20">
        <v>182.99163939407401</v>
      </c>
      <c r="AD67" s="77">
        <v>230.45874988652099</v>
      </c>
    </row>
    <row r="68" spans="14:30" x14ac:dyDescent="0.25">
      <c r="N68" s="38">
        <v>42277</v>
      </c>
      <c r="O68" s="74">
        <v>93.001360943340899</v>
      </c>
      <c r="P68" s="20">
        <v>113.018474062444</v>
      </c>
      <c r="Q68" s="20">
        <v>119.662850873747</v>
      </c>
      <c r="R68" s="77">
        <v>162.41679083786801</v>
      </c>
      <c r="S68" s="74">
        <v>155.65364307175699</v>
      </c>
      <c r="T68" s="20">
        <v>181.79316802418199</v>
      </c>
      <c r="U68" s="20">
        <v>225.81997905051</v>
      </c>
      <c r="V68" s="77">
        <v>351.11086692738598</v>
      </c>
      <c r="W68" s="74">
        <v>146.72411397735701</v>
      </c>
      <c r="X68" s="20">
        <v>168.40774110101401</v>
      </c>
      <c r="Y68" s="20">
        <v>166.66778707204699</v>
      </c>
      <c r="Z68" s="77">
        <v>192.42642752197</v>
      </c>
      <c r="AA68" s="74">
        <v>155.43450180508199</v>
      </c>
      <c r="AB68" s="20">
        <v>185.47548906613</v>
      </c>
      <c r="AC68" s="20">
        <v>186.45070606348699</v>
      </c>
      <c r="AD68" s="77">
        <v>236.821661032311</v>
      </c>
    </row>
    <row r="69" spans="14:30" x14ac:dyDescent="0.25">
      <c r="N69" s="38">
        <v>42369</v>
      </c>
      <c r="O69" s="74">
        <v>92.670850138978594</v>
      </c>
      <c r="P69" s="20">
        <v>112.362141630892</v>
      </c>
      <c r="Q69" s="20">
        <v>119.73534892741201</v>
      </c>
      <c r="R69" s="77">
        <v>161.572003442148</v>
      </c>
      <c r="S69" s="74">
        <v>154.73247675848</v>
      </c>
      <c r="T69" s="20">
        <v>180.08372948144401</v>
      </c>
      <c r="U69" s="20">
        <v>229.752447127984</v>
      </c>
      <c r="V69" s="77">
        <v>353.933720618341</v>
      </c>
      <c r="W69" s="74">
        <v>144.080820011497</v>
      </c>
      <c r="X69" s="20">
        <v>170.624528988501</v>
      </c>
      <c r="Y69" s="20">
        <v>166.85439814046899</v>
      </c>
      <c r="Z69" s="77">
        <v>195.904743672346</v>
      </c>
      <c r="AA69" s="74">
        <v>157.00872113741701</v>
      </c>
      <c r="AB69" s="20">
        <v>188.32953718943099</v>
      </c>
      <c r="AC69" s="20">
        <v>189.73812526217699</v>
      </c>
      <c r="AD69" s="77">
        <v>238.59735480867499</v>
      </c>
    </row>
    <row r="70" spans="14:30" x14ac:dyDescent="0.25">
      <c r="N70" s="38">
        <v>42460</v>
      </c>
      <c r="O70" s="74">
        <v>92.773403729545706</v>
      </c>
      <c r="P70" s="20">
        <v>115.886080156717</v>
      </c>
      <c r="Q70" s="20">
        <v>122.252936201968</v>
      </c>
      <c r="R70" s="77">
        <v>162.97724063716601</v>
      </c>
      <c r="S70" s="74">
        <v>161.46276698509899</v>
      </c>
      <c r="T70" s="20">
        <v>185.60312534551699</v>
      </c>
      <c r="U70" s="20">
        <v>230.45554307022499</v>
      </c>
      <c r="V70" s="77">
        <v>365.78456082430802</v>
      </c>
      <c r="W70" s="74">
        <v>144.75565692428199</v>
      </c>
      <c r="X70" s="20">
        <v>179.29714987920099</v>
      </c>
      <c r="Y70" s="20">
        <v>169.35763043831199</v>
      </c>
      <c r="Z70" s="77">
        <v>202.41442959424899</v>
      </c>
      <c r="AA70" s="74">
        <v>161.23513589240801</v>
      </c>
      <c r="AB70" s="20">
        <v>192.34950747863701</v>
      </c>
      <c r="AC70" s="20">
        <v>195.05137230759399</v>
      </c>
      <c r="AD70" s="77">
        <v>248.26133959536</v>
      </c>
    </row>
    <row r="71" spans="14:30" x14ac:dyDescent="0.25">
      <c r="N71" s="38">
        <v>42551</v>
      </c>
      <c r="O71" s="74">
        <v>94.264221246343695</v>
      </c>
      <c r="P71" s="20">
        <v>121.25759262734201</v>
      </c>
      <c r="Q71" s="20">
        <v>125.630308695607</v>
      </c>
      <c r="R71" s="77">
        <v>166.83018635461099</v>
      </c>
      <c r="S71" s="74">
        <v>169.871863648887</v>
      </c>
      <c r="T71" s="20">
        <v>194.37782541424599</v>
      </c>
      <c r="U71" s="20">
        <v>235.06192140723201</v>
      </c>
      <c r="V71" s="77">
        <v>376.940041397399</v>
      </c>
      <c r="W71" s="74">
        <v>147.275173951662</v>
      </c>
      <c r="X71" s="20">
        <v>187.99823457269699</v>
      </c>
      <c r="Y71" s="20">
        <v>172.825610858598</v>
      </c>
      <c r="Z71" s="77">
        <v>211.300461492875</v>
      </c>
      <c r="AA71" s="74">
        <v>165.679028020261</v>
      </c>
      <c r="AB71" s="20">
        <v>200.83346570395199</v>
      </c>
      <c r="AC71" s="20">
        <v>201.92166256944199</v>
      </c>
      <c r="AD71" s="77">
        <v>267.32671785957803</v>
      </c>
    </row>
    <row r="72" spans="14:30" x14ac:dyDescent="0.25">
      <c r="N72" s="38">
        <v>42643</v>
      </c>
      <c r="O72" s="74">
        <v>96.178183432393595</v>
      </c>
      <c r="P72" s="20">
        <v>121.45683729777799</v>
      </c>
      <c r="Q72" s="20">
        <v>129.839701238647</v>
      </c>
      <c r="R72" s="77">
        <v>173.88454992014701</v>
      </c>
      <c r="S72" s="74">
        <v>175.950516386435</v>
      </c>
      <c r="T72" s="20">
        <v>201.32331413915799</v>
      </c>
      <c r="U72" s="20">
        <v>243.306626182749</v>
      </c>
      <c r="V72" s="77">
        <v>378.63404064958399</v>
      </c>
      <c r="W72" s="74">
        <v>152.52962222881101</v>
      </c>
      <c r="X72" s="20">
        <v>187.32088293692101</v>
      </c>
      <c r="Y72" s="20">
        <v>178.76635755444201</v>
      </c>
      <c r="Z72" s="77">
        <v>216.919488257372</v>
      </c>
      <c r="AA72" s="74">
        <v>169.44025729102299</v>
      </c>
      <c r="AB72" s="20">
        <v>206.275099082163</v>
      </c>
      <c r="AC72" s="20">
        <v>206.77014566901099</v>
      </c>
      <c r="AD72" s="77">
        <v>277.41955515438201</v>
      </c>
    </row>
    <row r="73" spans="14:30" x14ac:dyDescent="0.25">
      <c r="N73" s="38">
        <v>42735</v>
      </c>
      <c r="O73" s="74">
        <v>99.255033984212702</v>
      </c>
      <c r="P73" s="20">
        <v>120.498624880595</v>
      </c>
      <c r="Q73" s="20">
        <v>133.56027646957901</v>
      </c>
      <c r="R73" s="77">
        <v>182.425765227304</v>
      </c>
      <c r="S73" s="74">
        <v>180.00165184354299</v>
      </c>
      <c r="T73" s="20">
        <v>206.772970244025</v>
      </c>
      <c r="U73" s="20">
        <v>250.821978416966</v>
      </c>
      <c r="V73" s="77">
        <v>381.76365993207901</v>
      </c>
      <c r="W73" s="74">
        <v>157.1427214798</v>
      </c>
      <c r="X73" s="20">
        <v>186.45821597944899</v>
      </c>
      <c r="Y73" s="20">
        <v>185.62793854972799</v>
      </c>
      <c r="Z73" s="77">
        <v>219.114912664261</v>
      </c>
      <c r="AA73" s="74">
        <v>173.699082163273</v>
      </c>
      <c r="AB73" s="20">
        <v>208.54335477624201</v>
      </c>
      <c r="AC73" s="20">
        <v>208.90390997275401</v>
      </c>
      <c r="AD73" s="77">
        <v>277.098489350004</v>
      </c>
    </row>
    <row r="74" spans="14:30" x14ac:dyDescent="0.25">
      <c r="N74" s="38">
        <v>42825</v>
      </c>
      <c r="O74" s="74">
        <v>107.23373730975401</v>
      </c>
      <c r="P74" s="20">
        <v>126.72649396365399</v>
      </c>
      <c r="Q74" s="20">
        <v>136.60759751164099</v>
      </c>
      <c r="R74" s="77">
        <v>191.568178382236</v>
      </c>
      <c r="S74" s="74">
        <v>183.69025526173499</v>
      </c>
      <c r="T74" s="20">
        <v>214.35850227925499</v>
      </c>
      <c r="U74" s="20">
        <v>261.29557281397098</v>
      </c>
      <c r="V74" s="77">
        <v>395.95492023930399</v>
      </c>
      <c r="W74" s="74">
        <v>160.71582171682499</v>
      </c>
      <c r="X74" s="20">
        <v>196.99666246991001</v>
      </c>
      <c r="Y74" s="20">
        <v>191.57293312735399</v>
      </c>
      <c r="Z74" s="77">
        <v>225.666027566027</v>
      </c>
      <c r="AA74" s="74">
        <v>179.93953751299799</v>
      </c>
      <c r="AB74" s="20">
        <v>219.492555259895</v>
      </c>
      <c r="AC74" s="20">
        <v>212.41716307559199</v>
      </c>
      <c r="AD74" s="77">
        <v>283.83044393515303</v>
      </c>
    </row>
    <row r="75" spans="14:30" x14ac:dyDescent="0.25">
      <c r="N75" s="38">
        <v>42916</v>
      </c>
      <c r="O75" s="74">
        <v>117.249590844678</v>
      </c>
      <c r="P75" s="20">
        <v>136.461678199224</v>
      </c>
      <c r="Q75" s="20">
        <v>138.55496180875801</v>
      </c>
      <c r="R75" s="77">
        <v>199.844694779214</v>
      </c>
      <c r="S75" s="74">
        <v>186.71467790471499</v>
      </c>
      <c r="T75" s="20">
        <v>222.742708592279</v>
      </c>
      <c r="U75" s="20">
        <v>275.43598305508903</v>
      </c>
      <c r="V75" s="77">
        <v>411.056532003575</v>
      </c>
      <c r="W75" s="74">
        <v>162.877597939091</v>
      </c>
      <c r="X75" s="20">
        <v>213.69500978715601</v>
      </c>
      <c r="Y75" s="20">
        <v>196.87595438250599</v>
      </c>
      <c r="Z75" s="77">
        <v>235.31433580843799</v>
      </c>
      <c r="AA75" s="74">
        <v>186.35204917826201</v>
      </c>
      <c r="AB75" s="20">
        <v>235.24088654418301</v>
      </c>
      <c r="AC75" s="20">
        <v>220.29429298109901</v>
      </c>
      <c r="AD75" s="77">
        <v>296.59259444788</v>
      </c>
    </row>
    <row r="76" spans="14:30" x14ac:dyDescent="0.25">
      <c r="N76" s="38">
        <v>43008</v>
      </c>
      <c r="O76" s="74">
        <v>115.754102296003</v>
      </c>
      <c r="P76" s="20">
        <v>139.72758743807199</v>
      </c>
      <c r="Q76" s="20">
        <v>139.98246118851</v>
      </c>
      <c r="R76" s="77">
        <v>196.92759850951001</v>
      </c>
      <c r="S76" s="74">
        <v>187.14402033403999</v>
      </c>
      <c r="T76" s="20">
        <v>225.20764059501599</v>
      </c>
      <c r="U76" s="20">
        <v>284.41594197606298</v>
      </c>
      <c r="V76" s="77">
        <v>416.39724407997602</v>
      </c>
      <c r="W76" s="74">
        <v>162.938691729167</v>
      </c>
      <c r="X76" s="20">
        <v>220.89545535410701</v>
      </c>
      <c r="Y76" s="20">
        <v>196.459392978366</v>
      </c>
      <c r="Z76" s="77">
        <v>237.61223241137699</v>
      </c>
      <c r="AA76" s="74">
        <v>187.78805533284299</v>
      </c>
      <c r="AB76" s="20">
        <v>239.65329079268</v>
      </c>
      <c r="AC76" s="20">
        <v>227.64249771883701</v>
      </c>
      <c r="AD76" s="77">
        <v>305.70947826842502</v>
      </c>
    </row>
    <row r="77" spans="14:30" x14ac:dyDescent="0.25">
      <c r="N77" s="38">
        <v>43100</v>
      </c>
      <c r="O77" s="74">
        <v>109.016538630802</v>
      </c>
      <c r="P77" s="20">
        <v>139.26553842804699</v>
      </c>
      <c r="Q77" s="20">
        <v>141.98343725032299</v>
      </c>
      <c r="R77" s="77">
        <v>193.05607212989801</v>
      </c>
      <c r="S77" s="74">
        <v>188.42607409187499</v>
      </c>
      <c r="T77" s="20">
        <v>227.16489145087201</v>
      </c>
      <c r="U77" s="20">
        <v>285.81790463097298</v>
      </c>
      <c r="V77" s="77">
        <v>415.18712089564298</v>
      </c>
      <c r="W77" s="74">
        <v>165.98570742337199</v>
      </c>
      <c r="X77" s="20">
        <v>219.19275979178599</v>
      </c>
      <c r="Y77" s="20">
        <v>193.74491255704299</v>
      </c>
      <c r="Z77" s="77">
        <v>239.02752687705899</v>
      </c>
      <c r="AA77" s="74">
        <v>188.72838093159999</v>
      </c>
      <c r="AB77" s="20">
        <v>238.23725914028</v>
      </c>
      <c r="AC77" s="20">
        <v>229.99641975511199</v>
      </c>
      <c r="AD77" s="77">
        <v>309.00859329870502</v>
      </c>
    </row>
    <row r="78" spans="14:30" x14ac:dyDescent="0.25">
      <c r="N78" s="38">
        <v>43190</v>
      </c>
      <c r="O78" s="74">
        <v>108.516312051478</v>
      </c>
      <c r="P78" s="20">
        <v>141.81848096175901</v>
      </c>
      <c r="Q78" s="20">
        <v>143.41367206118099</v>
      </c>
      <c r="R78" s="77">
        <v>198.66622043203</v>
      </c>
      <c r="S78" s="74">
        <v>191.28969104683799</v>
      </c>
      <c r="T78" s="20">
        <v>235.59850438521599</v>
      </c>
      <c r="U78" s="20">
        <v>279.81270876373497</v>
      </c>
      <c r="V78" s="77">
        <v>413.23368335206402</v>
      </c>
      <c r="W78" s="74">
        <v>171.944351972117</v>
      </c>
      <c r="X78" s="20">
        <v>221.73150415529699</v>
      </c>
      <c r="Y78" s="20">
        <v>196.53494319548099</v>
      </c>
      <c r="Z78" s="77">
        <v>249.84823485837501</v>
      </c>
      <c r="AA78" s="74">
        <v>196.05562433231299</v>
      </c>
      <c r="AB78" s="20">
        <v>243.18100492617401</v>
      </c>
      <c r="AC78" s="20">
        <v>230.26689430052201</v>
      </c>
      <c r="AD78" s="77">
        <v>319.36538152914397</v>
      </c>
    </row>
    <row r="79" spans="14:30" x14ac:dyDescent="0.25">
      <c r="N79" s="38">
        <v>43281</v>
      </c>
      <c r="O79" s="74">
        <v>112.24937643258301</v>
      </c>
      <c r="P79" s="20">
        <v>144.95899559245001</v>
      </c>
      <c r="Q79" s="20">
        <v>143.646525873326</v>
      </c>
      <c r="R79" s="77">
        <v>207.98244730363001</v>
      </c>
      <c r="S79" s="74">
        <v>193.133861962981</v>
      </c>
      <c r="T79" s="20">
        <v>242.56919724650999</v>
      </c>
      <c r="U79" s="20">
        <v>268.76616603475202</v>
      </c>
      <c r="V79" s="77">
        <v>417.74023738083298</v>
      </c>
      <c r="W79" s="74">
        <v>177.35871902559899</v>
      </c>
      <c r="X79" s="20">
        <v>227.83574811309501</v>
      </c>
      <c r="Y79" s="20">
        <v>203.78449732604099</v>
      </c>
      <c r="Z79" s="77">
        <v>261.62386816205702</v>
      </c>
      <c r="AA79" s="74">
        <v>204.30304660053599</v>
      </c>
      <c r="AB79" s="20">
        <v>251.05163053922001</v>
      </c>
      <c r="AC79" s="20">
        <v>232.03979255073099</v>
      </c>
      <c r="AD79" s="77">
        <v>338.17781613113601</v>
      </c>
    </row>
    <row r="80" spans="14:30" x14ac:dyDescent="0.25">
      <c r="N80" s="38">
        <v>43373</v>
      </c>
      <c r="O80" s="74">
        <v>116.43588262275399</v>
      </c>
      <c r="P80" s="20">
        <v>147.62928086101201</v>
      </c>
      <c r="Q80" s="20">
        <v>146.98488328952101</v>
      </c>
      <c r="R80" s="77">
        <v>214.54596744316899</v>
      </c>
      <c r="S80" s="74">
        <v>199.04220320420799</v>
      </c>
      <c r="T80" s="20">
        <v>251.10359605748599</v>
      </c>
      <c r="U80" s="20">
        <v>272.22323933220798</v>
      </c>
      <c r="V80" s="77">
        <v>419.76585620137303</v>
      </c>
      <c r="W80" s="74">
        <v>181.68698720861599</v>
      </c>
      <c r="X80" s="20">
        <v>233.85187555726401</v>
      </c>
      <c r="Y80" s="20">
        <v>206.27461437307699</v>
      </c>
      <c r="Z80" s="77">
        <v>266.978269425966</v>
      </c>
      <c r="AA80" s="74">
        <v>202.69825082436401</v>
      </c>
      <c r="AB80" s="20">
        <v>255.14709790430601</v>
      </c>
      <c r="AC80" s="20">
        <v>232.81468510050101</v>
      </c>
      <c r="AD80" s="77">
        <v>342.05895222350699</v>
      </c>
    </row>
    <row r="81" spans="14:30" x14ac:dyDescent="0.25">
      <c r="N81" s="38">
        <v>43465</v>
      </c>
      <c r="O81" s="74">
        <v>116.840795497415</v>
      </c>
      <c r="P81" s="20">
        <v>149.73450536621601</v>
      </c>
      <c r="Q81" s="20">
        <v>150.46668985138399</v>
      </c>
      <c r="R81" s="77">
        <v>215.28459174556701</v>
      </c>
      <c r="S81" s="74">
        <v>204.234138526088</v>
      </c>
      <c r="T81" s="20">
        <v>262.93879295204198</v>
      </c>
      <c r="U81" s="20">
        <v>285.193206519542</v>
      </c>
      <c r="V81" s="77">
        <v>420.13499159053498</v>
      </c>
      <c r="W81" s="74">
        <v>184.95549942877801</v>
      </c>
      <c r="X81" s="20">
        <v>239.43862608558399</v>
      </c>
      <c r="Y81" s="20">
        <v>202.91152951178</v>
      </c>
      <c r="Z81" s="77">
        <v>271.01676778259599</v>
      </c>
      <c r="AA81" s="74">
        <v>199.25470961761701</v>
      </c>
      <c r="AB81" s="20">
        <v>257.87618462879999</v>
      </c>
      <c r="AC81" s="20">
        <v>233.10336921892801</v>
      </c>
      <c r="AD81" s="77">
        <v>337.17252100057902</v>
      </c>
    </row>
    <row r="82" spans="14:30" x14ac:dyDescent="0.25">
      <c r="N82" s="38">
        <v>43555</v>
      </c>
      <c r="O82" s="74">
        <v>115.475578815668</v>
      </c>
      <c r="P82" s="20">
        <v>150.471216651699</v>
      </c>
      <c r="Q82" s="20">
        <v>149.179945422933</v>
      </c>
      <c r="R82" s="77">
        <v>214.53498972742599</v>
      </c>
      <c r="S82" s="74">
        <v>203.29799890464699</v>
      </c>
      <c r="T82" s="20">
        <v>271.202347815211</v>
      </c>
      <c r="U82" s="20">
        <v>288.13194507005602</v>
      </c>
      <c r="V82" s="77">
        <v>433.06506359250602</v>
      </c>
      <c r="W82" s="74">
        <v>185.840857385438</v>
      </c>
      <c r="X82" s="20">
        <v>244.74130729326399</v>
      </c>
      <c r="Y82" s="20">
        <v>200.61137092132799</v>
      </c>
      <c r="Z82" s="77">
        <v>279.03677839059498</v>
      </c>
      <c r="AA82" s="74">
        <v>203.43789208692399</v>
      </c>
      <c r="AB82" s="20">
        <v>265.11095579999198</v>
      </c>
      <c r="AC82" s="20">
        <v>237.53960241015</v>
      </c>
      <c r="AD82" s="77">
        <v>345.56338016813999</v>
      </c>
    </row>
    <row r="83" spans="14:30" x14ac:dyDescent="0.25">
      <c r="N83" s="38">
        <v>43646</v>
      </c>
      <c r="O83" s="74">
        <v>116.49817995774499</v>
      </c>
      <c r="P83" s="20">
        <v>151.42074082982401</v>
      </c>
      <c r="Q83" s="20">
        <v>149.89177752861301</v>
      </c>
      <c r="R83" s="77">
        <v>217.63903314671899</v>
      </c>
      <c r="S83" s="74">
        <v>203.36233079625001</v>
      </c>
      <c r="T83" s="20">
        <v>277.16849818838898</v>
      </c>
      <c r="U83" s="20">
        <v>289.26389542112099</v>
      </c>
      <c r="V83" s="77">
        <v>449.66092905617103</v>
      </c>
      <c r="W83" s="74">
        <v>186.120751828127</v>
      </c>
      <c r="X83" s="20">
        <v>247.08692164453601</v>
      </c>
      <c r="Y83" s="20">
        <v>200.42360174769601</v>
      </c>
      <c r="Z83" s="77">
        <v>291.35265450824801</v>
      </c>
      <c r="AA83" s="74">
        <v>211.790436660691</v>
      </c>
      <c r="AB83" s="20">
        <v>274.18327083562201</v>
      </c>
      <c r="AC83" s="20">
        <v>243.32338877273199</v>
      </c>
      <c r="AD83" s="77">
        <v>364.43008253626601</v>
      </c>
    </row>
    <row r="84" spans="14:30" x14ac:dyDescent="0.25">
      <c r="N84" s="38">
        <v>43738</v>
      </c>
      <c r="O84" s="74">
        <v>121.284005313035</v>
      </c>
      <c r="P84" s="20">
        <v>155.30130062196201</v>
      </c>
      <c r="Q84" s="20">
        <v>150.34755112571401</v>
      </c>
      <c r="R84" s="77">
        <v>222.315141182074</v>
      </c>
      <c r="S84" s="74">
        <v>205.69854538455601</v>
      </c>
      <c r="T84" s="20">
        <v>278.628206486311</v>
      </c>
      <c r="U84" s="20">
        <v>289.66460922958299</v>
      </c>
      <c r="V84" s="77">
        <v>446.712720583899</v>
      </c>
      <c r="W84" s="74">
        <v>189.51496791739299</v>
      </c>
      <c r="X84" s="20">
        <v>252.567330834812</v>
      </c>
      <c r="Y84" s="20">
        <v>202.13655910855201</v>
      </c>
      <c r="Z84" s="77">
        <v>302.47013854690903</v>
      </c>
      <c r="AA84" s="74">
        <v>214.55905035775299</v>
      </c>
      <c r="AB84" s="20">
        <v>278.38090012323602</v>
      </c>
      <c r="AC84" s="20">
        <v>248.66538542962101</v>
      </c>
      <c r="AD84" s="77">
        <v>380.86619677325899</v>
      </c>
    </row>
    <row r="85" spans="14:30" x14ac:dyDescent="0.25">
      <c r="N85" s="38">
        <v>43830</v>
      </c>
      <c r="O85" s="74">
        <v>124.461260617617</v>
      </c>
      <c r="P85" s="20">
        <v>159.44697908839501</v>
      </c>
      <c r="Q85" s="20">
        <v>148.10147483633699</v>
      </c>
      <c r="R85" s="77">
        <v>224.552613374201</v>
      </c>
      <c r="S85" s="74">
        <v>208.592108054292</v>
      </c>
      <c r="T85" s="20">
        <v>279.80792817471303</v>
      </c>
      <c r="U85" s="20">
        <v>286.57193855004999</v>
      </c>
      <c r="V85" s="77">
        <v>439.79156863845202</v>
      </c>
      <c r="W85" s="74">
        <v>194.51263427101199</v>
      </c>
      <c r="X85" s="20">
        <v>264.39742937929498</v>
      </c>
      <c r="Y85" s="20">
        <v>204.22665155220801</v>
      </c>
      <c r="Z85" s="77">
        <v>306.71732134429402</v>
      </c>
      <c r="AA85" s="74">
        <v>211.52404631954599</v>
      </c>
      <c r="AB85" s="20">
        <v>277.20018049252201</v>
      </c>
      <c r="AC85" s="20">
        <v>252.45575713816601</v>
      </c>
      <c r="AD85" s="77">
        <v>385.44211927251001</v>
      </c>
    </row>
    <row r="86" spans="14:30" x14ac:dyDescent="0.25">
      <c r="N86" s="38">
        <v>43921</v>
      </c>
      <c r="O86" s="74">
        <v>121.951177697666</v>
      </c>
      <c r="P86" s="20">
        <v>162.829905650673</v>
      </c>
      <c r="Q86" s="20">
        <v>145.90109817145699</v>
      </c>
      <c r="R86" s="77">
        <v>225.88214105483999</v>
      </c>
      <c r="S86" s="74">
        <v>211.86889182228299</v>
      </c>
      <c r="T86" s="20">
        <v>290.20414502179</v>
      </c>
      <c r="U86" s="20">
        <v>284.39868575562798</v>
      </c>
      <c r="V86" s="77">
        <v>456.48215935657402</v>
      </c>
      <c r="W86" s="74">
        <v>199.667163031662</v>
      </c>
      <c r="X86" s="20">
        <v>272.40466029808499</v>
      </c>
      <c r="Y86" s="20">
        <v>204.60497502088799</v>
      </c>
      <c r="Z86" s="77">
        <v>309.269501426359</v>
      </c>
      <c r="AA86" s="74">
        <v>211.70286444776099</v>
      </c>
      <c r="AB86" s="20">
        <v>277.41952472318798</v>
      </c>
      <c r="AC86" s="20">
        <v>248.46155324454801</v>
      </c>
      <c r="AD86" s="77">
        <v>386.76783422497402</v>
      </c>
    </row>
    <row r="87" spans="14:30" x14ac:dyDescent="0.25">
      <c r="N87" s="38">
        <v>44012</v>
      </c>
      <c r="O87" s="74">
        <v>115.418198619774</v>
      </c>
      <c r="P87" s="20">
        <v>167.48076376934901</v>
      </c>
      <c r="Q87" s="20">
        <v>144.49237797324901</v>
      </c>
      <c r="R87" s="77">
        <v>228.03092350322299</v>
      </c>
      <c r="S87" s="74">
        <v>216.584130433224</v>
      </c>
      <c r="T87" s="20">
        <v>303.49445007582</v>
      </c>
      <c r="U87" s="20">
        <v>284.642853510348</v>
      </c>
      <c r="V87" s="77">
        <v>467.34658845370001</v>
      </c>
      <c r="W87" s="74">
        <v>203.48678346102</v>
      </c>
      <c r="X87" s="20">
        <v>270.10786185561602</v>
      </c>
      <c r="Y87" s="20">
        <v>203.004255063664</v>
      </c>
      <c r="Z87" s="77">
        <v>316.737069621415</v>
      </c>
      <c r="AA87" s="74">
        <v>217.37723518533599</v>
      </c>
      <c r="AB87" s="20">
        <v>286.42685466259098</v>
      </c>
      <c r="AC87" s="20">
        <v>238.92882041526599</v>
      </c>
      <c r="AD87" s="77">
        <v>394.987705921258</v>
      </c>
    </row>
    <row r="88" spans="14:30" x14ac:dyDescent="0.25">
      <c r="N88" s="38">
        <v>44104</v>
      </c>
      <c r="O88" s="74">
        <v>118.029502094291</v>
      </c>
      <c r="P88" s="20">
        <v>167.367932991788</v>
      </c>
      <c r="Q88" s="20">
        <v>148.50267896810499</v>
      </c>
      <c r="R88" s="77">
        <v>236.795704487949</v>
      </c>
      <c r="S88" s="74">
        <v>218.628055800124</v>
      </c>
      <c r="T88" s="20">
        <v>313.53364931633098</v>
      </c>
      <c r="U88" s="20">
        <v>285.63014139189698</v>
      </c>
      <c r="V88" s="77">
        <v>464.50893327635299</v>
      </c>
      <c r="W88" s="74">
        <v>206.449904140066</v>
      </c>
      <c r="X88" s="20">
        <v>277.34322011335399</v>
      </c>
      <c r="Y88" s="20">
        <v>205.92407440708701</v>
      </c>
      <c r="Z88" s="77">
        <v>329.73246950360499</v>
      </c>
      <c r="AA88" s="74">
        <v>225.576980712204</v>
      </c>
      <c r="AB88" s="20">
        <v>297.08373033059598</v>
      </c>
      <c r="AC88" s="20">
        <v>243.31122579378999</v>
      </c>
      <c r="AD88" s="77">
        <v>413.09896878212498</v>
      </c>
    </row>
    <row r="89" spans="14:30" x14ac:dyDescent="0.25">
      <c r="N89" s="38">
        <v>44196</v>
      </c>
      <c r="O89" s="74">
        <v>127.40166241225199</v>
      </c>
      <c r="P89" s="20">
        <v>167.81016029328501</v>
      </c>
      <c r="Q89" s="20">
        <v>153.781566781994</v>
      </c>
      <c r="R89" s="77">
        <v>247.43641590453299</v>
      </c>
      <c r="S89" s="74">
        <v>213.84562032316401</v>
      </c>
      <c r="T89" s="20">
        <v>321.18122079987103</v>
      </c>
      <c r="U89" s="20">
        <v>290.053813745919</v>
      </c>
      <c r="V89" s="77">
        <v>468.54352056198798</v>
      </c>
      <c r="W89" s="74">
        <v>210.05644031308401</v>
      </c>
      <c r="X89" s="20">
        <v>295.22153620502797</v>
      </c>
      <c r="Y89" s="20">
        <v>214.20182807734599</v>
      </c>
      <c r="Z89" s="77">
        <v>341.33452803959102</v>
      </c>
      <c r="AA89" s="74">
        <v>227.50111698883501</v>
      </c>
      <c r="AB89" s="20">
        <v>302.83702364132699</v>
      </c>
      <c r="AC89" s="20">
        <v>256.24771897050999</v>
      </c>
      <c r="AD89" s="77">
        <v>428.68800023611698</v>
      </c>
    </row>
    <row r="90" spans="14:30" x14ac:dyDescent="0.25">
      <c r="N90" s="38">
        <v>44286</v>
      </c>
      <c r="O90" s="74">
        <v>130.91660618588401</v>
      </c>
      <c r="P90" s="20">
        <v>181.446795518708</v>
      </c>
      <c r="Q90" s="20">
        <v>159.418981200948</v>
      </c>
      <c r="R90" s="77">
        <v>257.95544124816598</v>
      </c>
      <c r="S90" s="74">
        <v>208.61994016742699</v>
      </c>
      <c r="T90" s="20">
        <v>326.37851638032703</v>
      </c>
      <c r="U90" s="20">
        <v>302.31996270265</v>
      </c>
      <c r="V90" s="77">
        <v>477.028907294661</v>
      </c>
      <c r="W90" s="74">
        <v>213.44928339990801</v>
      </c>
      <c r="X90" s="20">
        <v>307.14139481512302</v>
      </c>
      <c r="Y90" s="20">
        <v>224.99961294319201</v>
      </c>
      <c r="Z90" s="77">
        <v>354.00994704703999</v>
      </c>
      <c r="AA90" s="74">
        <v>224.39354763792099</v>
      </c>
      <c r="AB90" s="20">
        <v>316.12936642796302</v>
      </c>
      <c r="AC90" s="20">
        <v>262.47533384475702</v>
      </c>
      <c r="AD90" s="77">
        <v>441.33151685664501</v>
      </c>
    </row>
    <row r="91" spans="14:30" x14ac:dyDescent="0.25">
      <c r="N91" s="38">
        <v>44377</v>
      </c>
      <c r="O91" s="74">
        <v>131.76455964195199</v>
      </c>
      <c r="P91" s="20">
        <v>197.40515409710301</v>
      </c>
      <c r="Q91" s="20">
        <v>168.783213733645</v>
      </c>
      <c r="R91" s="77">
        <v>272.16876159767799</v>
      </c>
      <c r="S91" s="74">
        <v>214.16979293717199</v>
      </c>
      <c r="T91" s="20">
        <v>334.39496884212701</v>
      </c>
      <c r="U91" s="20">
        <v>320.60401234192</v>
      </c>
      <c r="V91" s="77">
        <v>501.58620032066398</v>
      </c>
      <c r="W91" s="74">
        <v>219.82369274960399</v>
      </c>
      <c r="X91" s="20">
        <v>324.96770061609698</v>
      </c>
      <c r="Y91" s="20">
        <v>236.142380716345</v>
      </c>
      <c r="Z91" s="77">
        <v>375.33047837100798</v>
      </c>
      <c r="AA91" s="74">
        <v>226.460663598542</v>
      </c>
      <c r="AB91" s="20">
        <v>338.90160040853402</v>
      </c>
      <c r="AC91" s="20">
        <v>270.51887357734898</v>
      </c>
      <c r="AD91" s="77">
        <v>465.93241123646402</v>
      </c>
    </row>
    <row r="92" spans="14:30" x14ac:dyDescent="0.25">
      <c r="N92" s="38">
        <v>44469</v>
      </c>
      <c r="O92" s="74">
        <v>130.78374235598599</v>
      </c>
      <c r="P92" s="20">
        <v>198.090209784411</v>
      </c>
      <c r="Q92" s="20">
        <v>170.77921663523301</v>
      </c>
      <c r="R92" s="77">
        <v>280.03918247006698</v>
      </c>
      <c r="S92" s="74">
        <v>225.58088162040801</v>
      </c>
      <c r="T92" s="20">
        <v>347.23479758439998</v>
      </c>
      <c r="U92" s="20">
        <v>329.68371444915198</v>
      </c>
      <c r="V92" s="77">
        <v>520.98272092314903</v>
      </c>
      <c r="W92" s="74">
        <v>226.65143043271499</v>
      </c>
      <c r="X92" s="20">
        <v>337.78620119415802</v>
      </c>
      <c r="Y92" s="20">
        <v>241.45030908871499</v>
      </c>
      <c r="Z92" s="77">
        <v>391.74491308252101</v>
      </c>
      <c r="AA92" s="74">
        <v>235.11738817494</v>
      </c>
      <c r="AB92" s="20">
        <v>351.49271110461302</v>
      </c>
      <c r="AC92" s="20">
        <v>280.96864535799801</v>
      </c>
      <c r="AD92" s="77">
        <v>481.08455659323403</v>
      </c>
    </row>
    <row r="93" spans="14:30" x14ac:dyDescent="0.25">
      <c r="N93" s="38">
        <v>44561</v>
      </c>
      <c r="O93" s="74">
        <v>132.52075305706001</v>
      </c>
      <c r="P93" s="20">
        <v>195.327318992096</v>
      </c>
      <c r="Q93" s="20">
        <v>166.577711422269</v>
      </c>
      <c r="R93" s="77">
        <v>285.72033444561703</v>
      </c>
      <c r="S93" s="74">
        <v>230.91054166737101</v>
      </c>
      <c r="T93" s="20">
        <v>355.682606323203</v>
      </c>
      <c r="U93" s="20">
        <v>329.197564444698</v>
      </c>
      <c r="V93" s="77">
        <v>527.22459486093203</v>
      </c>
      <c r="W93" s="74">
        <v>231.21386927536801</v>
      </c>
      <c r="X93" s="20">
        <v>343.75175728789299</v>
      </c>
      <c r="Y93" s="20">
        <v>243.693415216582</v>
      </c>
      <c r="Z93" s="77">
        <v>399.25209268274602</v>
      </c>
      <c r="AA93" s="74">
        <v>240.45969155716699</v>
      </c>
      <c r="AB93" s="20">
        <v>354.27200409558401</v>
      </c>
      <c r="AC93" s="20">
        <v>286.83240432207498</v>
      </c>
      <c r="AD93" s="77">
        <v>485.59518752679401</v>
      </c>
    </row>
    <row r="94" spans="14:30" ht="30" x14ac:dyDescent="0.25">
      <c r="N94" s="141" t="s">
        <v>0</v>
      </c>
      <c r="O94" s="133" t="s">
        <v>21</v>
      </c>
      <c r="P94" s="134" t="s">
        <v>22</v>
      </c>
      <c r="Q94" s="134" t="s">
        <v>23</v>
      </c>
      <c r="R94" s="135" t="s">
        <v>24</v>
      </c>
      <c r="S94" s="133" t="s">
        <v>25</v>
      </c>
      <c r="T94" s="134" t="s">
        <v>26</v>
      </c>
      <c r="U94" s="134" t="s">
        <v>27</v>
      </c>
      <c r="V94" s="135" t="s">
        <v>28</v>
      </c>
      <c r="W94" s="133" t="s">
        <v>29</v>
      </c>
      <c r="X94" s="134" t="s">
        <v>30</v>
      </c>
      <c r="Y94" s="134" t="s">
        <v>31</v>
      </c>
      <c r="Z94" s="135" t="s">
        <v>32</v>
      </c>
      <c r="AA94" s="133" t="s">
        <v>33</v>
      </c>
      <c r="AB94" s="134" t="s">
        <v>34</v>
      </c>
      <c r="AC94" s="134" t="s">
        <v>35</v>
      </c>
      <c r="AD94" s="135" t="s">
        <v>36</v>
      </c>
    </row>
    <row r="95" spans="14:30" x14ac:dyDescent="0.25">
      <c r="N95" s="121" t="s">
        <v>116</v>
      </c>
      <c r="O95" s="142">
        <f>O89/O88-1</f>
        <v>7.9405234722364604E-2</v>
      </c>
      <c r="P95" s="142">
        <f t="shared" ref="O95:AD99" si="0">P89/P88-1</f>
        <v>2.642246298869555E-3</v>
      </c>
      <c r="Q95" s="142">
        <f t="shared" si="0"/>
        <v>3.5547424804523553E-2</v>
      </c>
      <c r="R95" s="142">
        <f t="shared" si="0"/>
        <v>4.4936251861467102E-2</v>
      </c>
      <c r="S95" s="142">
        <f t="shared" si="0"/>
        <v>-2.1874756464615119E-2</v>
      </c>
      <c r="T95" s="142">
        <f t="shared" si="0"/>
        <v>2.4391549360701203E-2</v>
      </c>
      <c r="U95" s="142">
        <f t="shared" si="0"/>
        <v>1.5487414362031826E-2</v>
      </c>
      <c r="V95" s="142">
        <f t="shared" si="0"/>
        <v>8.6857044000803185E-3</v>
      </c>
      <c r="W95" s="142">
        <f t="shared" si="0"/>
        <v>1.7469304178369338E-2</v>
      </c>
      <c r="X95" s="142">
        <f t="shared" si="0"/>
        <v>6.4462783998710638E-2</v>
      </c>
      <c r="Y95" s="142">
        <f t="shared" si="0"/>
        <v>4.019808608630604E-2</v>
      </c>
      <c r="Z95" s="142">
        <f t="shared" si="0"/>
        <v>3.5186278601717191E-2</v>
      </c>
      <c r="AA95" s="142">
        <f t="shared" si="0"/>
        <v>8.5298432072102859E-3</v>
      </c>
      <c r="AB95" s="142">
        <f t="shared" si="0"/>
        <v>1.9365898308630669E-2</v>
      </c>
      <c r="AC95" s="142">
        <f t="shared" si="0"/>
        <v>5.3168501101892751E-2</v>
      </c>
      <c r="AD95" s="143">
        <f t="shared" si="0"/>
        <v>3.7736795857783667E-2</v>
      </c>
    </row>
    <row r="96" spans="14:30" x14ac:dyDescent="0.25">
      <c r="N96" s="121" t="s">
        <v>116</v>
      </c>
      <c r="O96" s="142">
        <f t="shared" si="0"/>
        <v>2.7589465530349244E-2</v>
      </c>
      <c r="P96" s="142">
        <f t="shared" si="0"/>
        <v>8.1262273998129686E-2</v>
      </c>
      <c r="Q96" s="142">
        <f t="shared" si="0"/>
        <v>3.6658583580083892E-2</v>
      </c>
      <c r="R96" s="142">
        <f t="shared" si="0"/>
        <v>4.2512034072185623E-2</v>
      </c>
      <c r="S96" s="142">
        <f t="shared" si="0"/>
        <v>-2.4436694788698365E-2</v>
      </c>
      <c r="T96" s="142">
        <f t="shared" si="0"/>
        <v>1.6181816506932289E-2</v>
      </c>
      <c r="U96" s="142">
        <f t="shared" si="0"/>
        <v>4.2289217984480265E-2</v>
      </c>
      <c r="V96" s="142">
        <f t="shared" si="0"/>
        <v>1.8110135687065654E-2</v>
      </c>
      <c r="W96" s="142">
        <f t="shared" si="0"/>
        <v>1.6152054570510055E-2</v>
      </c>
      <c r="X96" s="142">
        <f t="shared" si="0"/>
        <v>4.0375979216559665E-2</v>
      </c>
      <c r="Y96" s="142">
        <f t="shared" si="0"/>
        <v>5.0409396421897235E-2</v>
      </c>
      <c r="Z96" s="142">
        <f t="shared" si="0"/>
        <v>3.7134886646975174E-2</v>
      </c>
      <c r="AA96" s="142">
        <f t="shared" si="0"/>
        <v>-1.3659578432164476E-2</v>
      </c>
      <c r="AB96" s="142">
        <f t="shared" si="0"/>
        <v>4.3892726942063698E-2</v>
      </c>
      <c r="AC96" s="142">
        <f t="shared" si="0"/>
        <v>2.4303103650119562E-2</v>
      </c>
      <c r="AD96" s="143">
        <f t="shared" si="0"/>
        <v>2.9493516528487085E-2</v>
      </c>
    </row>
    <row r="97" spans="14:30" x14ac:dyDescent="0.25">
      <c r="N97" s="121" t="s">
        <v>116</v>
      </c>
      <c r="O97" s="142">
        <f t="shared" si="0"/>
        <v>6.4770503969833193E-3</v>
      </c>
      <c r="P97" s="142">
        <f t="shared" si="0"/>
        <v>8.7950622289990399E-2</v>
      </c>
      <c r="Q97" s="142">
        <f t="shared" si="0"/>
        <v>5.8739758980728585E-2</v>
      </c>
      <c r="R97" s="142">
        <f t="shared" si="0"/>
        <v>5.5099905164776475E-2</v>
      </c>
      <c r="S97" s="142">
        <f t="shared" si="0"/>
        <v>2.6602695625792094E-2</v>
      </c>
      <c r="T97" s="142">
        <f t="shared" si="0"/>
        <v>2.4561826405444132E-2</v>
      </c>
      <c r="U97" s="142">
        <f t="shared" si="0"/>
        <v>6.0479134344341823E-2</v>
      </c>
      <c r="V97" s="142">
        <f t="shared" si="0"/>
        <v>5.1479674817345833E-2</v>
      </c>
      <c r="W97" s="142">
        <f t="shared" si="0"/>
        <v>2.9863812368735809E-2</v>
      </c>
      <c r="X97" s="142">
        <f t="shared" si="0"/>
        <v>5.8039411495490967E-2</v>
      </c>
      <c r="Y97" s="142">
        <f t="shared" si="0"/>
        <v>4.9523497518043857E-2</v>
      </c>
      <c r="Z97" s="142">
        <f t="shared" si="0"/>
        <v>6.0225797330872632E-2</v>
      </c>
      <c r="AA97" s="142">
        <f t="shared" si="0"/>
        <v>9.2120115858076446E-3</v>
      </c>
      <c r="AB97" s="142">
        <f t="shared" si="0"/>
        <v>7.2034541548230857E-2</v>
      </c>
      <c r="AC97" s="142">
        <f t="shared" si="0"/>
        <v>3.0644935715557153E-2</v>
      </c>
      <c r="AD97" s="143">
        <f t="shared" si="0"/>
        <v>5.5742437238648357E-2</v>
      </c>
    </row>
    <row r="98" spans="14:30" x14ac:dyDescent="0.25">
      <c r="N98" s="121" t="s">
        <v>116</v>
      </c>
      <c r="O98" s="142">
        <f t="shared" si="0"/>
        <v>-7.4437108781845174E-3</v>
      </c>
      <c r="P98" s="142">
        <f t="shared" si="0"/>
        <v>3.470302943412662E-3</v>
      </c>
      <c r="Q98" s="142">
        <f t="shared" si="0"/>
        <v>1.1825837756223034E-2</v>
      </c>
      <c r="R98" s="142">
        <f t="shared" si="0"/>
        <v>2.8917429120771443E-2</v>
      </c>
      <c r="S98" s="142">
        <f t="shared" si="0"/>
        <v>5.3280570180985087E-2</v>
      </c>
      <c r="T98" s="142">
        <f t="shared" si="0"/>
        <v>3.8397194750662722E-2</v>
      </c>
      <c r="U98" s="142">
        <f t="shared" si="0"/>
        <v>2.8320612836088221E-2</v>
      </c>
      <c r="V98" s="142">
        <f t="shared" si="0"/>
        <v>3.867036331957463E-2</v>
      </c>
      <c r="W98" s="142">
        <f t="shared" si="0"/>
        <v>3.1060062715297487E-2</v>
      </c>
      <c r="X98" s="142">
        <f t="shared" si="0"/>
        <v>3.9445460437325996E-2</v>
      </c>
      <c r="Y98" s="142">
        <f t="shared" si="0"/>
        <v>2.2477660961442991E-2</v>
      </c>
      <c r="Z98" s="142">
        <f t="shared" si="0"/>
        <v>4.3733284818100016E-2</v>
      </c>
      <c r="AA98" s="142">
        <f t="shared" si="0"/>
        <v>3.8226173317871259E-2</v>
      </c>
      <c r="AB98" s="142">
        <f t="shared" si="0"/>
        <v>3.7152703560269007E-2</v>
      </c>
      <c r="AC98" s="142">
        <f t="shared" si="0"/>
        <v>3.862862373505016E-2</v>
      </c>
      <c r="AD98" s="143">
        <f t="shared" si="0"/>
        <v>3.2520050100314224E-2</v>
      </c>
    </row>
    <row r="99" spans="14:30" x14ac:dyDescent="0.25">
      <c r="N99" s="121" t="str">
        <f>"QTR "&amp;YEAR(N93)&amp;"Q"&amp;(MONTH(N93)/3)</f>
        <v>QTR 2021Q4</v>
      </c>
      <c r="O99" s="142">
        <f>O93/O92-1</f>
        <v>1.3281549141987092E-2</v>
      </c>
      <c r="P99" s="142">
        <f t="shared" si="0"/>
        <v>-1.3947639286777336E-2</v>
      </c>
      <c r="Q99" s="142">
        <f t="shared" si="0"/>
        <v>-2.4601970285049402E-2</v>
      </c>
      <c r="R99" s="142">
        <f t="shared" si="0"/>
        <v>2.0286989575672321E-2</v>
      </c>
      <c r="S99" s="142">
        <f t="shared" si="0"/>
        <v>2.3626381848845579E-2</v>
      </c>
      <c r="T99" s="142">
        <f t="shared" si="0"/>
        <v>2.4328808050263717E-2</v>
      </c>
      <c r="U99" s="142">
        <f t="shared" si="0"/>
        <v>-1.4745951442164396E-3</v>
      </c>
      <c r="V99" s="142">
        <f t="shared" si="0"/>
        <v>1.1980961531167011E-2</v>
      </c>
      <c r="W99" s="142">
        <f t="shared" si="0"/>
        <v>2.0129759754626608E-2</v>
      </c>
      <c r="X99" s="142">
        <f t="shared" si="0"/>
        <v>1.7660745384640464E-2</v>
      </c>
      <c r="Y99" s="142">
        <f t="shared" si="0"/>
        <v>9.2901356653174449E-3</v>
      </c>
      <c r="Z99" s="142">
        <f t="shared" si="0"/>
        <v>1.9163438629370644E-2</v>
      </c>
      <c r="AA99" s="142">
        <f t="shared" si="0"/>
        <v>2.2721855766158816E-2</v>
      </c>
      <c r="AB99" s="142">
        <f t="shared" si="0"/>
        <v>7.9071141539086565E-3</v>
      </c>
      <c r="AC99" s="142">
        <f t="shared" si="0"/>
        <v>2.0869798324313349E-2</v>
      </c>
      <c r="AD99" s="143">
        <f t="shared" si="0"/>
        <v>9.3759628567204878E-3</v>
      </c>
    </row>
    <row r="100" spans="14:30" x14ac:dyDescent="0.25">
      <c r="N100" s="121" t="s">
        <v>120</v>
      </c>
      <c r="O100" s="144">
        <f>RANK(O99,$O99:$AD99)</f>
        <v>9</v>
      </c>
      <c r="P100" s="144">
        <f t="shared" ref="P100:AD100" si="1">RANK(P99,$O99:$AD99)</f>
        <v>15</v>
      </c>
      <c r="Q100" s="144">
        <f t="shared" si="1"/>
        <v>16</v>
      </c>
      <c r="R100" s="144">
        <f t="shared" si="1"/>
        <v>5</v>
      </c>
      <c r="S100" s="144">
        <f t="shared" si="1"/>
        <v>2</v>
      </c>
      <c r="T100" s="144">
        <f t="shared" si="1"/>
        <v>1</v>
      </c>
      <c r="U100" s="144">
        <f t="shared" si="1"/>
        <v>14</v>
      </c>
      <c r="V100" s="144">
        <f t="shared" si="1"/>
        <v>10</v>
      </c>
      <c r="W100" s="144">
        <f t="shared" si="1"/>
        <v>6</v>
      </c>
      <c r="X100" s="144">
        <f t="shared" si="1"/>
        <v>8</v>
      </c>
      <c r="Y100" s="144">
        <f t="shared" si="1"/>
        <v>12</v>
      </c>
      <c r="Z100" s="144">
        <f t="shared" si="1"/>
        <v>7</v>
      </c>
      <c r="AA100" s="144">
        <f t="shared" si="1"/>
        <v>3</v>
      </c>
      <c r="AB100" s="144">
        <f t="shared" si="1"/>
        <v>13</v>
      </c>
      <c r="AC100" s="144">
        <f t="shared" si="1"/>
        <v>4</v>
      </c>
      <c r="AD100" s="145">
        <f t="shared" si="1"/>
        <v>11</v>
      </c>
    </row>
    <row r="101" spans="14:30" x14ac:dyDescent="0.25">
      <c r="N101" s="121">
        <v>42825</v>
      </c>
      <c r="O101" s="146" t="s">
        <v>75</v>
      </c>
      <c r="P101" s="147" t="s">
        <v>75</v>
      </c>
      <c r="Q101" s="147" t="s">
        <v>75</v>
      </c>
      <c r="R101" s="148" t="s">
        <v>75</v>
      </c>
      <c r="S101" s="138" t="s">
        <v>75</v>
      </c>
      <c r="T101" s="124" t="s">
        <v>75</v>
      </c>
      <c r="U101" s="124" t="s">
        <v>75</v>
      </c>
      <c r="V101" s="140" t="s">
        <v>75</v>
      </c>
      <c r="W101" s="138" t="s">
        <v>75</v>
      </c>
      <c r="X101" s="124" t="s">
        <v>75</v>
      </c>
      <c r="Y101" s="124" t="s">
        <v>75</v>
      </c>
      <c r="Z101" s="140" t="s">
        <v>75</v>
      </c>
      <c r="AA101" s="138" t="s">
        <v>75</v>
      </c>
      <c r="AB101" s="124" t="s">
        <v>75</v>
      </c>
      <c r="AC101" s="124" t="s">
        <v>75</v>
      </c>
      <c r="AD101" s="140" t="s">
        <v>75</v>
      </c>
    </row>
    <row r="102" spans="14:30" x14ac:dyDescent="0.25">
      <c r="N102" s="121" t="s">
        <v>118</v>
      </c>
      <c r="O102" s="142">
        <f t="shared" ref="O102:AD106" si="2">O89/O85-1</f>
        <v>2.3625036256613274E-2</v>
      </c>
      <c r="P102" s="142">
        <f t="shared" si="2"/>
        <v>5.245117375509234E-2</v>
      </c>
      <c r="Q102" s="142">
        <f t="shared" si="2"/>
        <v>3.8352703455073245E-2</v>
      </c>
      <c r="R102" s="142">
        <f t="shared" si="2"/>
        <v>0.10190842220214003</v>
      </c>
      <c r="S102" s="142">
        <f>S89/S85-1</f>
        <v>2.5185575417381756E-2</v>
      </c>
      <c r="T102" s="142">
        <f t="shared" si="2"/>
        <v>0.14786318920643438</v>
      </c>
      <c r="U102" s="142">
        <f t="shared" si="2"/>
        <v>1.2150091224863324E-2</v>
      </c>
      <c r="V102" s="142">
        <f t="shared" si="2"/>
        <v>6.5376314540428693E-2</v>
      </c>
      <c r="W102" s="142">
        <f t="shared" si="2"/>
        <v>7.9911549706406459E-2</v>
      </c>
      <c r="X102" s="142">
        <f t="shared" si="2"/>
        <v>0.11658247547298894</v>
      </c>
      <c r="Y102" s="142">
        <f t="shared" si="2"/>
        <v>4.8843657031648169E-2</v>
      </c>
      <c r="Z102" s="142">
        <f t="shared" si="2"/>
        <v>0.11286355313607732</v>
      </c>
      <c r="AA102" s="142">
        <f t="shared" si="2"/>
        <v>7.5533117616106482E-2</v>
      </c>
      <c r="AB102" s="142">
        <f t="shared" si="2"/>
        <v>9.248494392483475E-2</v>
      </c>
      <c r="AC102" s="142">
        <f t="shared" si="2"/>
        <v>1.5020302469349822E-2</v>
      </c>
      <c r="AD102" s="143">
        <f t="shared" si="2"/>
        <v>0.11219811951332659</v>
      </c>
    </row>
    <row r="103" spans="14:30" x14ac:dyDescent="0.25">
      <c r="N103" s="121" t="s">
        <v>118</v>
      </c>
      <c r="O103" s="142">
        <f t="shared" si="2"/>
        <v>7.3516538810675103E-2</v>
      </c>
      <c r="P103" s="142">
        <f t="shared" si="2"/>
        <v>0.11433335782908771</v>
      </c>
      <c r="Q103" s="142">
        <f t="shared" si="2"/>
        <v>9.2651002623745482E-2</v>
      </c>
      <c r="R103" s="142">
        <f t="shared" si="2"/>
        <v>0.14199130592417752</v>
      </c>
      <c r="S103" s="142">
        <f t="shared" si="2"/>
        <v>-1.5334727183928698E-2</v>
      </c>
      <c r="T103" s="142">
        <f t="shared" si="2"/>
        <v>0.12465146338905964</v>
      </c>
      <c r="U103" s="142">
        <f t="shared" si="2"/>
        <v>6.3014626454431122E-2</v>
      </c>
      <c r="V103" s="142">
        <f t="shared" si="2"/>
        <v>4.5011064544227208E-2</v>
      </c>
      <c r="W103" s="142">
        <f t="shared" si="2"/>
        <v>6.9025472987065628E-2</v>
      </c>
      <c r="X103" s="142">
        <f t="shared" si="2"/>
        <v>0.1275188701949026</v>
      </c>
      <c r="Y103" s="142">
        <f t="shared" si="2"/>
        <v>9.9678113497591925E-2</v>
      </c>
      <c r="Z103" s="142">
        <f t="shared" si="2"/>
        <v>0.14466491333395926</v>
      </c>
      <c r="AA103" s="142">
        <f>AA90/AA86-1</f>
        <v>5.9945732067746782E-2</v>
      </c>
      <c r="AB103" s="142">
        <f t="shared" si="2"/>
        <v>0.13953539046467656</v>
      </c>
      <c r="AC103" s="142">
        <f t="shared" si="2"/>
        <v>5.640220958618869E-2</v>
      </c>
      <c r="AD103" s="143">
        <f t="shared" si="2"/>
        <v>0.14107606114921278</v>
      </c>
    </row>
    <row r="104" spans="14:30" x14ac:dyDescent="0.25">
      <c r="N104" s="121" t="s">
        <v>118</v>
      </c>
      <c r="O104" s="142">
        <f t="shared" si="2"/>
        <v>0.14162724091742529</v>
      </c>
      <c r="P104" s="142">
        <f t="shared" si="2"/>
        <v>0.1786735960254231</v>
      </c>
      <c r="Q104" s="142">
        <f t="shared" si="2"/>
        <v>0.16811153710054616</v>
      </c>
      <c r="R104" s="142">
        <f t="shared" si="2"/>
        <v>0.19356075665689776</v>
      </c>
      <c r="S104" s="142">
        <f t="shared" si="2"/>
        <v>-1.1147342564862495E-2</v>
      </c>
      <c r="T104" s="142">
        <f t="shared" si="2"/>
        <v>0.10181576222757061</v>
      </c>
      <c r="U104" s="142">
        <f t="shared" si="2"/>
        <v>0.12633782435807639</v>
      </c>
      <c r="V104" s="142">
        <f t="shared" si="2"/>
        <v>7.3263853236314125E-2</v>
      </c>
      <c r="W104" s="142">
        <f t="shared" si="2"/>
        <v>8.028486671574675E-2</v>
      </c>
      <c r="X104" s="142">
        <f t="shared" si="2"/>
        <v>0.2031034505386069</v>
      </c>
      <c r="Y104" s="142">
        <f t="shared" si="2"/>
        <v>0.16323857666081221</v>
      </c>
      <c r="Z104" s="142">
        <f t="shared" si="2"/>
        <v>0.18499068902679339</v>
      </c>
      <c r="AA104" s="142">
        <f t="shared" si="2"/>
        <v>4.1786475044001126E-2</v>
      </c>
      <c r="AB104" s="142">
        <f t="shared" si="2"/>
        <v>0.18320469918142956</v>
      </c>
      <c r="AC104" s="142">
        <f t="shared" si="2"/>
        <v>0.132215331357592</v>
      </c>
      <c r="AD104" s="143">
        <f t="shared" si="2"/>
        <v>0.17961243920171288</v>
      </c>
    </row>
    <row r="105" spans="14:30" x14ac:dyDescent="0.25">
      <c r="N105" s="121" t="s">
        <v>118</v>
      </c>
      <c r="O105" s="142">
        <f t="shared" si="2"/>
        <v>0.10805976501964665</v>
      </c>
      <c r="P105" s="142">
        <f t="shared" si="2"/>
        <v>0.18356130856996611</v>
      </c>
      <c r="Q105" s="142">
        <f t="shared" si="2"/>
        <v>0.15000764849442572</v>
      </c>
      <c r="R105" s="142">
        <f t="shared" si="2"/>
        <v>0.18261935146006292</v>
      </c>
      <c r="S105" s="142">
        <f t="shared" si="2"/>
        <v>3.1802074966263527E-2</v>
      </c>
      <c r="T105" s="142">
        <f t="shared" si="2"/>
        <v>0.10748813832759363</v>
      </c>
      <c r="U105" s="142">
        <f t="shared" si="2"/>
        <v>0.15423292808867672</v>
      </c>
      <c r="V105" s="142">
        <f t="shared" si="2"/>
        <v>0.12157739841183579</v>
      </c>
      <c r="W105" s="142">
        <f t="shared" si="2"/>
        <v>9.7851952883171389E-2</v>
      </c>
      <c r="X105" s="142">
        <f t="shared" si="2"/>
        <v>0.21793567211089626</v>
      </c>
      <c r="Y105" s="142">
        <f t="shared" si="2"/>
        <v>0.17252103613391467</v>
      </c>
      <c r="Z105" s="142">
        <f t="shared" si="2"/>
        <v>0.1880689629149126</v>
      </c>
      <c r="AA105" s="142">
        <f t="shared" si="2"/>
        <v>4.2293355610197869E-2</v>
      </c>
      <c r="AB105" s="142">
        <f t="shared" si="2"/>
        <v>0.18314358956470111</v>
      </c>
      <c r="AC105" s="142">
        <f t="shared" si="2"/>
        <v>0.15477058011340294</v>
      </c>
      <c r="AD105" s="143">
        <f t="shared" si="2"/>
        <v>0.16457457643029305</v>
      </c>
    </row>
    <row r="106" spans="14:30" x14ac:dyDescent="0.25">
      <c r="N106" s="121" t="str">
        <f>"Y/Y "&amp;RIGHT(N99,4)</f>
        <v>Y/Y 21Q4</v>
      </c>
      <c r="O106" s="142">
        <f>O93/O89-1</f>
        <v>4.0180720941014325E-2</v>
      </c>
      <c r="P106" s="142">
        <f t="shared" si="2"/>
        <v>0.1639779060500195</v>
      </c>
      <c r="Q106" s="142">
        <f t="shared" si="2"/>
        <v>8.3209872990923861E-2</v>
      </c>
      <c r="R106" s="142">
        <f t="shared" si="2"/>
        <v>0.15472224814254876</v>
      </c>
      <c r="S106" s="142">
        <f t="shared" si="2"/>
        <v>7.9800190990203301E-2</v>
      </c>
      <c r="T106" s="142">
        <f t="shared" si="2"/>
        <v>0.10742030756782595</v>
      </c>
      <c r="U106" s="142">
        <f t="shared" si="2"/>
        <v>0.13495340810470458</v>
      </c>
      <c r="V106" s="142">
        <f t="shared" si="2"/>
        <v>0.12524145938153164</v>
      </c>
      <c r="W106" s="142">
        <f t="shared" si="2"/>
        <v>0.10072259117953908</v>
      </c>
      <c r="X106" s="142">
        <f t="shared" si="2"/>
        <v>0.16438577519345099</v>
      </c>
      <c r="Y106" s="142">
        <f t="shared" si="2"/>
        <v>0.13768130460859984</v>
      </c>
      <c r="Z106" s="142">
        <f t="shared" si="2"/>
        <v>0.16967977126661271</v>
      </c>
      <c r="AA106" s="142">
        <f t="shared" si="2"/>
        <v>5.6960487666387838E-2</v>
      </c>
      <c r="AB106" s="142">
        <f t="shared" si="2"/>
        <v>0.16984376558652015</v>
      </c>
      <c r="AC106" s="142">
        <f t="shared" si="2"/>
        <v>0.11935593212084283</v>
      </c>
      <c r="AD106" s="143">
        <f t="shared" si="2"/>
        <v>0.1327473296647752</v>
      </c>
    </row>
    <row r="107" spans="14:30" x14ac:dyDescent="0.25">
      <c r="N107" s="121" t="s">
        <v>120</v>
      </c>
      <c r="O107" s="144">
        <f>RANK(O106,$O106:$AD106)</f>
        <v>16</v>
      </c>
      <c r="P107" s="144">
        <f t="shared" ref="P107:AD107" si="3">RANK(P106,$O106:$AD106)</f>
        <v>4</v>
      </c>
      <c r="Q107" s="144">
        <f t="shared" si="3"/>
        <v>13</v>
      </c>
      <c r="R107" s="144">
        <f t="shared" si="3"/>
        <v>5</v>
      </c>
      <c r="S107" s="144">
        <f t="shared" si="3"/>
        <v>14</v>
      </c>
      <c r="T107" s="144">
        <f t="shared" si="3"/>
        <v>11</v>
      </c>
      <c r="U107" s="144">
        <f t="shared" si="3"/>
        <v>7</v>
      </c>
      <c r="V107" s="144">
        <f t="shared" si="3"/>
        <v>9</v>
      </c>
      <c r="W107" s="144">
        <f t="shared" si="3"/>
        <v>12</v>
      </c>
      <c r="X107" s="144">
        <f t="shared" si="3"/>
        <v>3</v>
      </c>
      <c r="Y107" s="144">
        <f t="shared" si="3"/>
        <v>6</v>
      </c>
      <c r="Z107" s="144">
        <f t="shared" si="3"/>
        <v>2</v>
      </c>
      <c r="AA107" s="144">
        <f t="shared" si="3"/>
        <v>15</v>
      </c>
      <c r="AB107" s="144">
        <f t="shared" si="3"/>
        <v>1</v>
      </c>
      <c r="AC107" s="144">
        <f t="shared" si="3"/>
        <v>10</v>
      </c>
      <c r="AD107" s="145">
        <f t="shared" si="3"/>
        <v>8</v>
      </c>
    </row>
    <row r="108" spans="14:30" x14ac:dyDescent="0.25">
      <c r="N108" s="38">
        <v>45930</v>
      </c>
      <c r="O108" s="74" t="s">
        <v>75</v>
      </c>
      <c r="P108" s="20" t="s">
        <v>75</v>
      </c>
      <c r="Q108" s="20" t="s">
        <v>75</v>
      </c>
      <c r="R108" s="77" t="s">
        <v>75</v>
      </c>
      <c r="S108" s="74" t="s">
        <v>75</v>
      </c>
      <c r="T108" s="20" t="s">
        <v>75</v>
      </c>
      <c r="U108" s="20" t="s">
        <v>75</v>
      </c>
      <c r="V108" s="77" t="s">
        <v>75</v>
      </c>
      <c r="W108" s="74" t="s">
        <v>75</v>
      </c>
      <c r="X108" s="20" t="s">
        <v>75</v>
      </c>
      <c r="Y108" s="20" t="s">
        <v>75</v>
      </c>
      <c r="Z108" s="77"/>
      <c r="AA108" s="74" t="s">
        <v>75</v>
      </c>
      <c r="AB108" s="20" t="s">
        <v>75</v>
      </c>
      <c r="AC108" s="20" t="s">
        <v>75</v>
      </c>
      <c r="AD108" s="77" t="s">
        <v>75</v>
      </c>
    </row>
    <row r="109" spans="14:30" x14ac:dyDescent="0.25">
      <c r="N109" s="38" t="s">
        <v>139</v>
      </c>
      <c r="O109" s="74" t="s">
        <v>75</v>
      </c>
      <c r="P109" s="20" t="s">
        <v>75</v>
      </c>
      <c r="Q109" s="20" t="s">
        <v>75</v>
      </c>
      <c r="R109" s="77" t="s">
        <v>75</v>
      </c>
      <c r="S109" s="74" t="s">
        <v>75</v>
      </c>
      <c r="T109" s="20" t="s">
        <v>75</v>
      </c>
      <c r="U109" s="20" t="s">
        <v>75</v>
      </c>
      <c r="V109" s="77" t="s">
        <v>75</v>
      </c>
      <c r="W109" s="74" t="s">
        <v>75</v>
      </c>
      <c r="X109" s="20" t="s">
        <v>75</v>
      </c>
      <c r="Y109" s="20" t="s">
        <v>75</v>
      </c>
      <c r="Z109" s="77" t="s">
        <v>75</v>
      </c>
      <c r="AA109" s="74" t="s">
        <v>75</v>
      </c>
      <c r="AB109" s="20" t="s">
        <v>75</v>
      </c>
      <c r="AC109" s="20" t="s">
        <v>75</v>
      </c>
      <c r="AD109" s="77" t="s">
        <v>75</v>
      </c>
    </row>
    <row r="110" spans="14:30" x14ac:dyDescent="0.25">
      <c r="N110" s="38">
        <v>46112</v>
      </c>
      <c r="O110" s="74" t="s">
        <v>75</v>
      </c>
      <c r="P110" s="20" t="s">
        <v>75</v>
      </c>
      <c r="Q110" s="20" t="s">
        <v>75</v>
      </c>
      <c r="R110" s="77" t="s">
        <v>75</v>
      </c>
      <c r="S110" s="74" t="s">
        <v>75</v>
      </c>
      <c r="T110" s="20" t="s">
        <v>75</v>
      </c>
      <c r="U110" s="20" t="s">
        <v>75</v>
      </c>
      <c r="V110" s="77" t="s">
        <v>75</v>
      </c>
      <c r="W110" s="74" t="s">
        <v>75</v>
      </c>
      <c r="X110" s="20" t="s">
        <v>75</v>
      </c>
      <c r="Y110" s="20" t="s">
        <v>75</v>
      </c>
      <c r="Z110" s="77" t="s">
        <v>75</v>
      </c>
      <c r="AA110" s="74" t="s">
        <v>75</v>
      </c>
      <c r="AB110" s="20" t="s">
        <v>75</v>
      </c>
      <c r="AC110" s="20" t="s">
        <v>75</v>
      </c>
      <c r="AD110" s="77" t="s">
        <v>75</v>
      </c>
    </row>
    <row r="111" spans="14:30" x14ac:dyDescent="0.25">
      <c r="N111" s="38">
        <v>46203</v>
      </c>
      <c r="O111" s="74" t="s">
        <v>75</v>
      </c>
      <c r="P111" s="20" t="s">
        <v>75</v>
      </c>
      <c r="Q111" s="20" t="s">
        <v>75</v>
      </c>
      <c r="R111" s="77" t="s">
        <v>75</v>
      </c>
      <c r="S111" s="74" t="s">
        <v>75</v>
      </c>
      <c r="T111" s="20" t="s">
        <v>75</v>
      </c>
      <c r="U111" s="20" t="s">
        <v>75</v>
      </c>
      <c r="V111" s="77" t="s">
        <v>75</v>
      </c>
      <c r="W111" s="74" t="s">
        <v>75</v>
      </c>
      <c r="X111" s="20" t="s">
        <v>75</v>
      </c>
      <c r="Y111" s="20" t="s">
        <v>75</v>
      </c>
      <c r="Z111" s="77" t="s">
        <v>75</v>
      </c>
      <c r="AA111" s="74" t="s">
        <v>75</v>
      </c>
      <c r="AB111" s="20" t="s">
        <v>75</v>
      </c>
      <c r="AC111" s="20" t="s">
        <v>75</v>
      </c>
      <c r="AD111" s="77" t="s">
        <v>75</v>
      </c>
    </row>
    <row r="112" spans="14:30" x14ac:dyDescent="0.25">
      <c r="N112" s="38">
        <v>46295</v>
      </c>
      <c r="O112" s="74" t="s">
        <v>75</v>
      </c>
      <c r="P112" s="20" t="s">
        <v>75</v>
      </c>
      <c r="Q112" s="20" t="s">
        <v>75</v>
      </c>
      <c r="R112" s="77" t="s">
        <v>75</v>
      </c>
      <c r="S112" s="74" t="s">
        <v>75</v>
      </c>
      <c r="T112" s="20" t="s">
        <v>75</v>
      </c>
      <c r="U112" s="20" t="s">
        <v>75</v>
      </c>
      <c r="V112" s="77" t="s">
        <v>75</v>
      </c>
      <c r="W112" s="74" t="s">
        <v>75</v>
      </c>
      <c r="X112" s="20" t="s">
        <v>75</v>
      </c>
      <c r="Y112" s="20" t="s">
        <v>75</v>
      </c>
      <c r="Z112" s="77" t="s">
        <v>75</v>
      </c>
      <c r="AA112" s="74" t="s">
        <v>75</v>
      </c>
      <c r="AB112" s="20" t="s">
        <v>75</v>
      </c>
      <c r="AC112" s="20" t="s">
        <v>75</v>
      </c>
      <c r="AD112" s="77" t="s">
        <v>75</v>
      </c>
    </row>
    <row r="113" spans="14:30" x14ac:dyDescent="0.25">
      <c r="N113" s="38">
        <v>46387</v>
      </c>
      <c r="O113" s="74" t="s">
        <v>75</v>
      </c>
      <c r="P113" s="20" t="s">
        <v>75</v>
      </c>
      <c r="Q113" s="20" t="s">
        <v>75</v>
      </c>
      <c r="R113" s="77" t="s">
        <v>75</v>
      </c>
      <c r="S113" s="186">
        <f>S85/S81-1</f>
        <v>2.1338105175043198E-2</v>
      </c>
      <c r="T113" s="20" t="s">
        <v>75</v>
      </c>
      <c r="U113" s="20" t="s">
        <v>75</v>
      </c>
      <c r="V113" s="77" t="s">
        <v>75</v>
      </c>
      <c r="W113" s="74" t="s">
        <v>75</v>
      </c>
      <c r="X113" s="20" t="s">
        <v>75</v>
      </c>
      <c r="Y113" s="20" t="s">
        <v>75</v>
      </c>
      <c r="Z113" s="77" t="s">
        <v>75</v>
      </c>
      <c r="AA113" s="74" t="s">
        <v>75</v>
      </c>
      <c r="AB113" s="20" t="s">
        <v>75</v>
      </c>
      <c r="AC113" s="20" t="s">
        <v>75</v>
      </c>
      <c r="AD113" s="77" t="s">
        <v>75</v>
      </c>
    </row>
    <row r="114" spans="14:30" x14ac:dyDescent="0.25">
      <c r="N114" s="38">
        <v>46477</v>
      </c>
      <c r="O114" s="74" t="s">
        <v>75</v>
      </c>
      <c r="P114" s="20" t="s">
        <v>75</v>
      </c>
      <c r="Q114" s="20" t="s">
        <v>75</v>
      </c>
      <c r="R114" s="77" t="s">
        <v>75</v>
      </c>
      <c r="S114" s="186">
        <f>S81/S77-1</f>
        <v>8.3895312845636782E-2</v>
      </c>
      <c r="T114" s="186" t="s">
        <v>75</v>
      </c>
      <c r="U114" s="20" t="s">
        <v>75</v>
      </c>
      <c r="V114" s="77" t="s">
        <v>75</v>
      </c>
      <c r="W114" s="74" t="s">
        <v>75</v>
      </c>
      <c r="X114" s="20" t="s">
        <v>75</v>
      </c>
      <c r="Y114" s="20" t="s">
        <v>75</v>
      </c>
      <c r="Z114" s="77" t="s">
        <v>75</v>
      </c>
      <c r="AA114" s="74" t="s">
        <v>75</v>
      </c>
      <c r="AB114" s="20" t="s">
        <v>75</v>
      </c>
      <c r="AC114" s="20" t="s">
        <v>75</v>
      </c>
      <c r="AD114" s="77" t="s">
        <v>75</v>
      </c>
    </row>
    <row r="115" spans="14:30" x14ac:dyDescent="0.25">
      <c r="N115" s="38">
        <v>46568</v>
      </c>
      <c r="O115" s="74" t="s">
        <v>75</v>
      </c>
      <c r="P115" s="20" t="s">
        <v>75</v>
      </c>
      <c r="Q115" s="20" t="s">
        <v>75</v>
      </c>
      <c r="R115" s="77" t="s">
        <v>75</v>
      </c>
      <c r="S115" s="186">
        <f>S77/S73-1</f>
        <v>4.6801916327159576E-2</v>
      </c>
      <c r="T115" s="186" t="s">
        <v>75</v>
      </c>
      <c r="U115" s="20" t="s">
        <v>75</v>
      </c>
      <c r="V115" s="77" t="s">
        <v>75</v>
      </c>
      <c r="W115" s="74" t="s">
        <v>75</v>
      </c>
      <c r="X115" s="20" t="s">
        <v>75</v>
      </c>
      <c r="Y115" s="20" t="s">
        <v>75</v>
      </c>
      <c r="Z115" s="77" t="s">
        <v>75</v>
      </c>
      <c r="AA115" s="74" t="s">
        <v>75</v>
      </c>
      <c r="AB115" s="20" t="s">
        <v>75</v>
      </c>
      <c r="AC115" s="20" t="s">
        <v>75</v>
      </c>
      <c r="AD115" s="77" t="s">
        <v>75</v>
      </c>
    </row>
    <row r="116" spans="14:30" x14ac:dyDescent="0.25">
      <c r="N116" s="38">
        <v>46660</v>
      </c>
      <c r="O116" s="74" t="s">
        <v>75</v>
      </c>
      <c r="P116" s="20" t="s">
        <v>75</v>
      </c>
      <c r="Q116" s="20" t="s">
        <v>75</v>
      </c>
      <c r="R116" s="77" t="s">
        <v>75</v>
      </c>
      <c r="S116" s="74">
        <f>S73/S69-1</f>
        <v>0.16330879990052338</v>
      </c>
      <c r="T116" s="20" t="s">
        <v>75</v>
      </c>
      <c r="U116" s="20" t="s">
        <v>75</v>
      </c>
      <c r="V116" s="77" t="s">
        <v>75</v>
      </c>
      <c r="W116" s="74" t="s">
        <v>75</v>
      </c>
      <c r="X116" s="20" t="s">
        <v>75</v>
      </c>
      <c r="Y116" s="20" t="s">
        <v>75</v>
      </c>
      <c r="Z116" s="77" t="s">
        <v>75</v>
      </c>
      <c r="AA116" s="74" t="s">
        <v>75</v>
      </c>
      <c r="AB116" s="20" t="s">
        <v>75</v>
      </c>
      <c r="AC116" s="20" t="s">
        <v>75</v>
      </c>
      <c r="AD116" s="77" t="s">
        <v>75</v>
      </c>
    </row>
    <row r="117" spans="14:30" x14ac:dyDescent="0.25">
      <c r="N117" s="38">
        <v>46752</v>
      </c>
      <c r="O117" s="74" t="s">
        <v>75</v>
      </c>
      <c r="P117" s="20" t="s">
        <v>75</v>
      </c>
      <c r="Q117" s="20" t="s">
        <v>75</v>
      </c>
      <c r="R117" s="77" t="s">
        <v>75</v>
      </c>
      <c r="S117" s="74" t="s">
        <v>75</v>
      </c>
      <c r="T117" s="20" t="s">
        <v>75</v>
      </c>
      <c r="U117" s="20" t="s">
        <v>75</v>
      </c>
      <c r="V117" s="77" t="s">
        <v>75</v>
      </c>
      <c r="W117" s="74" t="s">
        <v>75</v>
      </c>
      <c r="X117" s="20" t="s">
        <v>75</v>
      </c>
      <c r="Y117" s="20" t="s">
        <v>75</v>
      </c>
      <c r="Z117" s="77" t="s">
        <v>75</v>
      </c>
      <c r="AA117" s="74" t="s">
        <v>75</v>
      </c>
      <c r="AB117" s="20" t="s">
        <v>75</v>
      </c>
      <c r="AC117" s="20" t="s">
        <v>75</v>
      </c>
      <c r="AD117" s="77" t="s">
        <v>75</v>
      </c>
    </row>
    <row r="118" spans="14:30" x14ac:dyDescent="0.25">
      <c r="N118" s="38">
        <v>46843</v>
      </c>
      <c r="O118" s="74" t="s">
        <v>75</v>
      </c>
      <c r="P118" s="20" t="s">
        <v>75</v>
      </c>
      <c r="Q118" s="20" t="s">
        <v>75</v>
      </c>
      <c r="R118" s="77" t="s">
        <v>75</v>
      </c>
      <c r="S118" s="74" t="s">
        <v>75</v>
      </c>
      <c r="T118" s="20" t="s">
        <v>75</v>
      </c>
      <c r="U118" s="20" t="s">
        <v>75</v>
      </c>
      <c r="V118" s="77" t="s">
        <v>75</v>
      </c>
      <c r="W118" s="74" t="s">
        <v>75</v>
      </c>
      <c r="X118" s="20" t="s">
        <v>75</v>
      </c>
      <c r="Y118" s="20" t="s">
        <v>75</v>
      </c>
      <c r="Z118" s="77" t="s">
        <v>75</v>
      </c>
      <c r="AA118" s="74" t="s">
        <v>75</v>
      </c>
      <c r="AB118" s="20" t="s">
        <v>75</v>
      </c>
      <c r="AC118" s="20" t="s">
        <v>75</v>
      </c>
      <c r="AD118" s="77" t="s">
        <v>75</v>
      </c>
    </row>
    <row r="119" spans="14:30" x14ac:dyDescent="0.25">
      <c r="N119" s="38">
        <v>46934</v>
      </c>
      <c r="O119" s="74" t="s">
        <v>75</v>
      </c>
      <c r="P119" s="20" t="s">
        <v>75</v>
      </c>
      <c r="Q119" s="20" t="s">
        <v>75</v>
      </c>
      <c r="R119" s="77" t="s">
        <v>75</v>
      </c>
      <c r="S119" s="74" t="s">
        <v>75</v>
      </c>
      <c r="T119" s="20" t="s">
        <v>75</v>
      </c>
      <c r="U119" s="20" t="s">
        <v>75</v>
      </c>
      <c r="V119" s="77" t="s">
        <v>75</v>
      </c>
      <c r="W119" s="74" t="s">
        <v>75</v>
      </c>
      <c r="X119" s="20" t="s">
        <v>75</v>
      </c>
      <c r="Y119" s="20" t="s">
        <v>75</v>
      </c>
      <c r="Z119" s="77" t="s">
        <v>75</v>
      </c>
      <c r="AA119" s="74" t="s">
        <v>75</v>
      </c>
      <c r="AB119" s="20" t="s">
        <v>75</v>
      </c>
      <c r="AC119" s="20" t="s">
        <v>75</v>
      </c>
      <c r="AD119" s="77" t="s">
        <v>75</v>
      </c>
    </row>
    <row r="120" spans="14:30" x14ac:dyDescent="0.25">
      <c r="N120" s="38">
        <v>47026</v>
      </c>
      <c r="O120" s="74" t="s">
        <v>75</v>
      </c>
      <c r="P120" s="20" t="s">
        <v>75</v>
      </c>
      <c r="Q120" s="20" t="s">
        <v>75</v>
      </c>
      <c r="R120" s="77" t="s">
        <v>75</v>
      </c>
      <c r="S120" s="74" t="s">
        <v>75</v>
      </c>
      <c r="T120" s="20" t="s">
        <v>75</v>
      </c>
      <c r="U120" s="20" t="s">
        <v>75</v>
      </c>
      <c r="V120" s="77" t="s">
        <v>75</v>
      </c>
      <c r="W120" s="74" t="s">
        <v>75</v>
      </c>
      <c r="X120" s="20" t="s">
        <v>75</v>
      </c>
      <c r="Y120" s="20" t="s">
        <v>75</v>
      </c>
      <c r="Z120" s="77" t="s">
        <v>75</v>
      </c>
      <c r="AA120" s="74" t="s">
        <v>75</v>
      </c>
      <c r="AB120" s="20" t="s">
        <v>75</v>
      </c>
      <c r="AC120" s="20" t="s">
        <v>75</v>
      </c>
      <c r="AD120" s="77" t="s">
        <v>75</v>
      </c>
    </row>
    <row r="121" spans="14:30" x14ac:dyDescent="0.25">
      <c r="N121" s="38">
        <v>47118</v>
      </c>
      <c r="O121" s="74" t="s">
        <v>75</v>
      </c>
      <c r="P121" s="20" t="s">
        <v>75</v>
      </c>
      <c r="Q121" s="20" t="s">
        <v>75</v>
      </c>
      <c r="R121" s="77" t="s">
        <v>75</v>
      </c>
      <c r="S121" s="74" t="s">
        <v>75</v>
      </c>
      <c r="T121" s="20" t="s">
        <v>75</v>
      </c>
      <c r="U121" s="20" t="s">
        <v>75</v>
      </c>
      <c r="V121" s="77" t="s">
        <v>75</v>
      </c>
      <c r="W121" s="74" t="s">
        <v>75</v>
      </c>
      <c r="X121" s="20" t="s">
        <v>75</v>
      </c>
      <c r="Y121" s="20" t="s">
        <v>75</v>
      </c>
      <c r="Z121" s="77" t="s">
        <v>75</v>
      </c>
      <c r="AA121" s="74" t="s">
        <v>75</v>
      </c>
      <c r="AB121" s="20" t="s">
        <v>75</v>
      </c>
      <c r="AC121" s="20" t="s">
        <v>75</v>
      </c>
      <c r="AD121" s="77" t="s">
        <v>75</v>
      </c>
    </row>
    <row r="122" spans="14:30" x14ac:dyDescent="0.25">
      <c r="N122" s="38">
        <v>47208</v>
      </c>
      <c r="O122" s="74" t="s">
        <v>75</v>
      </c>
      <c r="P122" s="20" t="s">
        <v>75</v>
      </c>
      <c r="Q122" s="20" t="s">
        <v>75</v>
      </c>
      <c r="R122" s="77" t="s">
        <v>75</v>
      </c>
      <c r="S122" s="74" t="s">
        <v>75</v>
      </c>
      <c r="T122" s="20" t="s">
        <v>75</v>
      </c>
      <c r="U122" s="20" t="s">
        <v>75</v>
      </c>
      <c r="V122" s="77" t="s">
        <v>75</v>
      </c>
      <c r="W122" s="74" t="s">
        <v>75</v>
      </c>
      <c r="X122" s="20" t="s">
        <v>75</v>
      </c>
      <c r="Y122" s="20" t="s">
        <v>75</v>
      </c>
      <c r="Z122" s="77" t="s">
        <v>75</v>
      </c>
      <c r="AA122" s="74" t="s">
        <v>75</v>
      </c>
      <c r="AB122" s="20" t="s">
        <v>75</v>
      </c>
      <c r="AC122" s="20" t="s">
        <v>75</v>
      </c>
      <c r="AD122" s="77" t="s">
        <v>75</v>
      </c>
    </row>
    <row r="123" spans="14:30" x14ac:dyDescent="0.25">
      <c r="N123" s="38">
        <v>47299</v>
      </c>
      <c r="O123" s="74" t="s">
        <v>75</v>
      </c>
      <c r="P123" s="20" t="s">
        <v>75</v>
      </c>
      <c r="Q123" s="20" t="s">
        <v>75</v>
      </c>
      <c r="R123" s="77" t="s">
        <v>75</v>
      </c>
      <c r="S123" s="74" t="s">
        <v>75</v>
      </c>
      <c r="T123" s="20" t="s">
        <v>75</v>
      </c>
      <c r="U123" s="20" t="s">
        <v>75</v>
      </c>
      <c r="V123" s="77" t="s">
        <v>75</v>
      </c>
      <c r="W123" s="74" t="s">
        <v>75</v>
      </c>
      <c r="X123" s="20" t="s">
        <v>75</v>
      </c>
      <c r="Y123" s="20" t="s">
        <v>75</v>
      </c>
      <c r="Z123" s="77" t="s">
        <v>75</v>
      </c>
      <c r="AA123" s="74" t="s">
        <v>75</v>
      </c>
      <c r="AB123" s="20" t="s">
        <v>75</v>
      </c>
      <c r="AC123" s="20" t="s">
        <v>75</v>
      </c>
      <c r="AD123" s="77" t="s">
        <v>75</v>
      </c>
    </row>
    <row r="124" spans="14:30" x14ac:dyDescent="0.25">
      <c r="N124" s="38">
        <v>47391</v>
      </c>
      <c r="O124" s="74" t="s">
        <v>75</v>
      </c>
      <c r="P124" s="20" t="s">
        <v>75</v>
      </c>
      <c r="Q124" s="20" t="s">
        <v>75</v>
      </c>
      <c r="R124" s="77" t="s">
        <v>75</v>
      </c>
      <c r="S124" s="74" t="s">
        <v>75</v>
      </c>
      <c r="T124" s="20" t="s">
        <v>75</v>
      </c>
      <c r="U124" s="20" t="s">
        <v>75</v>
      </c>
      <c r="V124" s="77" t="s">
        <v>75</v>
      </c>
      <c r="W124" s="74" t="s">
        <v>75</v>
      </c>
      <c r="X124" s="20" t="s">
        <v>75</v>
      </c>
      <c r="Y124" s="20" t="s">
        <v>75</v>
      </c>
      <c r="Z124" s="77" t="s">
        <v>75</v>
      </c>
      <c r="AA124" s="74" t="s">
        <v>75</v>
      </c>
      <c r="AB124" s="20" t="s">
        <v>75</v>
      </c>
      <c r="AC124" s="20" t="s">
        <v>75</v>
      </c>
      <c r="AD124" s="77" t="s">
        <v>75</v>
      </c>
    </row>
    <row r="125" spans="14:30" x14ac:dyDescent="0.25">
      <c r="N125" s="38">
        <v>47483</v>
      </c>
      <c r="O125" s="74" t="s">
        <v>75</v>
      </c>
      <c r="P125" s="20" t="s">
        <v>75</v>
      </c>
      <c r="Q125" s="20" t="s">
        <v>75</v>
      </c>
      <c r="R125" s="77" t="s">
        <v>75</v>
      </c>
      <c r="S125" s="74" t="s">
        <v>75</v>
      </c>
      <c r="T125" s="20" t="s">
        <v>75</v>
      </c>
      <c r="U125" s="20" t="s">
        <v>75</v>
      </c>
      <c r="V125" s="77" t="s">
        <v>75</v>
      </c>
      <c r="W125" s="74" t="s">
        <v>75</v>
      </c>
      <c r="X125" s="20" t="s">
        <v>75</v>
      </c>
      <c r="Y125" s="20" t="s">
        <v>75</v>
      </c>
      <c r="Z125" s="77" t="s">
        <v>75</v>
      </c>
      <c r="AA125" s="74" t="s">
        <v>75</v>
      </c>
      <c r="AB125" s="20" t="s">
        <v>75</v>
      </c>
      <c r="AC125" s="20" t="s">
        <v>75</v>
      </c>
      <c r="AD125" s="77" t="s">
        <v>75</v>
      </c>
    </row>
    <row r="126" spans="14:30" x14ac:dyDescent="0.25">
      <c r="N126" s="38">
        <v>47573</v>
      </c>
      <c r="O126" s="74" t="s">
        <v>75</v>
      </c>
      <c r="P126" s="20" t="s">
        <v>75</v>
      </c>
      <c r="Q126" s="20" t="s">
        <v>75</v>
      </c>
      <c r="R126" s="77" t="s">
        <v>75</v>
      </c>
      <c r="S126" s="74" t="s">
        <v>75</v>
      </c>
      <c r="T126" s="20" t="s">
        <v>75</v>
      </c>
      <c r="U126" s="20" t="s">
        <v>75</v>
      </c>
      <c r="V126" s="77" t="s">
        <v>75</v>
      </c>
      <c r="W126" s="74" t="s">
        <v>75</v>
      </c>
      <c r="X126" s="20" t="s">
        <v>75</v>
      </c>
      <c r="Y126" s="20" t="s">
        <v>75</v>
      </c>
      <c r="Z126" s="77" t="s">
        <v>75</v>
      </c>
      <c r="AA126" s="74" t="s">
        <v>75</v>
      </c>
      <c r="AB126" s="20" t="s">
        <v>75</v>
      </c>
      <c r="AC126" s="20" t="s">
        <v>75</v>
      </c>
      <c r="AD126" s="77" t="s">
        <v>75</v>
      </c>
    </row>
    <row r="127" spans="14:30" x14ac:dyDescent="0.25">
      <c r="N127" s="38">
        <v>47664</v>
      </c>
      <c r="O127" s="74" t="s">
        <v>75</v>
      </c>
      <c r="P127" s="20" t="s">
        <v>75</v>
      </c>
      <c r="Q127" s="20" t="s">
        <v>75</v>
      </c>
      <c r="R127" s="77" t="s">
        <v>75</v>
      </c>
      <c r="S127" s="74" t="s">
        <v>75</v>
      </c>
      <c r="T127" s="20" t="s">
        <v>75</v>
      </c>
      <c r="U127" s="20" t="s">
        <v>75</v>
      </c>
      <c r="V127" s="77" t="s">
        <v>75</v>
      </c>
      <c r="W127" s="74" t="s">
        <v>75</v>
      </c>
      <c r="X127" s="20" t="s">
        <v>75</v>
      </c>
      <c r="Y127" s="20" t="s">
        <v>75</v>
      </c>
      <c r="Z127" s="77" t="s">
        <v>75</v>
      </c>
      <c r="AA127" s="74" t="s">
        <v>75</v>
      </c>
      <c r="AB127" s="20" t="s">
        <v>75</v>
      </c>
      <c r="AC127" s="20" t="s">
        <v>75</v>
      </c>
      <c r="AD127" s="77" t="s">
        <v>75</v>
      </c>
    </row>
    <row r="128" spans="14:30" x14ac:dyDescent="0.25">
      <c r="N128" s="38">
        <v>47756</v>
      </c>
      <c r="O128" s="74" t="s">
        <v>75</v>
      </c>
      <c r="P128" s="20" t="s">
        <v>75</v>
      </c>
      <c r="Q128" s="20" t="s">
        <v>75</v>
      </c>
      <c r="R128" s="77" t="s">
        <v>75</v>
      </c>
      <c r="S128" s="74" t="s">
        <v>75</v>
      </c>
      <c r="T128" s="20" t="s">
        <v>75</v>
      </c>
      <c r="U128" s="20" t="s">
        <v>75</v>
      </c>
      <c r="V128" s="77" t="s">
        <v>75</v>
      </c>
      <c r="W128" s="74" t="s">
        <v>75</v>
      </c>
      <c r="X128" s="20" t="s">
        <v>75</v>
      </c>
      <c r="Y128" s="20" t="s">
        <v>75</v>
      </c>
      <c r="Z128" s="77" t="s">
        <v>75</v>
      </c>
      <c r="AA128" s="74" t="s">
        <v>75</v>
      </c>
      <c r="AB128" s="20" t="s">
        <v>75</v>
      </c>
      <c r="AC128" s="20" t="s">
        <v>75</v>
      </c>
      <c r="AD128" s="77" t="s">
        <v>75</v>
      </c>
    </row>
    <row r="129" spans="14:30" x14ac:dyDescent="0.25">
      <c r="N129" s="38">
        <v>47848</v>
      </c>
      <c r="O129" s="74" t="s">
        <v>75</v>
      </c>
      <c r="P129" s="20" t="s">
        <v>75</v>
      </c>
      <c r="Q129" s="20" t="s">
        <v>75</v>
      </c>
      <c r="R129" s="77" t="s">
        <v>75</v>
      </c>
      <c r="S129" s="74" t="s">
        <v>75</v>
      </c>
      <c r="T129" s="20" t="s">
        <v>75</v>
      </c>
      <c r="U129" s="20" t="s">
        <v>75</v>
      </c>
      <c r="V129" s="77" t="s">
        <v>75</v>
      </c>
      <c r="W129" s="74" t="s">
        <v>75</v>
      </c>
      <c r="X129" s="20" t="s">
        <v>75</v>
      </c>
      <c r="Y129" s="20" t="s">
        <v>75</v>
      </c>
      <c r="Z129" s="77" t="s">
        <v>75</v>
      </c>
      <c r="AA129" s="74" t="s">
        <v>75</v>
      </c>
      <c r="AB129" s="20" t="s">
        <v>75</v>
      </c>
      <c r="AC129" s="20" t="s">
        <v>75</v>
      </c>
      <c r="AD129" s="77" t="s">
        <v>75</v>
      </c>
    </row>
    <row r="130" spans="14:30" x14ac:dyDescent="0.25">
      <c r="N130" s="38">
        <v>47938</v>
      </c>
      <c r="O130" s="74" t="s">
        <v>75</v>
      </c>
      <c r="P130" s="20" t="s">
        <v>75</v>
      </c>
      <c r="Q130" s="20" t="s">
        <v>75</v>
      </c>
      <c r="R130" s="77" t="s">
        <v>75</v>
      </c>
      <c r="S130" s="74" t="s">
        <v>75</v>
      </c>
      <c r="T130" s="20" t="s">
        <v>75</v>
      </c>
      <c r="U130" s="20" t="s">
        <v>75</v>
      </c>
      <c r="V130" s="77" t="s">
        <v>75</v>
      </c>
      <c r="W130" s="74" t="s">
        <v>75</v>
      </c>
      <c r="X130" s="20" t="s">
        <v>75</v>
      </c>
      <c r="Y130" s="20" t="s">
        <v>75</v>
      </c>
      <c r="Z130" s="77" t="s">
        <v>75</v>
      </c>
      <c r="AA130" s="74" t="s">
        <v>75</v>
      </c>
      <c r="AB130" s="20" t="s">
        <v>75</v>
      </c>
      <c r="AC130" s="20" t="s">
        <v>75</v>
      </c>
      <c r="AD130" s="77" t="s">
        <v>75</v>
      </c>
    </row>
    <row r="131" spans="14:30" x14ac:dyDescent="0.25">
      <c r="N131" s="38">
        <v>48029</v>
      </c>
      <c r="O131" s="74" t="s">
        <v>75</v>
      </c>
      <c r="P131" s="20" t="s">
        <v>75</v>
      </c>
      <c r="Q131" s="20" t="s">
        <v>75</v>
      </c>
      <c r="R131" s="77" t="s">
        <v>75</v>
      </c>
      <c r="S131" s="74" t="s">
        <v>75</v>
      </c>
      <c r="T131" s="20" t="s">
        <v>75</v>
      </c>
      <c r="U131" s="20" t="s">
        <v>75</v>
      </c>
      <c r="V131" s="77" t="s">
        <v>75</v>
      </c>
      <c r="W131" s="74" t="s">
        <v>75</v>
      </c>
      <c r="X131" s="20" t="s">
        <v>75</v>
      </c>
      <c r="Y131" s="20" t="s">
        <v>75</v>
      </c>
      <c r="Z131" s="77" t="s">
        <v>75</v>
      </c>
      <c r="AA131" s="74" t="s">
        <v>75</v>
      </c>
      <c r="AB131" s="20" t="s">
        <v>75</v>
      </c>
      <c r="AC131" s="20" t="s">
        <v>75</v>
      </c>
      <c r="AD131" s="77" t="s">
        <v>75</v>
      </c>
    </row>
    <row r="132" spans="14:30" x14ac:dyDescent="0.25">
      <c r="N132" s="38">
        <v>48121</v>
      </c>
      <c r="O132" s="74" t="s">
        <v>75</v>
      </c>
      <c r="P132" s="20" t="s">
        <v>75</v>
      </c>
      <c r="Q132" s="20" t="s">
        <v>75</v>
      </c>
      <c r="R132" s="77" t="s">
        <v>75</v>
      </c>
      <c r="S132" s="74" t="s">
        <v>75</v>
      </c>
      <c r="T132" s="20" t="s">
        <v>75</v>
      </c>
      <c r="U132" s="20" t="s">
        <v>75</v>
      </c>
      <c r="V132" s="77" t="s">
        <v>75</v>
      </c>
      <c r="W132" s="74" t="s">
        <v>75</v>
      </c>
      <c r="X132" s="20" t="s">
        <v>75</v>
      </c>
      <c r="Y132" s="20" t="s">
        <v>75</v>
      </c>
      <c r="Z132" s="77" t="s">
        <v>75</v>
      </c>
      <c r="AA132" s="74" t="s">
        <v>75</v>
      </c>
      <c r="AB132" s="20" t="s">
        <v>75</v>
      </c>
      <c r="AC132" s="20" t="s">
        <v>75</v>
      </c>
      <c r="AD132" s="77" t="s">
        <v>75</v>
      </c>
    </row>
    <row r="133" spans="14:30" x14ac:dyDescent="0.25">
      <c r="N133" s="38">
        <v>48213</v>
      </c>
      <c r="O133" s="74" t="s">
        <v>75</v>
      </c>
      <c r="P133" s="20" t="s">
        <v>75</v>
      </c>
      <c r="Q133" s="20" t="s">
        <v>75</v>
      </c>
      <c r="R133" s="77" t="s">
        <v>75</v>
      </c>
      <c r="S133" s="74" t="s">
        <v>75</v>
      </c>
      <c r="T133" s="20" t="s">
        <v>75</v>
      </c>
      <c r="U133" s="20" t="s">
        <v>75</v>
      </c>
      <c r="V133" s="77" t="s">
        <v>75</v>
      </c>
      <c r="W133" s="74" t="s">
        <v>75</v>
      </c>
      <c r="X133" s="20" t="s">
        <v>75</v>
      </c>
      <c r="Y133" s="20" t="s">
        <v>75</v>
      </c>
      <c r="Z133" s="77" t="s">
        <v>75</v>
      </c>
      <c r="AA133" s="74" t="s">
        <v>75</v>
      </c>
      <c r="AB133" s="20" t="s">
        <v>75</v>
      </c>
      <c r="AC133" s="20" t="s">
        <v>75</v>
      </c>
      <c r="AD133" s="77" t="s">
        <v>75</v>
      </c>
    </row>
    <row r="134" spans="14:30" x14ac:dyDescent="0.25">
      <c r="N134" s="38">
        <v>48304</v>
      </c>
      <c r="O134" s="74" t="s">
        <v>75</v>
      </c>
      <c r="P134" s="20" t="s">
        <v>75</v>
      </c>
      <c r="Q134" s="20" t="s">
        <v>75</v>
      </c>
      <c r="R134" s="77" t="s">
        <v>75</v>
      </c>
      <c r="S134" s="74" t="s">
        <v>75</v>
      </c>
      <c r="T134" s="20" t="s">
        <v>75</v>
      </c>
      <c r="U134" s="20" t="s">
        <v>75</v>
      </c>
      <c r="V134" s="77" t="s">
        <v>75</v>
      </c>
      <c r="W134" s="74" t="s">
        <v>75</v>
      </c>
      <c r="X134" s="20" t="s">
        <v>75</v>
      </c>
      <c r="Y134" s="20" t="s">
        <v>75</v>
      </c>
      <c r="Z134" s="77" t="s">
        <v>75</v>
      </c>
      <c r="AA134" s="74" t="s">
        <v>75</v>
      </c>
      <c r="AB134" s="20" t="s">
        <v>75</v>
      </c>
      <c r="AC134" s="20" t="s">
        <v>75</v>
      </c>
      <c r="AD134" s="77" t="s">
        <v>75</v>
      </c>
    </row>
    <row r="135" spans="14:30" x14ac:dyDescent="0.25">
      <c r="N135" s="38">
        <v>48395</v>
      </c>
      <c r="O135" s="74" t="s">
        <v>75</v>
      </c>
      <c r="P135" s="20" t="s">
        <v>75</v>
      </c>
      <c r="Q135" s="20" t="s">
        <v>75</v>
      </c>
      <c r="R135" s="77" t="s">
        <v>75</v>
      </c>
      <c r="S135" s="74" t="s">
        <v>75</v>
      </c>
      <c r="T135" s="20" t="s">
        <v>75</v>
      </c>
      <c r="U135" s="20" t="s">
        <v>75</v>
      </c>
      <c r="V135" s="77" t="s">
        <v>75</v>
      </c>
      <c r="W135" s="74" t="s">
        <v>75</v>
      </c>
      <c r="X135" s="20" t="s">
        <v>75</v>
      </c>
      <c r="Y135" s="20" t="s">
        <v>75</v>
      </c>
      <c r="Z135" s="77" t="s">
        <v>75</v>
      </c>
      <c r="AA135" s="74" t="s">
        <v>75</v>
      </c>
      <c r="AB135" s="20" t="s">
        <v>75</v>
      </c>
      <c r="AC135" s="20" t="s">
        <v>75</v>
      </c>
      <c r="AD135" s="77" t="s">
        <v>75</v>
      </c>
    </row>
    <row r="136" spans="14:30" x14ac:dyDescent="0.25">
      <c r="N136" s="38">
        <v>48487</v>
      </c>
      <c r="O136" s="74" t="s">
        <v>75</v>
      </c>
      <c r="P136" s="20" t="s">
        <v>75</v>
      </c>
      <c r="Q136" s="20" t="s">
        <v>75</v>
      </c>
      <c r="R136" s="77" t="s">
        <v>75</v>
      </c>
      <c r="S136" s="74" t="s">
        <v>75</v>
      </c>
      <c r="T136" s="20" t="s">
        <v>75</v>
      </c>
      <c r="U136" s="20" t="s">
        <v>75</v>
      </c>
      <c r="V136" s="77" t="s">
        <v>75</v>
      </c>
      <c r="W136" s="74" t="s">
        <v>75</v>
      </c>
      <c r="X136" s="20" t="s">
        <v>75</v>
      </c>
      <c r="Y136" s="20" t="s">
        <v>75</v>
      </c>
      <c r="Z136" s="77" t="s">
        <v>75</v>
      </c>
      <c r="AA136" s="74" t="s">
        <v>75</v>
      </c>
      <c r="AB136" s="20" t="s">
        <v>75</v>
      </c>
      <c r="AC136" s="20" t="s">
        <v>75</v>
      </c>
      <c r="AD136" s="77" t="s">
        <v>75</v>
      </c>
    </row>
    <row r="137" spans="14:30" x14ac:dyDescent="0.25">
      <c r="N137" s="38">
        <v>48579</v>
      </c>
      <c r="O137" s="74" t="s">
        <v>75</v>
      </c>
      <c r="P137" s="20" t="s">
        <v>75</v>
      </c>
      <c r="Q137" s="20" t="s">
        <v>75</v>
      </c>
      <c r="R137" s="77" t="s">
        <v>75</v>
      </c>
      <c r="S137" s="74" t="s">
        <v>75</v>
      </c>
      <c r="T137" s="20" t="s">
        <v>75</v>
      </c>
      <c r="U137" s="20" t="s">
        <v>75</v>
      </c>
      <c r="V137" s="77" t="s">
        <v>75</v>
      </c>
      <c r="W137" s="74" t="s">
        <v>75</v>
      </c>
      <c r="X137" s="20" t="s">
        <v>75</v>
      </c>
      <c r="Y137" s="20" t="s">
        <v>75</v>
      </c>
      <c r="Z137" s="77" t="s">
        <v>75</v>
      </c>
      <c r="AA137" s="74" t="s">
        <v>75</v>
      </c>
      <c r="AB137" s="20" t="s">
        <v>75</v>
      </c>
      <c r="AC137" s="20" t="s">
        <v>75</v>
      </c>
      <c r="AD137" s="77" t="s">
        <v>75</v>
      </c>
    </row>
    <row r="138" spans="14:30" x14ac:dyDescent="0.25">
      <c r="N138" s="38">
        <v>48669</v>
      </c>
      <c r="O138" s="74" t="s">
        <v>75</v>
      </c>
      <c r="P138" s="20" t="s">
        <v>75</v>
      </c>
      <c r="Q138" s="20" t="s">
        <v>75</v>
      </c>
      <c r="R138" s="77" t="s">
        <v>75</v>
      </c>
      <c r="S138" s="74" t="s">
        <v>75</v>
      </c>
      <c r="T138" s="20" t="s">
        <v>75</v>
      </c>
      <c r="U138" s="20" t="s">
        <v>75</v>
      </c>
      <c r="V138" s="77" t="s">
        <v>75</v>
      </c>
      <c r="W138" s="74" t="s">
        <v>75</v>
      </c>
      <c r="X138" s="20" t="s">
        <v>75</v>
      </c>
      <c r="Y138" s="20" t="s">
        <v>75</v>
      </c>
      <c r="Z138" s="77" t="s">
        <v>75</v>
      </c>
      <c r="AA138" s="74" t="s">
        <v>75</v>
      </c>
      <c r="AB138" s="20" t="s">
        <v>75</v>
      </c>
      <c r="AC138" s="20" t="s">
        <v>75</v>
      </c>
      <c r="AD138" s="77" t="s">
        <v>75</v>
      </c>
    </row>
    <row r="139" spans="14:30" x14ac:dyDescent="0.25">
      <c r="N139" s="38">
        <v>48760</v>
      </c>
      <c r="O139" s="74" t="s">
        <v>75</v>
      </c>
      <c r="P139" s="20" t="s">
        <v>75</v>
      </c>
      <c r="Q139" s="20" t="s">
        <v>75</v>
      </c>
      <c r="R139" s="77" t="s">
        <v>75</v>
      </c>
      <c r="S139" s="74" t="s">
        <v>75</v>
      </c>
      <c r="T139" s="20" t="s">
        <v>75</v>
      </c>
      <c r="U139" s="20" t="s">
        <v>75</v>
      </c>
      <c r="V139" s="77" t="s">
        <v>75</v>
      </c>
      <c r="W139" s="74" t="s">
        <v>75</v>
      </c>
      <c r="X139" s="20" t="s">
        <v>75</v>
      </c>
      <c r="Y139" s="20" t="s">
        <v>75</v>
      </c>
      <c r="Z139" s="77" t="s">
        <v>75</v>
      </c>
      <c r="AA139" s="74" t="s">
        <v>75</v>
      </c>
      <c r="AB139" s="20" t="s">
        <v>75</v>
      </c>
      <c r="AC139" s="20" t="s">
        <v>75</v>
      </c>
      <c r="AD139" s="77" t="s">
        <v>75</v>
      </c>
    </row>
    <row r="140" spans="14:30" x14ac:dyDescent="0.25">
      <c r="N140" s="38">
        <v>48852</v>
      </c>
      <c r="O140" s="74" t="s">
        <v>75</v>
      </c>
      <c r="P140" s="20" t="s">
        <v>75</v>
      </c>
      <c r="Q140" s="20" t="s">
        <v>75</v>
      </c>
      <c r="R140" s="77" t="s">
        <v>75</v>
      </c>
      <c r="S140" s="74" t="s">
        <v>75</v>
      </c>
      <c r="T140" s="20" t="s">
        <v>75</v>
      </c>
      <c r="U140" s="20" t="s">
        <v>75</v>
      </c>
      <c r="V140" s="77" t="s">
        <v>75</v>
      </c>
      <c r="W140" s="74" t="s">
        <v>75</v>
      </c>
      <c r="X140" s="20" t="s">
        <v>75</v>
      </c>
      <c r="Y140" s="20" t="s">
        <v>75</v>
      </c>
      <c r="Z140" s="77" t="s">
        <v>75</v>
      </c>
      <c r="AA140" s="74" t="s">
        <v>75</v>
      </c>
      <c r="AB140" s="20" t="s">
        <v>75</v>
      </c>
      <c r="AC140" s="20" t="s">
        <v>75</v>
      </c>
      <c r="AD140" s="77" t="s">
        <v>75</v>
      </c>
    </row>
    <row r="141" spans="14:30" x14ac:dyDescent="0.25">
      <c r="N141" s="38">
        <v>48944</v>
      </c>
      <c r="O141" s="74" t="s">
        <v>75</v>
      </c>
      <c r="P141" s="20" t="s">
        <v>75</v>
      </c>
      <c r="Q141" s="20" t="s">
        <v>75</v>
      </c>
      <c r="R141" s="77" t="s">
        <v>75</v>
      </c>
      <c r="S141" s="74" t="s">
        <v>75</v>
      </c>
      <c r="T141" s="20" t="s">
        <v>75</v>
      </c>
      <c r="U141" s="20" t="s">
        <v>75</v>
      </c>
      <c r="V141" s="77" t="s">
        <v>75</v>
      </c>
      <c r="W141" s="74" t="s">
        <v>75</v>
      </c>
      <c r="X141" s="20" t="s">
        <v>75</v>
      </c>
      <c r="Y141" s="20" t="s">
        <v>75</v>
      </c>
      <c r="Z141" s="77" t="s">
        <v>75</v>
      </c>
      <c r="AA141" s="74" t="s">
        <v>75</v>
      </c>
      <c r="AB141" s="20" t="s">
        <v>75</v>
      </c>
      <c r="AC141" s="20" t="s">
        <v>75</v>
      </c>
      <c r="AD141" s="77" t="s">
        <v>75</v>
      </c>
    </row>
    <row r="142" spans="14:30" x14ac:dyDescent="0.25">
      <c r="N142" s="38">
        <v>49034</v>
      </c>
      <c r="O142" s="74" t="s">
        <v>75</v>
      </c>
      <c r="P142" s="20" t="s">
        <v>75</v>
      </c>
      <c r="Q142" s="20" t="s">
        <v>75</v>
      </c>
      <c r="R142" s="77" t="s">
        <v>75</v>
      </c>
      <c r="S142" s="74" t="s">
        <v>75</v>
      </c>
      <c r="T142" s="20" t="s">
        <v>75</v>
      </c>
      <c r="U142" s="20" t="s">
        <v>75</v>
      </c>
      <c r="V142" s="77" t="s">
        <v>75</v>
      </c>
      <c r="W142" s="74" t="s">
        <v>75</v>
      </c>
      <c r="X142" s="20" t="s">
        <v>75</v>
      </c>
      <c r="Y142" s="20" t="s">
        <v>75</v>
      </c>
      <c r="Z142" s="77" t="s">
        <v>75</v>
      </c>
      <c r="AA142" s="74" t="s">
        <v>75</v>
      </c>
      <c r="AB142" s="20" t="s">
        <v>75</v>
      </c>
      <c r="AC142" s="20" t="s">
        <v>75</v>
      </c>
      <c r="AD142" s="77" t="s">
        <v>75</v>
      </c>
    </row>
    <row r="143" spans="14:30" x14ac:dyDescent="0.25">
      <c r="N143" s="38">
        <v>49125</v>
      </c>
      <c r="O143" s="74" t="s">
        <v>75</v>
      </c>
      <c r="P143" s="20" t="s">
        <v>75</v>
      </c>
      <c r="Q143" s="20" t="s">
        <v>75</v>
      </c>
      <c r="R143" s="77" t="s">
        <v>75</v>
      </c>
      <c r="S143" s="74" t="s">
        <v>75</v>
      </c>
      <c r="T143" s="20" t="s">
        <v>75</v>
      </c>
      <c r="U143" s="20" t="s">
        <v>75</v>
      </c>
      <c r="V143" s="77" t="s">
        <v>75</v>
      </c>
      <c r="W143" s="74" t="s">
        <v>75</v>
      </c>
      <c r="X143" s="20" t="s">
        <v>75</v>
      </c>
      <c r="Y143" s="20" t="s">
        <v>75</v>
      </c>
      <c r="Z143" s="77" t="s">
        <v>75</v>
      </c>
      <c r="AA143" s="74" t="s">
        <v>75</v>
      </c>
      <c r="AB143" s="20" t="s">
        <v>75</v>
      </c>
      <c r="AC143" s="20" t="s">
        <v>75</v>
      </c>
      <c r="AD143" s="77" t="s">
        <v>75</v>
      </c>
    </row>
    <row r="144" spans="14:30" x14ac:dyDescent="0.25">
      <c r="N144" s="38">
        <v>49217</v>
      </c>
      <c r="O144" s="74" t="s">
        <v>75</v>
      </c>
      <c r="P144" s="20" t="s">
        <v>75</v>
      </c>
      <c r="Q144" s="20" t="s">
        <v>75</v>
      </c>
      <c r="R144" s="77" t="s">
        <v>75</v>
      </c>
      <c r="S144" s="74" t="s">
        <v>75</v>
      </c>
      <c r="T144" s="20" t="s">
        <v>75</v>
      </c>
      <c r="U144" s="20" t="s">
        <v>75</v>
      </c>
      <c r="V144" s="77" t="s">
        <v>75</v>
      </c>
      <c r="W144" s="74" t="s">
        <v>75</v>
      </c>
      <c r="X144" s="20" t="s">
        <v>75</v>
      </c>
      <c r="Y144" s="20" t="s">
        <v>75</v>
      </c>
      <c r="Z144" s="77" t="s">
        <v>75</v>
      </c>
      <c r="AA144" s="74" t="s">
        <v>75</v>
      </c>
      <c r="AB144" s="20" t="s">
        <v>75</v>
      </c>
      <c r="AC144" s="20" t="s">
        <v>75</v>
      </c>
      <c r="AD144" s="77" t="s">
        <v>75</v>
      </c>
    </row>
    <row r="145" spans="14:30" x14ac:dyDescent="0.25">
      <c r="N145" s="38">
        <v>49309</v>
      </c>
      <c r="O145" s="74" t="s">
        <v>75</v>
      </c>
      <c r="P145" s="20" t="s">
        <v>75</v>
      </c>
      <c r="Q145" s="20" t="s">
        <v>75</v>
      </c>
      <c r="R145" s="77" t="s">
        <v>75</v>
      </c>
      <c r="S145" s="74" t="s">
        <v>75</v>
      </c>
      <c r="T145" s="20" t="s">
        <v>75</v>
      </c>
      <c r="U145" s="20" t="s">
        <v>75</v>
      </c>
      <c r="V145" s="77" t="s">
        <v>75</v>
      </c>
      <c r="W145" s="74" t="s">
        <v>75</v>
      </c>
      <c r="X145" s="20" t="s">
        <v>75</v>
      </c>
      <c r="Y145" s="20" t="s">
        <v>75</v>
      </c>
      <c r="Z145" s="77" t="s">
        <v>75</v>
      </c>
      <c r="AA145" s="74" t="s">
        <v>75</v>
      </c>
      <c r="AB145" s="20" t="s">
        <v>75</v>
      </c>
      <c r="AC145" s="20" t="s">
        <v>75</v>
      </c>
      <c r="AD145" s="77" t="s">
        <v>75</v>
      </c>
    </row>
    <row r="146" spans="14:30" x14ac:dyDescent="0.25">
      <c r="N146" s="38">
        <v>49399</v>
      </c>
      <c r="O146" s="74" t="s">
        <v>75</v>
      </c>
      <c r="P146" s="20" t="s">
        <v>75</v>
      </c>
      <c r="Q146" s="20" t="s">
        <v>75</v>
      </c>
      <c r="R146" s="77" t="s">
        <v>75</v>
      </c>
      <c r="S146" s="74" t="s">
        <v>75</v>
      </c>
      <c r="T146" s="20" t="s">
        <v>75</v>
      </c>
      <c r="U146" s="20" t="s">
        <v>75</v>
      </c>
      <c r="V146" s="77" t="s">
        <v>75</v>
      </c>
      <c r="W146" s="74" t="s">
        <v>75</v>
      </c>
      <c r="X146" s="20" t="s">
        <v>75</v>
      </c>
      <c r="Y146" s="20" t="s">
        <v>75</v>
      </c>
      <c r="Z146" s="77" t="s">
        <v>75</v>
      </c>
      <c r="AA146" s="74" t="s">
        <v>75</v>
      </c>
      <c r="AB146" s="20" t="s">
        <v>75</v>
      </c>
      <c r="AC146" s="20" t="s">
        <v>75</v>
      </c>
      <c r="AD146" s="77" t="s">
        <v>75</v>
      </c>
    </row>
    <row r="147" spans="14:30" x14ac:dyDescent="0.25">
      <c r="N147" s="38">
        <v>49490</v>
      </c>
      <c r="O147" s="74" t="s">
        <v>75</v>
      </c>
      <c r="P147" s="20" t="s">
        <v>75</v>
      </c>
      <c r="Q147" s="20" t="s">
        <v>75</v>
      </c>
      <c r="R147" s="77" t="s">
        <v>75</v>
      </c>
      <c r="S147" s="74" t="s">
        <v>75</v>
      </c>
      <c r="T147" s="20" t="s">
        <v>75</v>
      </c>
      <c r="U147" s="20" t="s">
        <v>75</v>
      </c>
      <c r="V147" s="77" t="s">
        <v>75</v>
      </c>
      <c r="W147" s="74" t="s">
        <v>75</v>
      </c>
      <c r="X147" s="20" t="s">
        <v>75</v>
      </c>
      <c r="Y147" s="20" t="s">
        <v>75</v>
      </c>
      <c r="Z147" s="77" t="s">
        <v>75</v>
      </c>
      <c r="AA147" s="74" t="s">
        <v>75</v>
      </c>
      <c r="AB147" s="20" t="s">
        <v>75</v>
      </c>
      <c r="AC147" s="20" t="s">
        <v>75</v>
      </c>
      <c r="AD147" s="77" t="s">
        <v>75</v>
      </c>
    </row>
    <row r="148" spans="14:30" x14ac:dyDescent="0.25">
      <c r="N148" s="38">
        <v>49582</v>
      </c>
      <c r="O148" s="74" t="s">
        <v>75</v>
      </c>
      <c r="P148" s="20" t="s">
        <v>75</v>
      </c>
      <c r="Q148" s="20" t="s">
        <v>75</v>
      </c>
      <c r="R148" s="77" t="s">
        <v>75</v>
      </c>
      <c r="S148" s="74" t="s">
        <v>75</v>
      </c>
      <c r="T148" s="20" t="s">
        <v>75</v>
      </c>
      <c r="U148" s="20" t="s">
        <v>75</v>
      </c>
      <c r="V148" s="77" t="s">
        <v>75</v>
      </c>
      <c r="W148" s="74" t="s">
        <v>75</v>
      </c>
      <c r="X148" s="20" t="s">
        <v>75</v>
      </c>
      <c r="Y148" s="20" t="s">
        <v>75</v>
      </c>
      <c r="Z148" s="77" t="s">
        <v>75</v>
      </c>
      <c r="AA148" s="74" t="s">
        <v>75</v>
      </c>
      <c r="AB148" s="20" t="s">
        <v>75</v>
      </c>
      <c r="AC148" s="20" t="s">
        <v>75</v>
      </c>
      <c r="AD148" s="77" t="s">
        <v>75</v>
      </c>
    </row>
    <row r="149" spans="14:30" x14ac:dyDescent="0.25">
      <c r="N149" s="38">
        <v>49674</v>
      </c>
      <c r="O149" s="74" t="s">
        <v>75</v>
      </c>
      <c r="P149" s="20" t="s">
        <v>75</v>
      </c>
      <c r="Q149" s="20" t="s">
        <v>75</v>
      </c>
      <c r="R149" s="77" t="s">
        <v>75</v>
      </c>
      <c r="S149" s="74" t="s">
        <v>75</v>
      </c>
      <c r="T149" s="20" t="s">
        <v>75</v>
      </c>
      <c r="U149" s="20" t="s">
        <v>75</v>
      </c>
      <c r="V149" s="77" t="s">
        <v>75</v>
      </c>
      <c r="W149" s="74" t="s">
        <v>75</v>
      </c>
      <c r="X149" s="20" t="s">
        <v>75</v>
      </c>
      <c r="Y149" s="20" t="s">
        <v>75</v>
      </c>
      <c r="Z149" s="77" t="s">
        <v>75</v>
      </c>
      <c r="AA149" s="74" t="s">
        <v>75</v>
      </c>
      <c r="AB149" s="20" t="s">
        <v>75</v>
      </c>
      <c r="AC149" s="20" t="s">
        <v>75</v>
      </c>
      <c r="AD149" s="77" t="s">
        <v>75</v>
      </c>
    </row>
    <row r="150" spans="14:30" x14ac:dyDescent="0.25">
      <c r="N150" s="38">
        <v>49765</v>
      </c>
      <c r="O150" s="74" t="s">
        <v>75</v>
      </c>
      <c r="P150" s="20" t="s">
        <v>75</v>
      </c>
      <c r="Q150" s="20" t="s">
        <v>75</v>
      </c>
      <c r="R150" s="77" t="s">
        <v>75</v>
      </c>
      <c r="S150" s="74" t="s">
        <v>75</v>
      </c>
      <c r="T150" s="20" t="s">
        <v>75</v>
      </c>
      <c r="U150" s="20" t="s">
        <v>75</v>
      </c>
      <c r="V150" s="77" t="s">
        <v>75</v>
      </c>
      <c r="W150" s="74" t="s">
        <v>75</v>
      </c>
      <c r="X150" s="20" t="s">
        <v>75</v>
      </c>
      <c r="Y150" s="20" t="s">
        <v>75</v>
      </c>
      <c r="Z150" s="77" t="s">
        <v>75</v>
      </c>
      <c r="AA150" s="74" t="s">
        <v>75</v>
      </c>
      <c r="AB150" s="20" t="s">
        <v>75</v>
      </c>
      <c r="AC150" s="20" t="s">
        <v>75</v>
      </c>
      <c r="AD150" s="77" t="s">
        <v>75</v>
      </c>
    </row>
    <row r="151" spans="14:30" x14ac:dyDescent="0.25">
      <c r="N151" s="38">
        <v>49856</v>
      </c>
      <c r="O151" s="74" t="s">
        <v>75</v>
      </c>
      <c r="P151" s="20" t="s">
        <v>75</v>
      </c>
      <c r="Q151" s="20" t="s">
        <v>75</v>
      </c>
      <c r="R151" s="77" t="s">
        <v>75</v>
      </c>
      <c r="S151" s="74" t="s">
        <v>75</v>
      </c>
      <c r="T151" s="20" t="s">
        <v>75</v>
      </c>
      <c r="U151" s="20" t="s">
        <v>75</v>
      </c>
      <c r="V151" s="77" t="s">
        <v>75</v>
      </c>
      <c r="W151" s="74" t="s">
        <v>75</v>
      </c>
      <c r="X151" s="20" t="s">
        <v>75</v>
      </c>
      <c r="Y151" s="20" t="s">
        <v>75</v>
      </c>
      <c r="Z151" s="77" t="s">
        <v>75</v>
      </c>
      <c r="AA151" s="74" t="s">
        <v>75</v>
      </c>
      <c r="AB151" s="20" t="s">
        <v>75</v>
      </c>
      <c r="AC151" s="20" t="s">
        <v>75</v>
      </c>
      <c r="AD151" s="77" t="s">
        <v>75</v>
      </c>
    </row>
    <row r="152" spans="14:30" x14ac:dyDescent="0.25">
      <c r="N152" s="38">
        <v>49948</v>
      </c>
      <c r="O152" s="74" t="s">
        <v>75</v>
      </c>
      <c r="P152" s="20" t="s">
        <v>75</v>
      </c>
      <c r="Q152" s="20" t="s">
        <v>75</v>
      </c>
      <c r="R152" s="77" t="s">
        <v>75</v>
      </c>
      <c r="S152" s="74" t="s">
        <v>75</v>
      </c>
      <c r="T152" s="20" t="s">
        <v>75</v>
      </c>
      <c r="U152" s="20" t="s">
        <v>75</v>
      </c>
      <c r="V152" s="77" t="s">
        <v>75</v>
      </c>
      <c r="W152" s="74" t="s">
        <v>75</v>
      </c>
      <c r="X152" s="20" t="s">
        <v>75</v>
      </c>
      <c r="Y152" s="20" t="s">
        <v>75</v>
      </c>
      <c r="Z152" s="77" t="s">
        <v>75</v>
      </c>
      <c r="AA152" s="74" t="s">
        <v>75</v>
      </c>
      <c r="AB152" s="20" t="s">
        <v>75</v>
      </c>
      <c r="AC152" s="20" t="s">
        <v>75</v>
      </c>
      <c r="AD152" s="77" t="s">
        <v>75</v>
      </c>
    </row>
    <row r="153" spans="14:30" x14ac:dyDescent="0.25">
      <c r="N153" s="38">
        <v>50040</v>
      </c>
      <c r="O153" s="74" t="s">
        <v>75</v>
      </c>
      <c r="P153" s="20" t="s">
        <v>75</v>
      </c>
      <c r="Q153" s="20" t="s">
        <v>75</v>
      </c>
      <c r="R153" s="77" t="s">
        <v>75</v>
      </c>
      <c r="S153" s="74" t="s">
        <v>75</v>
      </c>
      <c r="T153" s="20" t="s">
        <v>75</v>
      </c>
      <c r="U153" s="20" t="s">
        <v>75</v>
      </c>
      <c r="V153" s="77" t="s">
        <v>75</v>
      </c>
      <c r="W153" s="74" t="s">
        <v>75</v>
      </c>
      <c r="X153" s="20" t="s">
        <v>75</v>
      </c>
      <c r="Y153" s="20" t="s">
        <v>75</v>
      </c>
      <c r="Z153" s="77" t="s">
        <v>75</v>
      </c>
      <c r="AA153" s="74" t="s">
        <v>75</v>
      </c>
      <c r="AB153" s="20" t="s">
        <v>75</v>
      </c>
      <c r="AC153" s="20" t="s">
        <v>75</v>
      </c>
      <c r="AD153" s="77" t="s">
        <v>75</v>
      </c>
    </row>
    <row r="154" spans="14:30" x14ac:dyDescent="0.25">
      <c r="N154" s="38">
        <v>50130</v>
      </c>
      <c r="O154" s="74" t="s">
        <v>75</v>
      </c>
      <c r="P154" s="20" t="s">
        <v>75</v>
      </c>
      <c r="Q154" s="20" t="s">
        <v>75</v>
      </c>
      <c r="R154" s="77" t="s">
        <v>75</v>
      </c>
      <c r="S154" s="74" t="s">
        <v>75</v>
      </c>
      <c r="T154" s="20" t="s">
        <v>75</v>
      </c>
      <c r="U154" s="20" t="s">
        <v>75</v>
      </c>
      <c r="V154" s="77" t="s">
        <v>75</v>
      </c>
      <c r="W154" s="74" t="s">
        <v>75</v>
      </c>
      <c r="X154" s="20" t="s">
        <v>75</v>
      </c>
      <c r="Y154" s="20" t="s">
        <v>75</v>
      </c>
      <c r="Z154" s="77" t="s">
        <v>75</v>
      </c>
      <c r="AA154" s="74" t="s">
        <v>75</v>
      </c>
      <c r="AB154" s="20" t="s">
        <v>75</v>
      </c>
      <c r="AC154" s="20" t="s">
        <v>75</v>
      </c>
      <c r="AD154" s="77" t="s">
        <v>75</v>
      </c>
    </row>
    <row r="155" spans="14:30" x14ac:dyDescent="0.25">
      <c r="N155" s="38">
        <v>50221</v>
      </c>
      <c r="O155" s="74" t="s">
        <v>75</v>
      </c>
      <c r="P155" s="20" t="s">
        <v>75</v>
      </c>
      <c r="Q155" s="20" t="s">
        <v>75</v>
      </c>
      <c r="R155" s="77" t="s">
        <v>75</v>
      </c>
      <c r="S155" s="74" t="s">
        <v>75</v>
      </c>
      <c r="T155" s="20" t="s">
        <v>75</v>
      </c>
      <c r="U155" s="20" t="s">
        <v>75</v>
      </c>
      <c r="V155" s="77" t="s">
        <v>75</v>
      </c>
      <c r="W155" s="74" t="s">
        <v>75</v>
      </c>
      <c r="X155" s="20" t="s">
        <v>75</v>
      </c>
      <c r="Y155" s="20" t="s">
        <v>75</v>
      </c>
      <c r="Z155" s="77" t="s">
        <v>75</v>
      </c>
      <c r="AA155" s="74" t="s">
        <v>75</v>
      </c>
      <c r="AB155" s="20" t="s">
        <v>75</v>
      </c>
      <c r="AC155" s="20" t="s">
        <v>75</v>
      </c>
      <c r="AD155" s="77" t="s">
        <v>75</v>
      </c>
    </row>
    <row r="156" spans="14:30" x14ac:dyDescent="0.25">
      <c r="N156" s="38">
        <v>50313</v>
      </c>
      <c r="O156" s="74" t="s">
        <v>75</v>
      </c>
      <c r="P156" s="20" t="s">
        <v>75</v>
      </c>
      <c r="Q156" s="20" t="s">
        <v>75</v>
      </c>
      <c r="R156" s="77" t="s">
        <v>75</v>
      </c>
      <c r="S156" s="74" t="s">
        <v>75</v>
      </c>
      <c r="T156" s="20" t="s">
        <v>75</v>
      </c>
      <c r="U156" s="20" t="s">
        <v>75</v>
      </c>
      <c r="V156" s="77" t="s">
        <v>75</v>
      </c>
      <c r="W156" s="74" t="s">
        <v>75</v>
      </c>
      <c r="X156" s="20" t="s">
        <v>75</v>
      </c>
      <c r="Y156" s="20" t="s">
        <v>75</v>
      </c>
      <c r="Z156" s="77" t="s">
        <v>75</v>
      </c>
      <c r="AA156" s="74" t="s">
        <v>75</v>
      </c>
      <c r="AB156" s="20" t="s">
        <v>75</v>
      </c>
      <c r="AC156" s="20" t="s">
        <v>75</v>
      </c>
      <c r="AD156" s="77" t="s">
        <v>75</v>
      </c>
    </row>
    <row r="157" spans="14:30" x14ac:dyDescent="0.25">
      <c r="N157" s="38">
        <v>50405</v>
      </c>
      <c r="O157" s="74" t="s">
        <v>75</v>
      </c>
      <c r="P157" s="20" t="s">
        <v>75</v>
      </c>
      <c r="Q157" s="20" t="s">
        <v>75</v>
      </c>
      <c r="R157" s="77" t="s">
        <v>75</v>
      </c>
      <c r="S157" s="74" t="s">
        <v>75</v>
      </c>
      <c r="T157" s="20" t="s">
        <v>75</v>
      </c>
      <c r="U157" s="20" t="s">
        <v>75</v>
      </c>
      <c r="V157" s="77" t="s">
        <v>75</v>
      </c>
      <c r="W157" s="74" t="s">
        <v>75</v>
      </c>
      <c r="X157" s="20" t="s">
        <v>75</v>
      </c>
      <c r="Y157" s="20" t="s">
        <v>75</v>
      </c>
      <c r="Z157" s="77" t="s">
        <v>75</v>
      </c>
      <c r="AA157" s="74" t="s">
        <v>75</v>
      </c>
      <c r="AB157" s="20" t="s">
        <v>75</v>
      </c>
      <c r="AC157" s="20" t="s">
        <v>75</v>
      </c>
      <c r="AD157" s="77" t="s">
        <v>75</v>
      </c>
    </row>
    <row r="158" spans="14:30" x14ac:dyDescent="0.25">
      <c r="N158" s="38">
        <v>50495</v>
      </c>
      <c r="O158" s="74" t="s">
        <v>75</v>
      </c>
      <c r="P158" s="20" t="s">
        <v>75</v>
      </c>
      <c r="Q158" s="20" t="s">
        <v>75</v>
      </c>
      <c r="R158" s="77" t="s">
        <v>75</v>
      </c>
      <c r="S158" s="74" t="s">
        <v>75</v>
      </c>
      <c r="T158" s="20" t="s">
        <v>75</v>
      </c>
      <c r="U158" s="20" t="s">
        <v>75</v>
      </c>
      <c r="V158" s="77" t="s">
        <v>75</v>
      </c>
      <c r="W158" s="74" t="s">
        <v>75</v>
      </c>
      <c r="X158" s="20" t="s">
        <v>75</v>
      </c>
      <c r="Y158" s="20" t="s">
        <v>75</v>
      </c>
      <c r="Z158" s="77" t="s">
        <v>75</v>
      </c>
      <c r="AA158" s="74" t="s">
        <v>75</v>
      </c>
      <c r="AB158" s="20" t="s">
        <v>75</v>
      </c>
      <c r="AC158" s="20" t="s">
        <v>75</v>
      </c>
      <c r="AD158" s="77" t="s">
        <v>75</v>
      </c>
    </row>
    <row r="159" spans="14:30" x14ac:dyDescent="0.25">
      <c r="N159" s="38">
        <v>50586</v>
      </c>
      <c r="O159" s="74" t="s">
        <v>75</v>
      </c>
      <c r="P159" s="20" t="s">
        <v>75</v>
      </c>
      <c r="Q159" s="20" t="s">
        <v>75</v>
      </c>
      <c r="R159" s="77" t="s">
        <v>75</v>
      </c>
      <c r="S159" s="74" t="s">
        <v>75</v>
      </c>
      <c r="T159" s="20" t="s">
        <v>75</v>
      </c>
      <c r="U159" s="20" t="s">
        <v>75</v>
      </c>
      <c r="V159" s="77" t="s">
        <v>75</v>
      </c>
      <c r="W159" s="74" t="s">
        <v>75</v>
      </c>
      <c r="X159" s="20" t="s">
        <v>75</v>
      </c>
      <c r="Y159" s="20" t="s">
        <v>75</v>
      </c>
      <c r="Z159" s="77" t="s">
        <v>75</v>
      </c>
      <c r="AA159" s="74" t="s">
        <v>75</v>
      </c>
      <c r="AB159" s="20" t="s">
        <v>75</v>
      </c>
      <c r="AC159" s="20" t="s">
        <v>75</v>
      </c>
      <c r="AD159" s="77" t="s">
        <v>75</v>
      </c>
    </row>
    <row r="160" spans="14:30" x14ac:dyDescent="0.25">
      <c r="N160" s="38">
        <v>50678</v>
      </c>
      <c r="O160" s="74" t="s">
        <v>75</v>
      </c>
      <c r="P160" s="20" t="s">
        <v>75</v>
      </c>
      <c r="Q160" s="20" t="s">
        <v>75</v>
      </c>
      <c r="R160" s="77" t="s">
        <v>75</v>
      </c>
      <c r="S160" s="74" t="s">
        <v>75</v>
      </c>
      <c r="T160" s="20" t="s">
        <v>75</v>
      </c>
      <c r="U160" s="20" t="s">
        <v>75</v>
      </c>
      <c r="V160" s="77" t="s">
        <v>75</v>
      </c>
      <c r="W160" s="74" t="s">
        <v>75</v>
      </c>
      <c r="X160" s="20" t="s">
        <v>75</v>
      </c>
      <c r="Y160" s="20" t="s">
        <v>75</v>
      </c>
      <c r="Z160" s="77" t="s">
        <v>75</v>
      </c>
      <c r="AA160" s="74" t="s">
        <v>75</v>
      </c>
      <c r="AB160" s="20" t="s">
        <v>75</v>
      </c>
      <c r="AC160" s="20" t="s">
        <v>75</v>
      </c>
      <c r="AD160" s="77" t="s">
        <v>75</v>
      </c>
    </row>
    <row r="161" spans="14:30" x14ac:dyDescent="0.25">
      <c r="N161" s="38">
        <v>50770</v>
      </c>
      <c r="O161" s="74" t="s">
        <v>75</v>
      </c>
      <c r="P161" s="20" t="s">
        <v>75</v>
      </c>
      <c r="Q161" s="20" t="s">
        <v>75</v>
      </c>
      <c r="R161" s="77" t="s">
        <v>75</v>
      </c>
      <c r="S161" s="74" t="s">
        <v>75</v>
      </c>
      <c r="T161" s="20" t="s">
        <v>75</v>
      </c>
      <c r="U161" s="20" t="s">
        <v>75</v>
      </c>
      <c r="V161" s="77" t="s">
        <v>75</v>
      </c>
      <c r="W161" s="74" t="s">
        <v>75</v>
      </c>
      <c r="X161" s="20" t="s">
        <v>75</v>
      </c>
      <c r="Y161" s="20" t="s">
        <v>75</v>
      </c>
      <c r="Z161" s="77" t="s">
        <v>75</v>
      </c>
      <c r="AA161" s="74" t="s">
        <v>75</v>
      </c>
      <c r="AB161" s="20" t="s">
        <v>75</v>
      </c>
      <c r="AC161" s="20" t="s">
        <v>75</v>
      </c>
      <c r="AD161" s="77" t="s">
        <v>75</v>
      </c>
    </row>
    <row r="162" spans="14:30" x14ac:dyDescent="0.25">
      <c r="N162" s="38">
        <v>50860</v>
      </c>
      <c r="O162" s="74" t="s">
        <v>75</v>
      </c>
      <c r="P162" s="20" t="s">
        <v>75</v>
      </c>
      <c r="Q162" s="20" t="s">
        <v>75</v>
      </c>
      <c r="R162" s="77" t="s">
        <v>75</v>
      </c>
      <c r="S162" s="74" t="s">
        <v>75</v>
      </c>
      <c r="T162" s="20" t="s">
        <v>75</v>
      </c>
      <c r="U162" s="20" t="s">
        <v>75</v>
      </c>
      <c r="V162" s="77" t="s">
        <v>75</v>
      </c>
      <c r="W162" s="74" t="s">
        <v>75</v>
      </c>
      <c r="X162" s="20" t="s">
        <v>75</v>
      </c>
      <c r="Y162" s="20" t="s">
        <v>75</v>
      </c>
      <c r="Z162" s="77" t="s">
        <v>75</v>
      </c>
      <c r="AA162" s="74" t="s">
        <v>75</v>
      </c>
      <c r="AB162" s="20" t="s">
        <v>75</v>
      </c>
      <c r="AC162" s="20" t="s">
        <v>75</v>
      </c>
      <c r="AD162" s="77" t="s">
        <v>75</v>
      </c>
    </row>
    <row r="163" spans="14:30" x14ac:dyDescent="0.25">
      <c r="N163" s="38">
        <v>50951</v>
      </c>
      <c r="O163" s="74" t="s">
        <v>75</v>
      </c>
      <c r="P163" s="20" t="s">
        <v>75</v>
      </c>
      <c r="Q163" s="20" t="s">
        <v>75</v>
      </c>
      <c r="R163" s="77" t="s">
        <v>75</v>
      </c>
      <c r="S163" s="74" t="s">
        <v>75</v>
      </c>
      <c r="T163" s="20" t="s">
        <v>75</v>
      </c>
      <c r="U163" s="20" t="s">
        <v>75</v>
      </c>
      <c r="V163" s="77" t="s">
        <v>75</v>
      </c>
      <c r="W163" s="74" t="s">
        <v>75</v>
      </c>
      <c r="X163" s="20" t="s">
        <v>75</v>
      </c>
      <c r="Y163" s="20" t="s">
        <v>75</v>
      </c>
      <c r="Z163" s="77" t="s">
        <v>75</v>
      </c>
      <c r="AA163" s="74" t="s">
        <v>75</v>
      </c>
      <c r="AB163" s="20" t="s">
        <v>75</v>
      </c>
      <c r="AC163" s="20" t="s">
        <v>75</v>
      </c>
      <c r="AD163" s="77" t="s">
        <v>75</v>
      </c>
    </row>
    <row r="164" spans="14:30" x14ac:dyDescent="0.25">
      <c r="N164" s="38">
        <v>51043</v>
      </c>
      <c r="O164" s="74" t="s">
        <v>75</v>
      </c>
      <c r="P164" s="20" t="s">
        <v>75</v>
      </c>
      <c r="Q164" s="20" t="s">
        <v>75</v>
      </c>
      <c r="R164" s="77" t="s">
        <v>75</v>
      </c>
      <c r="S164" s="74" t="s">
        <v>75</v>
      </c>
      <c r="T164" s="20" t="s">
        <v>75</v>
      </c>
      <c r="U164" s="20" t="s">
        <v>75</v>
      </c>
      <c r="V164" s="77" t="s">
        <v>75</v>
      </c>
      <c r="W164" s="74" t="s">
        <v>75</v>
      </c>
      <c r="X164" s="20" t="s">
        <v>75</v>
      </c>
      <c r="Y164" s="20" t="s">
        <v>75</v>
      </c>
      <c r="Z164" s="77" t="s">
        <v>75</v>
      </c>
      <c r="AA164" s="74" t="s">
        <v>75</v>
      </c>
      <c r="AB164" s="20" t="s">
        <v>75</v>
      </c>
      <c r="AC164" s="20" t="s">
        <v>75</v>
      </c>
      <c r="AD164" s="77" t="s">
        <v>75</v>
      </c>
    </row>
    <row r="165" spans="14:30" x14ac:dyDescent="0.25">
      <c r="N165" s="38">
        <v>51135</v>
      </c>
      <c r="O165" s="74" t="s">
        <v>75</v>
      </c>
      <c r="P165" s="20" t="s">
        <v>75</v>
      </c>
      <c r="Q165" s="20" t="s">
        <v>75</v>
      </c>
      <c r="R165" s="77" t="s">
        <v>75</v>
      </c>
      <c r="S165" s="74" t="s">
        <v>75</v>
      </c>
      <c r="T165" s="20" t="s">
        <v>75</v>
      </c>
      <c r="U165" s="20" t="s">
        <v>75</v>
      </c>
      <c r="V165" s="77" t="s">
        <v>75</v>
      </c>
      <c r="W165" s="74" t="s">
        <v>75</v>
      </c>
      <c r="X165" s="20" t="s">
        <v>75</v>
      </c>
      <c r="Y165" s="20" t="s">
        <v>75</v>
      </c>
      <c r="Z165" s="77" t="s">
        <v>75</v>
      </c>
      <c r="AA165" s="74" t="s">
        <v>75</v>
      </c>
      <c r="AB165" s="20" t="s">
        <v>75</v>
      </c>
      <c r="AC165" s="20" t="s">
        <v>75</v>
      </c>
      <c r="AD165" s="77" t="s">
        <v>75</v>
      </c>
    </row>
    <row r="166" spans="14:30" x14ac:dyDescent="0.25">
      <c r="N166" s="38">
        <v>51226</v>
      </c>
      <c r="O166" s="74" t="s">
        <v>75</v>
      </c>
      <c r="P166" s="20" t="s">
        <v>75</v>
      </c>
      <c r="Q166" s="20" t="s">
        <v>75</v>
      </c>
      <c r="R166" s="77" t="s">
        <v>75</v>
      </c>
      <c r="S166" s="74" t="s">
        <v>75</v>
      </c>
      <c r="T166" s="20" t="s">
        <v>75</v>
      </c>
      <c r="U166" s="20" t="s">
        <v>75</v>
      </c>
      <c r="V166" s="77" t="s">
        <v>75</v>
      </c>
      <c r="W166" s="74" t="s">
        <v>75</v>
      </c>
      <c r="X166" s="20" t="s">
        <v>75</v>
      </c>
      <c r="Y166" s="20" t="s">
        <v>75</v>
      </c>
      <c r="Z166" s="77" t="s">
        <v>75</v>
      </c>
      <c r="AA166" s="74" t="s">
        <v>75</v>
      </c>
      <c r="AB166" s="20" t="s">
        <v>75</v>
      </c>
      <c r="AC166" s="20" t="s">
        <v>75</v>
      </c>
      <c r="AD166" s="77" t="s">
        <v>75</v>
      </c>
    </row>
    <row r="167" spans="14:30" x14ac:dyDescent="0.25">
      <c r="N167" s="38">
        <v>51317</v>
      </c>
      <c r="O167" s="74" t="s">
        <v>75</v>
      </c>
      <c r="P167" s="20" t="s">
        <v>75</v>
      </c>
      <c r="Q167" s="20" t="s">
        <v>75</v>
      </c>
      <c r="R167" s="77" t="s">
        <v>75</v>
      </c>
      <c r="S167" s="74" t="s">
        <v>75</v>
      </c>
      <c r="T167" s="20" t="s">
        <v>75</v>
      </c>
      <c r="U167" s="20" t="s">
        <v>75</v>
      </c>
      <c r="V167" s="77" t="s">
        <v>75</v>
      </c>
      <c r="W167" s="74" t="s">
        <v>75</v>
      </c>
      <c r="X167" s="20" t="s">
        <v>75</v>
      </c>
      <c r="Y167" s="20" t="s">
        <v>75</v>
      </c>
      <c r="Z167" s="77" t="s">
        <v>75</v>
      </c>
      <c r="AA167" s="74" t="s">
        <v>75</v>
      </c>
      <c r="AB167" s="20" t="s">
        <v>75</v>
      </c>
      <c r="AC167" s="20" t="s">
        <v>75</v>
      </c>
      <c r="AD167" s="77" t="s">
        <v>75</v>
      </c>
    </row>
    <row r="168" spans="14:30" x14ac:dyDescent="0.25">
      <c r="N168" s="38">
        <v>51409</v>
      </c>
      <c r="O168" s="74" t="s">
        <v>75</v>
      </c>
      <c r="P168" s="20" t="s">
        <v>75</v>
      </c>
      <c r="Q168" s="20" t="s">
        <v>75</v>
      </c>
      <c r="R168" s="77" t="s">
        <v>75</v>
      </c>
      <c r="S168" s="74" t="s">
        <v>75</v>
      </c>
      <c r="T168" s="20" t="s">
        <v>75</v>
      </c>
      <c r="U168" s="20" t="s">
        <v>75</v>
      </c>
      <c r="V168" s="77" t="s">
        <v>75</v>
      </c>
      <c r="W168" s="74" t="s">
        <v>75</v>
      </c>
      <c r="X168" s="20" t="s">
        <v>75</v>
      </c>
      <c r="Y168" s="20" t="s">
        <v>75</v>
      </c>
      <c r="Z168" s="77" t="s">
        <v>75</v>
      </c>
      <c r="AA168" s="74" t="s">
        <v>75</v>
      </c>
      <c r="AB168" s="20" t="s">
        <v>75</v>
      </c>
      <c r="AC168" s="20" t="s">
        <v>75</v>
      </c>
      <c r="AD168" s="77" t="s">
        <v>75</v>
      </c>
    </row>
    <row r="169" spans="14:30" x14ac:dyDescent="0.25">
      <c r="N169" s="38">
        <v>51501</v>
      </c>
      <c r="O169" s="74" t="s">
        <v>75</v>
      </c>
      <c r="P169" s="20" t="s">
        <v>75</v>
      </c>
      <c r="Q169" s="20" t="s">
        <v>75</v>
      </c>
      <c r="R169" s="77" t="s">
        <v>75</v>
      </c>
      <c r="S169" s="74" t="s">
        <v>75</v>
      </c>
      <c r="T169" s="20" t="s">
        <v>75</v>
      </c>
      <c r="U169" s="20" t="s">
        <v>75</v>
      </c>
      <c r="V169" s="77" t="s">
        <v>75</v>
      </c>
      <c r="W169" s="74" t="s">
        <v>75</v>
      </c>
      <c r="X169" s="20" t="s">
        <v>75</v>
      </c>
      <c r="Y169" s="20" t="s">
        <v>75</v>
      </c>
      <c r="Z169" s="77" t="s">
        <v>75</v>
      </c>
      <c r="AA169" s="74" t="s">
        <v>75</v>
      </c>
      <c r="AB169" s="20" t="s">
        <v>75</v>
      </c>
      <c r="AC169" s="20" t="s">
        <v>75</v>
      </c>
      <c r="AD169" s="77" t="s">
        <v>75</v>
      </c>
    </row>
    <row r="170" spans="14:30" x14ac:dyDescent="0.25">
      <c r="N170" s="38">
        <v>51591</v>
      </c>
      <c r="O170" s="74" t="s">
        <v>75</v>
      </c>
      <c r="P170" s="20" t="s">
        <v>75</v>
      </c>
      <c r="Q170" s="20" t="s">
        <v>75</v>
      </c>
      <c r="R170" s="77" t="s">
        <v>75</v>
      </c>
      <c r="S170" s="74" t="s">
        <v>75</v>
      </c>
      <c r="T170" s="20" t="s">
        <v>75</v>
      </c>
      <c r="U170" s="20" t="s">
        <v>75</v>
      </c>
      <c r="V170" s="77" t="s">
        <v>75</v>
      </c>
      <c r="W170" s="74" t="s">
        <v>75</v>
      </c>
      <c r="X170" s="20" t="s">
        <v>75</v>
      </c>
      <c r="Y170" s="20" t="s">
        <v>75</v>
      </c>
      <c r="Z170" s="77" t="s">
        <v>75</v>
      </c>
      <c r="AA170" s="74" t="s">
        <v>75</v>
      </c>
      <c r="AB170" s="20" t="s">
        <v>75</v>
      </c>
      <c r="AC170" s="20" t="s">
        <v>75</v>
      </c>
      <c r="AD170" s="77" t="s">
        <v>75</v>
      </c>
    </row>
    <row r="171" spans="14:30" x14ac:dyDescent="0.25">
      <c r="N171" s="38">
        <v>51682</v>
      </c>
      <c r="O171" s="74" t="s">
        <v>75</v>
      </c>
      <c r="P171" s="20" t="s">
        <v>75</v>
      </c>
      <c r="Q171" s="20" t="s">
        <v>75</v>
      </c>
      <c r="R171" s="77" t="s">
        <v>75</v>
      </c>
      <c r="S171" s="74" t="s">
        <v>75</v>
      </c>
      <c r="T171" s="20" t="s">
        <v>75</v>
      </c>
      <c r="U171" s="20" t="s">
        <v>75</v>
      </c>
      <c r="V171" s="77" t="s">
        <v>75</v>
      </c>
      <c r="W171" s="74" t="s">
        <v>75</v>
      </c>
      <c r="X171" s="20" t="s">
        <v>75</v>
      </c>
      <c r="Y171" s="20" t="s">
        <v>75</v>
      </c>
      <c r="Z171" s="77" t="s">
        <v>75</v>
      </c>
      <c r="AA171" s="74" t="s">
        <v>75</v>
      </c>
      <c r="AB171" s="20" t="s">
        <v>75</v>
      </c>
      <c r="AC171" s="20" t="s">
        <v>75</v>
      </c>
      <c r="AD171" s="77" t="s">
        <v>75</v>
      </c>
    </row>
    <row r="172" spans="14:30" x14ac:dyDescent="0.25">
      <c r="N172" s="38">
        <v>51774</v>
      </c>
      <c r="O172" s="74" t="s">
        <v>75</v>
      </c>
      <c r="P172" s="20" t="s">
        <v>75</v>
      </c>
      <c r="Q172" s="20" t="s">
        <v>75</v>
      </c>
      <c r="R172" s="77" t="s">
        <v>75</v>
      </c>
      <c r="S172" s="74" t="s">
        <v>75</v>
      </c>
      <c r="T172" s="20" t="s">
        <v>75</v>
      </c>
      <c r="U172" s="20" t="s">
        <v>75</v>
      </c>
      <c r="V172" s="77" t="s">
        <v>75</v>
      </c>
      <c r="W172" s="74" t="s">
        <v>75</v>
      </c>
      <c r="X172" s="20" t="s">
        <v>75</v>
      </c>
      <c r="Y172" s="20" t="s">
        <v>75</v>
      </c>
      <c r="Z172" s="77" t="s">
        <v>75</v>
      </c>
      <c r="AA172" s="74" t="s">
        <v>75</v>
      </c>
      <c r="AB172" s="20" t="s">
        <v>75</v>
      </c>
      <c r="AC172" s="20" t="s">
        <v>75</v>
      </c>
      <c r="AD172" s="77" t="s">
        <v>75</v>
      </c>
    </row>
    <row r="173" spans="14:30" x14ac:dyDescent="0.25">
      <c r="N173" s="38">
        <v>51866</v>
      </c>
      <c r="O173" s="74" t="s">
        <v>75</v>
      </c>
      <c r="P173" s="20" t="s">
        <v>75</v>
      </c>
      <c r="Q173" s="20" t="s">
        <v>75</v>
      </c>
      <c r="R173" s="77" t="s">
        <v>75</v>
      </c>
      <c r="S173" s="74" t="s">
        <v>75</v>
      </c>
      <c r="T173" s="20" t="s">
        <v>75</v>
      </c>
      <c r="U173" s="20" t="s">
        <v>75</v>
      </c>
      <c r="V173" s="77" t="s">
        <v>75</v>
      </c>
      <c r="W173" s="74" t="s">
        <v>75</v>
      </c>
      <c r="X173" s="20" t="s">
        <v>75</v>
      </c>
      <c r="Y173" s="20" t="s">
        <v>75</v>
      </c>
      <c r="Z173" s="77" t="s">
        <v>75</v>
      </c>
      <c r="AA173" s="74" t="s">
        <v>75</v>
      </c>
      <c r="AB173" s="20" t="s">
        <v>75</v>
      </c>
      <c r="AC173" s="20" t="s">
        <v>75</v>
      </c>
      <c r="AD173" s="77" t="s">
        <v>75</v>
      </c>
    </row>
    <row r="174" spans="14:30" x14ac:dyDescent="0.25">
      <c r="N174" s="38">
        <v>51956</v>
      </c>
      <c r="O174" s="74" t="s">
        <v>75</v>
      </c>
      <c r="P174" s="20" t="s">
        <v>75</v>
      </c>
      <c r="Q174" s="20" t="s">
        <v>75</v>
      </c>
      <c r="R174" s="77" t="s">
        <v>75</v>
      </c>
      <c r="S174" s="74" t="s">
        <v>75</v>
      </c>
      <c r="T174" s="20" t="s">
        <v>75</v>
      </c>
      <c r="U174" s="20" t="s">
        <v>75</v>
      </c>
      <c r="V174" s="77" t="s">
        <v>75</v>
      </c>
      <c r="W174" s="74" t="s">
        <v>75</v>
      </c>
      <c r="X174" s="20" t="s">
        <v>75</v>
      </c>
      <c r="Y174" s="20" t="s">
        <v>75</v>
      </c>
      <c r="Z174" s="77" t="s">
        <v>75</v>
      </c>
      <c r="AA174" s="74" t="s">
        <v>75</v>
      </c>
      <c r="AB174" s="20" t="s">
        <v>75</v>
      </c>
      <c r="AC174" s="20" t="s">
        <v>75</v>
      </c>
      <c r="AD174" s="77" t="s">
        <v>75</v>
      </c>
    </row>
    <row r="175" spans="14:30" x14ac:dyDescent="0.25">
      <c r="N175" s="38">
        <v>52047</v>
      </c>
      <c r="O175" s="74" t="s">
        <v>75</v>
      </c>
      <c r="P175" s="20" t="s">
        <v>75</v>
      </c>
      <c r="Q175" s="20" t="s">
        <v>75</v>
      </c>
      <c r="R175" s="77" t="s">
        <v>75</v>
      </c>
      <c r="S175" s="74" t="s">
        <v>75</v>
      </c>
      <c r="T175" s="20" t="s">
        <v>75</v>
      </c>
      <c r="U175" s="20" t="s">
        <v>75</v>
      </c>
      <c r="V175" s="77" t="s">
        <v>75</v>
      </c>
      <c r="W175" s="74" t="s">
        <v>75</v>
      </c>
      <c r="X175" s="20" t="s">
        <v>75</v>
      </c>
      <c r="Y175" s="20" t="s">
        <v>75</v>
      </c>
      <c r="Z175" s="77" t="s">
        <v>75</v>
      </c>
      <c r="AA175" s="74" t="s">
        <v>75</v>
      </c>
      <c r="AB175" s="20" t="s">
        <v>75</v>
      </c>
      <c r="AC175" s="20" t="s">
        <v>75</v>
      </c>
      <c r="AD175" s="77" t="s">
        <v>75</v>
      </c>
    </row>
    <row r="176" spans="14:30" x14ac:dyDescent="0.25">
      <c r="N176" s="38">
        <v>52139</v>
      </c>
      <c r="O176" s="74" t="s">
        <v>75</v>
      </c>
      <c r="P176" s="20" t="s">
        <v>75</v>
      </c>
      <c r="Q176" s="20" t="s">
        <v>75</v>
      </c>
      <c r="R176" s="77" t="s">
        <v>75</v>
      </c>
      <c r="S176" s="74" t="s">
        <v>75</v>
      </c>
      <c r="T176" s="20" t="s">
        <v>75</v>
      </c>
      <c r="U176" s="20" t="s">
        <v>75</v>
      </c>
      <c r="V176" s="77" t="s">
        <v>75</v>
      </c>
      <c r="W176" s="74" t="s">
        <v>75</v>
      </c>
      <c r="X176" s="20" t="s">
        <v>75</v>
      </c>
      <c r="Y176" s="20" t="s">
        <v>75</v>
      </c>
      <c r="Z176" s="77" t="s">
        <v>75</v>
      </c>
      <c r="AA176" s="74" t="s">
        <v>75</v>
      </c>
      <c r="AB176" s="20" t="s">
        <v>75</v>
      </c>
      <c r="AC176" s="20" t="s">
        <v>75</v>
      </c>
      <c r="AD176" s="77" t="s">
        <v>75</v>
      </c>
    </row>
    <row r="177" spans="14:30" x14ac:dyDescent="0.25">
      <c r="N177" s="38">
        <v>52231</v>
      </c>
      <c r="O177" s="74" t="s">
        <v>75</v>
      </c>
      <c r="P177" s="20" t="s">
        <v>75</v>
      </c>
      <c r="Q177" s="20" t="s">
        <v>75</v>
      </c>
      <c r="R177" s="77" t="s">
        <v>75</v>
      </c>
      <c r="S177" s="74" t="s">
        <v>75</v>
      </c>
      <c r="T177" s="20" t="s">
        <v>75</v>
      </c>
      <c r="U177" s="20" t="s">
        <v>75</v>
      </c>
      <c r="V177" s="77" t="s">
        <v>75</v>
      </c>
      <c r="W177" s="74" t="s">
        <v>75</v>
      </c>
      <c r="X177" s="20" t="s">
        <v>75</v>
      </c>
      <c r="Y177" s="20" t="s">
        <v>75</v>
      </c>
      <c r="Z177" s="77" t="s">
        <v>75</v>
      </c>
      <c r="AA177" s="74" t="s">
        <v>75</v>
      </c>
      <c r="AB177" s="20" t="s">
        <v>75</v>
      </c>
      <c r="AC177" s="20" t="s">
        <v>75</v>
      </c>
      <c r="AD177" s="77" t="s">
        <v>75</v>
      </c>
    </row>
    <row r="178" spans="14:30" x14ac:dyDescent="0.25">
      <c r="N178" s="38">
        <v>52321</v>
      </c>
      <c r="O178" s="74" t="s">
        <v>75</v>
      </c>
      <c r="P178" s="20" t="s">
        <v>75</v>
      </c>
      <c r="Q178" s="20" t="s">
        <v>75</v>
      </c>
      <c r="R178" s="77" t="s">
        <v>75</v>
      </c>
      <c r="S178" s="74" t="s">
        <v>75</v>
      </c>
      <c r="T178" s="20" t="s">
        <v>75</v>
      </c>
      <c r="U178" s="20" t="s">
        <v>75</v>
      </c>
      <c r="V178" s="77" t="s">
        <v>75</v>
      </c>
      <c r="W178" s="74" t="s">
        <v>75</v>
      </c>
      <c r="X178" s="20" t="s">
        <v>75</v>
      </c>
      <c r="Y178" s="20" t="s">
        <v>75</v>
      </c>
      <c r="Z178" s="77" t="s">
        <v>75</v>
      </c>
      <c r="AA178" s="74" t="s">
        <v>75</v>
      </c>
      <c r="AB178" s="20" t="s">
        <v>75</v>
      </c>
      <c r="AC178" s="20" t="s">
        <v>75</v>
      </c>
      <c r="AD178" s="77" t="s">
        <v>75</v>
      </c>
    </row>
    <row r="179" spans="14:30" x14ac:dyDescent="0.25">
      <c r="N179" s="38">
        <v>52412</v>
      </c>
      <c r="O179" s="74" t="s">
        <v>75</v>
      </c>
      <c r="P179" s="20" t="s">
        <v>75</v>
      </c>
      <c r="Q179" s="20" t="s">
        <v>75</v>
      </c>
      <c r="R179" s="77" t="s">
        <v>75</v>
      </c>
      <c r="S179" s="74" t="s">
        <v>75</v>
      </c>
      <c r="T179" s="20" t="s">
        <v>75</v>
      </c>
      <c r="U179" s="20" t="s">
        <v>75</v>
      </c>
      <c r="V179" s="77" t="s">
        <v>75</v>
      </c>
      <c r="W179" s="74" t="s">
        <v>75</v>
      </c>
      <c r="X179" s="20" t="s">
        <v>75</v>
      </c>
      <c r="Y179" s="20" t="s">
        <v>75</v>
      </c>
      <c r="Z179" s="77" t="s">
        <v>75</v>
      </c>
      <c r="AA179" s="74" t="s">
        <v>75</v>
      </c>
      <c r="AB179" s="20" t="s">
        <v>75</v>
      </c>
      <c r="AC179" s="20" t="s">
        <v>75</v>
      </c>
      <c r="AD179" s="77" t="s">
        <v>75</v>
      </c>
    </row>
    <row r="180" spans="14:30" x14ac:dyDescent="0.25">
      <c r="N180" s="38">
        <v>52504</v>
      </c>
      <c r="O180" s="74" t="s">
        <v>75</v>
      </c>
      <c r="P180" s="20" t="s">
        <v>75</v>
      </c>
      <c r="Q180" s="20" t="s">
        <v>75</v>
      </c>
      <c r="R180" s="77" t="s">
        <v>75</v>
      </c>
      <c r="S180" s="74" t="s">
        <v>75</v>
      </c>
      <c r="T180" s="20" t="s">
        <v>75</v>
      </c>
      <c r="U180" s="20" t="s">
        <v>75</v>
      </c>
      <c r="V180" s="77" t="s">
        <v>75</v>
      </c>
      <c r="W180" s="74" t="s">
        <v>75</v>
      </c>
      <c r="X180" s="20" t="s">
        <v>75</v>
      </c>
      <c r="Y180" s="20" t="s">
        <v>75</v>
      </c>
      <c r="Z180" s="77" t="s">
        <v>75</v>
      </c>
      <c r="AA180" s="74" t="s">
        <v>75</v>
      </c>
      <c r="AB180" s="20" t="s">
        <v>75</v>
      </c>
      <c r="AC180" s="20" t="s">
        <v>75</v>
      </c>
      <c r="AD180" s="77" t="s">
        <v>75</v>
      </c>
    </row>
    <row r="181" spans="14:30" x14ac:dyDescent="0.25">
      <c r="N181" s="38">
        <v>52596</v>
      </c>
      <c r="O181" s="74" t="s">
        <v>75</v>
      </c>
      <c r="P181" s="20" t="s">
        <v>75</v>
      </c>
      <c r="Q181" s="20" t="s">
        <v>75</v>
      </c>
      <c r="R181" s="77" t="s">
        <v>75</v>
      </c>
      <c r="S181" s="74" t="s">
        <v>75</v>
      </c>
      <c r="T181" s="20" t="s">
        <v>75</v>
      </c>
      <c r="U181" s="20" t="s">
        <v>75</v>
      </c>
      <c r="V181" s="77" t="s">
        <v>75</v>
      </c>
      <c r="W181" s="74" t="s">
        <v>75</v>
      </c>
      <c r="X181" s="20" t="s">
        <v>75</v>
      </c>
      <c r="Y181" s="20" t="s">
        <v>75</v>
      </c>
      <c r="Z181" s="77" t="s">
        <v>75</v>
      </c>
      <c r="AA181" s="74" t="s">
        <v>75</v>
      </c>
      <c r="AB181" s="20" t="s">
        <v>75</v>
      </c>
      <c r="AC181" s="20" t="s">
        <v>75</v>
      </c>
      <c r="AD181" s="77" t="s">
        <v>75</v>
      </c>
    </row>
    <row r="182" spans="14:30" x14ac:dyDescent="0.25">
      <c r="N182" s="38">
        <v>52687</v>
      </c>
      <c r="O182" s="74" t="s">
        <v>75</v>
      </c>
      <c r="P182" s="20" t="s">
        <v>75</v>
      </c>
      <c r="Q182" s="20" t="s">
        <v>75</v>
      </c>
      <c r="R182" s="77" t="s">
        <v>75</v>
      </c>
      <c r="S182" s="74" t="s">
        <v>75</v>
      </c>
      <c r="T182" s="20" t="s">
        <v>75</v>
      </c>
      <c r="U182" s="20" t="s">
        <v>75</v>
      </c>
      <c r="V182" s="77" t="s">
        <v>75</v>
      </c>
      <c r="W182" s="74" t="s">
        <v>75</v>
      </c>
      <c r="X182" s="20" t="s">
        <v>75</v>
      </c>
      <c r="Y182" s="20" t="s">
        <v>75</v>
      </c>
      <c r="Z182" s="77" t="s">
        <v>75</v>
      </c>
      <c r="AA182" s="74" t="s">
        <v>75</v>
      </c>
      <c r="AB182" s="20" t="s">
        <v>75</v>
      </c>
      <c r="AC182" s="20" t="s">
        <v>75</v>
      </c>
      <c r="AD182" s="77" t="s">
        <v>75</v>
      </c>
    </row>
    <row r="183" spans="14:30" x14ac:dyDescent="0.25">
      <c r="N183" s="38">
        <v>52778</v>
      </c>
      <c r="O183" s="74" t="s">
        <v>75</v>
      </c>
      <c r="P183" s="20" t="s">
        <v>75</v>
      </c>
      <c r="Q183" s="20" t="s">
        <v>75</v>
      </c>
      <c r="R183" s="77" t="s">
        <v>75</v>
      </c>
      <c r="S183" s="74" t="s">
        <v>75</v>
      </c>
      <c r="T183" s="20" t="s">
        <v>75</v>
      </c>
      <c r="U183" s="20" t="s">
        <v>75</v>
      </c>
      <c r="V183" s="77" t="s">
        <v>75</v>
      </c>
      <c r="W183" s="74" t="s">
        <v>75</v>
      </c>
      <c r="X183" s="20" t="s">
        <v>75</v>
      </c>
      <c r="Y183" s="20" t="s">
        <v>75</v>
      </c>
      <c r="Z183" s="77" t="s">
        <v>75</v>
      </c>
      <c r="AA183" s="74" t="s">
        <v>75</v>
      </c>
      <c r="AB183" s="20" t="s">
        <v>75</v>
      </c>
      <c r="AC183" s="20" t="s">
        <v>75</v>
      </c>
      <c r="AD183" s="77" t="s">
        <v>75</v>
      </c>
    </row>
    <row r="184" spans="14:30" x14ac:dyDescent="0.25">
      <c r="N184" s="38">
        <v>52870</v>
      </c>
      <c r="O184" s="74" t="s">
        <v>75</v>
      </c>
      <c r="P184" s="20" t="s">
        <v>75</v>
      </c>
      <c r="Q184" s="20" t="s">
        <v>75</v>
      </c>
      <c r="R184" s="77" t="s">
        <v>75</v>
      </c>
      <c r="S184" s="74" t="s">
        <v>75</v>
      </c>
      <c r="T184" s="20" t="s">
        <v>75</v>
      </c>
      <c r="U184" s="20" t="s">
        <v>75</v>
      </c>
      <c r="V184" s="77" t="s">
        <v>75</v>
      </c>
      <c r="W184" s="74" t="s">
        <v>75</v>
      </c>
      <c r="X184" s="20" t="s">
        <v>75</v>
      </c>
      <c r="Y184" s="20" t="s">
        <v>75</v>
      </c>
      <c r="Z184" s="77" t="s">
        <v>75</v>
      </c>
      <c r="AA184" s="74" t="s">
        <v>75</v>
      </c>
      <c r="AB184" s="20" t="s">
        <v>75</v>
      </c>
      <c r="AC184" s="20" t="s">
        <v>75</v>
      </c>
      <c r="AD184" s="77" t="s">
        <v>75</v>
      </c>
    </row>
    <row r="185" spans="14:30" x14ac:dyDescent="0.25">
      <c r="N185" s="38">
        <v>52962</v>
      </c>
      <c r="O185" s="74" t="s">
        <v>75</v>
      </c>
      <c r="P185" s="20" t="s">
        <v>75</v>
      </c>
      <c r="Q185" s="20" t="s">
        <v>75</v>
      </c>
      <c r="R185" s="77" t="s">
        <v>75</v>
      </c>
      <c r="S185" s="74" t="s">
        <v>75</v>
      </c>
      <c r="T185" s="20" t="s">
        <v>75</v>
      </c>
      <c r="U185" s="20" t="s">
        <v>75</v>
      </c>
      <c r="V185" s="77" t="s">
        <v>75</v>
      </c>
      <c r="W185" s="74" t="s">
        <v>75</v>
      </c>
      <c r="X185" s="20" t="s">
        <v>75</v>
      </c>
      <c r="Y185" s="20" t="s">
        <v>75</v>
      </c>
      <c r="Z185" s="77" t="s">
        <v>75</v>
      </c>
      <c r="AA185" s="74" t="s">
        <v>75</v>
      </c>
      <c r="AB185" s="20" t="s">
        <v>75</v>
      </c>
      <c r="AC185" s="20" t="s">
        <v>75</v>
      </c>
      <c r="AD185" s="77" t="s">
        <v>75</v>
      </c>
    </row>
    <row r="186" spans="14:30" x14ac:dyDescent="0.25">
      <c r="N186" s="38">
        <v>53052</v>
      </c>
      <c r="O186" s="74" t="s">
        <v>75</v>
      </c>
      <c r="P186" s="20" t="s">
        <v>75</v>
      </c>
      <c r="Q186" s="20" t="s">
        <v>75</v>
      </c>
      <c r="R186" s="77" t="s">
        <v>75</v>
      </c>
      <c r="S186" s="74" t="s">
        <v>75</v>
      </c>
      <c r="T186" s="20" t="s">
        <v>75</v>
      </c>
      <c r="U186" s="20" t="s">
        <v>75</v>
      </c>
      <c r="V186" s="77" t="s">
        <v>75</v>
      </c>
      <c r="W186" s="74" t="s">
        <v>75</v>
      </c>
      <c r="X186" s="20" t="s">
        <v>75</v>
      </c>
      <c r="Y186" s="20" t="s">
        <v>75</v>
      </c>
      <c r="Z186" s="77" t="s">
        <v>75</v>
      </c>
      <c r="AA186" s="74" t="s">
        <v>75</v>
      </c>
      <c r="AB186" s="20" t="s">
        <v>75</v>
      </c>
      <c r="AC186" s="20" t="s">
        <v>75</v>
      </c>
      <c r="AD186" s="77" t="s">
        <v>75</v>
      </c>
    </row>
    <row r="187" spans="14:30" x14ac:dyDescent="0.25">
      <c r="N187" s="38">
        <v>53143</v>
      </c>
      <c r="O187" s="74" t="s">
        <v>75</v>
      </c>
      <c r="P187" s="20" t="s">
        <v>75</v>
      </c>
      <c r="Q187" s="20" t="s">
        <v>75</v>
      </c>
      <c r="R187" s="77" t="s">
        <v>75</v>
      </c>
      <c r="S187" s="74" t="s">
        <v>75</v>
      </c>
      <c r="T187" s="20" t="s">
        <v>75</v>
      </c>
      <c r="U187" s="20" t="s">
        <v>75</v>
      </c>
      <c r="V187" s="77" t="s">
        <v>75</v>
      </c>
      <c r="W187" s="74" t="s">
        <v>75</v>
      </c>
      <c r="X187" s="20" t="s">
        <v>75</v>
      </c>
      <c r="Y187" s="20" t="s">
        <v>75</v>
      </c>
      <c r="Z187" s="77" t="s">
        <v>75</v>
      </c>
      <c r="AA187" s="74" t="s">
        <v>75</v>
      </c>
      <c r="AB187" s="20" t="s">
        <v>75</v>
      </c>
      <c r="AC187" s="20" t="s">
        <v>75</v>
      </c>
      <c r="AD187" s="77" t="s">
        <v>75</v>
      </c>
    </row>
    <row r="188" spans="14:30" x14ac:dyDescent="0.25">
      <c r="N188" s="38">
        <v>53235</v>
      </c>
      <c r="O188" s="74" t="s">
        <v>75</v>
      </c>
      <c r="P188" s="20" t="s">
        <v>75</v>
      </c>
      <c r="Q188" s="20" t="s">
        <v>75</v>
      </c>
      <c r="R188" s="77" t="s">
        <v>75</v>
      </c>
      <c r="S188" s="74" t="s">
        <v>75</v>
      </c>
      <c r="T188" s="20" t="s">
        <v>75</v>
      </c>
      <c r="U188" s="20" t="s">
        <v>75</v>
      </c>
      <c r="V188" s="77" t="s">
        <v>75</v>
      </c>
      <c r="W188" s="74" t="s">
        <v>75</v>
      </c>
      <c r="X188" s="20" t="s">
        <v>75</v>
      </c>
      <c r="Y188" s="20" t="s">
        <v>75</v>
      </c>
      <c r="Z188" s="77" t="s">
        <v>75</v>
      </c>
      <c r="AA188" s="74" t="s">
        <v>75</v>
      </c>
      <c r="AB188" s="20" t="s">
        <v>75</v>
      </c>
      <c r="AC188" s="20" t="s">
        <v>75</v>
      </c>
      <c r="AD188" s="77" t="s">
        <v>75</v>
      </c>
    </row>
    <row r="189" spans="14:30" x14ac:dyDescent="0.25">
      <c r="N189" s="38">
        <v>53327</v>
      </c>
      <c r="O189" s="74" t="s">
        <v>75</v>
      </c>
      <c r="P189" s="20" t="s">
        <v>75</v>
      </c>
      <c r="Q189" s="20" t="s">
        <v>75</v>
      </c>
      <c r="R189" s="77" t="s">
        <v>75</v>
      </c>
      <c r="S189" s="74" t="s">
        <v>75</v>
      </c>
      <c r="T189" s="20" t="s">
        <v>75</v>
      </c>
      <c r="U189" s="20" t="s">
        <v>75</v>
      </c>
      <c r="V189" s="77" t="s">
        <v>75</v>
      </c>
      <c r="W189" s="74" t="s">
        <v>75</v>
      </c>
      <c r="X189" s="20" t="s">
        <v>75</v>
      </c>
      <c r="Y189" s="20" t="s">
        <v>75</v>
      </c>
      <c r="Z189" s="77" t="s">
        <v>75</v>
      </c>
      <c r="AA189" s="74" t="s">
        <v>75</v>
      </c>
      <c r="AB189" s="20" t="s">
        <v>75</v>
      </c>
      <c r="AC189" s="20" t="s">
        <v>75</v>
      </c>
      <c r="AD189" s="77" t="s">
        <v>75</v>
      </c>
    </row>
    <row r="190" spans="14:30" x14ac:dyDescent="0.25">
      <c r="N190" s="38">
        <v>53417</v>
      </c>
      <c r="O190" s="74" t="s">
        <v>75</v>
      </c>
      <c r="P190" s="20" t="s">
        <v>75</v>
      </c>
      <c r="Q190" s="20" t="s">
        <v>75</v>
      </c>
      <c r="R190" s="77" t="s">
        <v>75</v>
      </c>
      <c r="S190" s="74" t="s">
        <v>75</v>
      </c>
      <c r="T190" s="20" t="s">
        <v>75</v>
      </c>
      <c r="U190" s="20" t="s">
        <v>75</v>
      </c>
      <c r="V190" s="77" t="s">
        <v>75</v>
      </c>
      <c r="W190" s="74" t="s">
        <v>75</v>
      </c>
      <c r="X190" s="20" t="s">
        <v>75</v>
      </c>
      <c r="Y190" s="20" t="s">
        <v>75</v>
      </c>
      <c r="Z190" s="77" t="s">
        <v>75</v>
      </c>
      <c r="AA190" s="74" t="s">
        <v>75</v>
      </c>
      <c r="AB190" s="20" t="s">
        <v>75</v>
      </c>
      <c r="AC190" s="20" t="s">
        <v>75</v>
      </c>
      <c r="AD190" s="77" t="s">
        <v>75</v>
      </c>
    </row>
    <row r="191" spans="14:30" x14ac:dyDescent="0.25">
      <c r="N191" s="38">
        <v>53508</v>
      </c>
      <c r="O191" s="74" t="s">
        <v>75</v>
      </c>
      <c r="P191" s="20" t="s">
        <v>75</v>
      </c>
      <c r="Q191" s="20" t="s">
        <v>75</v>
      </c>
      <c r="R191" s="77" t="s">
        <v>75</v>
      </c>
      <c r="S191" s="74" t="s">
        <v>75</v>
      </c>
      <c r="T191" s="20" t="s">
        <v>75</v>
      </c>
      <c r="U191" s="20" t="s">
        <v>75</v>
      </c>
      <c r="V191" s="77" t="s">
        <v>75</v>
      </c>
      <c r="W191" s="74" t="s">
        <v>75</v>
      </c>
      <c r="X191" s="20" t="s">
        <v>75</v>
      </c>
      <c r="Y191" s="20" t="s">
        <v>75</v>
      </c>
      <c r="Z191" s="77" t="s">
        <v>75</v>
      </c>
      <c r="AA191" s="74" t="s">
        <v>75</v>
      </c>
      <c r="AB191" s="20" t="s">
        <v>75</v>
      </c>
      <c r="AC191" s="20" t="s">
        <v>75</v>
      </c>
      <c r="AD191" s="77" t="s">
        <v>75</v>
      </c>
    </row>
    <row r="192" spans="14:30" x14ac:dyDescent="0.25">
      <c r="N192" s="38">
        <v>53600</v>
      </c>
      <c r="O192" s="74" t="s">
        <v>75</v>
      </c>
      <c r="P192" s="20" t="s">
        <v>75</v>
      </c>
      <c r="Q192" s="20" t="s">
        <v>75</v>
      </c>
      <c r="R192" s="77" t="s">
        <v>75</v>
      </c>
      <c r="S192" s="74" t="s">
        <v>75</v>
      </c>
      <c r="T192" s="20" t="s">
        <v>75</v>
      </c>
      <c r="U192" s="20" t="s">
        <v>75</v>
      </c>
      <c r="V192" s="77" t="s">
        <v>75</v>
      </c>
      <c r="W192" s="74" t="s">
        <v>75</v>
      </c>
      <c r="X192" s="20" t="s">
        <v>75</v>
      </c>
      <c r="Y192" s="20" t="s">
        <v>75</v>
      </c>
      <c r="Z192" s="77" t="s">
        <v>75</v>
      </c>
      <c r="AA192" s="74" t="s">
        <v>75</v>
      </c>
      <c r="AB192" s="20" t="s">
        <v>75</v>
      </c>
      <c r="AC192" s="20" t="s">
        <v>75</v>
      </c>
      <c r="AD192" s="77" t="s">
        <v>75</v>
      </c>
    </row>
    <row r="193" spans="14:30" x14ac:dyDescent="0.25">
      <c r="N193" s="38">
        <v>53692</v>
      </c>
      <c r="O193" s="74" t="s">
        <v>75</v>
      </c>
      <c r="P193" s="20" t="s">
        <v>75</v>
      </c>
      <c r="Q193" s="20" t="s">
        <v>75</v>
      </c>
      <c r="R193" s="77" t="s">
        <v>75</v>
      </c>
      <c r="S193" s="74" t="s">
        <v>75</v>
      </c>
      <c r="T193" s="20" t="s">
        <v>75</v>
      </c>
      <c r="U193" s="20" t="s">
        <v>75</v>
      </c>
      <c r="V193" s="77" t="s">
        <v>75</v>
      </c>
      <c r="W193" s="74" t="s">
        <v>75</v>
      </c>
      <c r="X193" s="20" t="s">
        <v>75</v>
      </c>
      <c r="Y193" s="20" t="s">
        <v>75</v>
      </c>
      <c r="Z193" s="77" t="s">
        <v>75</v>
      </c>
      <c r="AA193" s="74" t="s">
        <v>75</v>
      </c>
      <c r="AB193" s="20" t="s">
        <v>75</v>
      </c>
      <c r="AC193" s="20" t="s">
        <v>75</v>
      </c>
      <c r="AD193" s="77" t="s">
        <v>75</v>
      </c>
    </row>
    <row r="194" spans="14:30" x14ac:dyDescent="0.25">
      <c r="N194" s="38">
        <v>53782</v>
      </c>
      <c r="O194" s="74" t="s">
        <v>75</v>
      </c>
      <c r="P194" s="20" t="s">
        <v>75</v>
      </c>
      <c r="Q194" s="20" t="s">
        <v>75</v>
      </c>
      <c r="R194" s="77" t="s">
        <v>75</v>
      </c>
      <c r="S194" s="74" t="s">
        <v>75</v>
      </c>
      <c r="T194" s="20" t="s">
        <v>75</v>
      </c>
      <c r="U194" s="20" t="s">
        <v>75</v>
      </c>
      <c r="V194" s="77" t="s">
        <v>75</v>
      </c>
      <c r="W194" s="74" t="s">
        <v>75</v>
      </c>
      <c r="X194" s="20" t="s">
        <v>75</v>
      </c>
      <c r="Y194" s="20" t="s">
        <v>75</v>
      </c>
      <c r="Z194" s="77" t="s">
        <v>75</v>
      </c>
      <c r="AA194" s="74" t="s">
        <v>75</v>
      </c>
      <c r="AB194" s="20" t="s">
        <v>75</v>
      </c>
      <c r="AC194" s="20" t="s">
        <v>75</v>
      </c>
      <c r="AD194" s="77" t="s">
        <v>75</v>
      </c>
    </row>
    <row r="195" spans="14:30" x14ac:dyDescent="0.25">
      <c r="N195" s="38">
        <v>53873</v>
      </c>
      <c r="O195" s="74" t="s">
        <v>75</v>
      </c>
      <c r="P195" s="20" t="s">
        <v>75</v>
      </c>
      <c r="Q195" s="20" t="s">
        <v>75</v>
      </c>
      <c r="R195" s="77" t="s">
        <v>75</v>
      </c>
      <c r="S195" s="74" t="s">
        <v>75</v>
      </c>
      <c r="T195" s="20" t="s">
        <v>75</v>
      </c>
      <c r="U195" s="20" t="s">
        <v>75</v>
      </c>
      <c r="V195" s="77" t="s">
        <v>75</v>
      </c>
      <c r="W195" s="74" t="s">
        <v>75</v>
      </c>
      <c r="X195" s="20" t="s">
        <v>75</v>
      </c>
      <c r="Y195" s="20" t="s">
        <v>75</v>
      </c>
      <c r="Z195" s="77" t="s">
        <v>75</v>
      </c>
      <c r="AA195" s="74" t="s">
        <v>75</v>
      </c>
      <c r="AB195" s="20" t="s">
        <v>75</v>
      </c>
      <c r="AC195" s="20" t="s">
        <v>75</v>
      </c>
      <c r="AD195" s="77" t="s">
        <v>75</v>
      </c>
    </row>
    <row r="196" spans="14:30" x14ac:dyDescent="0.25">
      <c r="N196" s="38">
        <v>53965</v>
      </c>
      <c r="O196" s="74" t="s">
        <v>75</v>
      </c>
      <c r="P196" s="20" t="s">
        <v>75</v>
      </c>
      <c r="Q196" s="20" t="s">
        <v>75</v>
      </c>
      <c r="R196" s="77" t="s">
        <v>75</v>
      </c>
      <c r="S196" s="74" t="s">
        <v>75</v>
      </c>
      <c r="T196" s="20" t="s">
        <v>75</v>
      </c>
      <c r="U196" s="20" t="s">
        <v>75</v>
      </c>
      <c r="V196" s="77" t="s">
        <v>75</v>
      </c>
      <c r="W196" s="74" t="s">
        <v>75</v>
      </c>
      <c r="X196" s="20" t="s">
        <v>75</v>
      </c>
      <c r="Y196" s="20" t="s">
        <v>75</v>
      </c>
      <c r="Z196" s="77" t="s">
        <v>75</v>
      </c>
      <c r="AA196" s="74" t="s">
        <v>75</v>
      </c>
      <c r="AB196" s="20" t="s">
        <v>75</v>
      </c>
      <c r="AC196" s="20" t="s">
        <v>75</v>
      </c>
      <c r="AD196" s="77" t="s">
        <v>75</v>
      </c>
    </row>
    <row r="197" spans="14:30" x14ac:dyDescent="0.25">
      <c r="N197" s="38">
        <v>54057</v>
      </c>
      <c r="O197" s="74" t="s">
        <v>75</v>
      </c>
      <c r="P197" s="20" t="s">
        <v>75</v>
      </c>
      <c r="Q197" s="20" t="s">
        <v>75</v>
      </c>
      <c r="R197" s="77" t="s">
        <v>75</v>
      </c>
      <c r="S197" s="74" t="s">
        <v>75</v>
      </c>
      <c r="T197" s="20" t="s">
        <v>75</v>
      </c>
      <c r="U197" s="20" t="s">
        <v>75</v>
      </c>
      <c r="V197" s="77" t="s">
        <v>75</v>
      </c>
      <c r="W197" s="74" t="s">
        <v>75</v>
      </c>
      <c r="X197" s="20" t="s">
        <v>75</v>
      </c>
      <c r="Y197" s="20" t="s">
        <v>75</v>
      </c>
      <c r="Z197" s="77" t="s">
        <v>75</v>
      </c>
      <c r="AA197" s="74" t="s">
        <v>75</v>
      </c>
      <c r="AB197" s="20" t="s">
        <v>75</v>
      </c>
      <c r="AC197" s="20" t="s">
        <v>75</v>
      </c>
      <c r="AD197" s="77" t="s">
        <v>75</v>
      </c>
    </row>
    <row r="198" spans="14:30" x14ac:dyDescent="0.25">
      <c r="N198" s="38">
        <v>54148</v>
      </c>
      <c r="O198" s="74" t="s">
        <v>75</v>
      </c>
      <c r="P198" s="20" t="s">
        <v>75</v>
      </c>
      <c r="Q198" s="20" t="s">
        <v>75</v>
      </c>
      <c r="R198" s="77" t="s">
        <v>75</v>
      </c>
      <c r="S198" s="74" t="s">
        <v>75</v>
      </c>
      <c r="T198" s="20" t="s">
        <v>75</v>
      </c>
      <c r="U198" s="20" t="s">
        <v>75</v>
      </c>
      <c r="V198" s="77" t="s">
        <v>75</v>
      </c>
      <c r="W198" s="74" t="s">
        <v>75</v>
      </c>
      <c r="X198" s="20" t="s">
        <v>75</v>
      </c>
      <c r="Y198" s="20" t="s">
        <v>75</v>
      </c>
      <c r="Z198" s="77" t="s">
        <v>75</v>
      </c>
      <c r="AA198" s="74" t="s">
        <v>75</v>
      </c>
      <c r="AB198" s="20" t="s">
        <v>75</v>
      </c>
      <c r="AC198" s="20" t="s">
        <v>75</v>
      </c>
      <c r="AD198" s="77" t="s">
        <v>75</v>
      </c>
    </row>
    <row r="199" spans="14:30" x14ac:dyDescent="0.25">
      <c r="N199" s="38">
        <v>54239</v>
      </c>
      <c r="O199" s="74" t="s">
        <v>75</v>
      </c>
      <c r="P199" s="20" t="s">
        <v>75</v>
      </c>
      <c r="Q199" s="20" t="s">
        <v>75</v>
      </c>
      <c r="R199" s="77" t="s">
        <v>75</v>
      </c>
      <c r="S199" s="74" t="s">
        <v>75</v>
      </c>
      <c r="T199" s="20" t="s">
        <v>75</v>
      </c>
      <c r="U199" s="20" t="s">
        <v>75</v>
      </c>
      <c r="V199" s="77" t="s">
        <v>75</v>
      </c>
      <c r="W199" s="74" t="s">
        <v>75</v>
      </c>
      <c r="X199" s="20" t="s">
        <v>75</v>
      </c>
      <c r="Y199" s="20" t="s">
        <v>75</v>
      </c>
      <c r="Z199" s="77" t="s">
        <v>75</v>
      </c>
      <c r="AA199" s="74" t="s">
        <v>75</v>
      </c>
      <c r="AB199" s="20" t="s">
        <v>75</v>
      </c>
      <c r="AC199" s="20" t="s">
        <v>75</v>
      </c>
      <c r="AD199" s="77" t="s">
        <v>75</v>
      </c>
    </row>
    <row r="200" spans="14:30" x14ac:dyDescent="0.25">
      <c r="N200" s="38">
        <v>54331</v>
      </c>
      <c r="O200" s="74" t="s">
        <v>75</v>
      </c>
      <c r="P200" s="20" t="s">
        <v>75</v>
      </c>
      <c r="Q200" s="20" t="s">
        <v>75</v>
      </c>
      <c r="R200" s="77" t="s">
        <v>75</v>
      </c>
      <c r="S200" s="74" t="s">
        <v>75</v>
      </c>
      <c r="T200" s="20" t="s">
        <v>75</v>
      </c>
      <c r="U200" s="20" t="s">
        <v>75</v>
      </c>
      <c r="V200" s="77" t="s">
        <v>75</v>
      </c>
      <c r="W200" s="74" t="s">
        <v>75</v>
      </c>
      <c r="X200" s="20" t="s">
        <v>75</v>
      </c>
      <c r="Y200" s="20" t="s">
        <v>75</v>
      </c>
      <c r="Z200" s="77" t="s">
        <v>75</v>
      </c>
      <c r="AA200" s="74" t="s">
        <v>75</v>
      </c>
      <c r="AB200" s="20" t="s">
        <v>75</v>
      </c>
      <c r="AC200" s="20" t="s">
        <v>75</v>
      </c>
      <c r="AD200" s="77" t="s">
        <v>75</v>
      </c>
    </row>
    <row r="201" spans="14:30" x14ac:dyDescent="0.25">
      <c r="N201" s="38">
        <v>54423</v>
      </c>
      <c r="O201" s="74" t="s">
        <v>75</v>
      </c>
      <c r="P201" s="20" t="s">
        <v>75</v>
      </c>
      <c r="Q201" s="20" t="s">
        <v>75</v>
      </c>
      <c r="R201" s="77" t="s">
        <v>75</v>
      </c>
      <c r="S201" s="74" t="s">
        <v>75</v>
      </c>
      <c r="T201" s="20" t="s">
        <v>75</v>
      </c>
      <c r="U201" s="20" t="s">
        <v>75</v>
      </c>
      <c r="V201" s="77" t="s">
        <v>75</v>
      </c>
      <c r="W201" s="74" t="s">
        <v>75</v>
      </c>
      <c r="X201" s="20" t="s">
        <v>75</v>
      </c>
      <c r="Y201" s="20" t="s">
        <v>75</v>
      </c>
      <c r="Z201" s="77" t="s">
        <v>75</v>
      </c>
      <c r="AA201" s="74" t="s">
        <v>75</v>
      </c>
      <c r="AB201" s="20" t="s">
        <v>75</v>
      </c>
      <c r="AC201" s="20" t="s">
        <v>75</v>
      </c>
      <c r="AD201" s="77" t="s">
        <v>75</v>
      </c>
    </row>
    <row r="202" spans="14:30" x14ac:dyDescent="0.25">
      <c r="N202" s="38">
        <v>54513</v>
      </c>
      <c r="O202" s="74" t="s">
        <v>75</v>
      </c>
      <c r="P202" s="20" t="s">
        <v>75</v>
      </c>
      <c r="Q202" s="20" t="s">
        <v>75</v>
      </c>
      <c r="R202" s="77" t="s">
        <v>75</v>
      </c>
      <c r="S202" s="74" t="s">
        <v>75</v>
      </c>
      <c r="T202" s="20" t="s">
        <v>75</v>
      </c>
      <c r="U202" s="20" t="s">
        <v>75</v>
      </c>
      <c r="V202" s="77" t="s">
        <v>75</v>
      </c>
      <c r="W202" s="74" t="s">
        <v>75</v>
      </c>
      <c r="X202" s="20" t="s">
        <v>75</v>
      </c>
      <c r="Y202" s="20" t="s">
        <v>75</v>
      </c>
      <c r="Z202" s="77" t="s">
        <v>75</v>
      </c>
      <c r="AA202" s="74" t="s">
        <v>75</v>
      </c>
      <c r="AB202" s="20" t="s">
        <v>75</v>
      </c>
      <c r="AC202" s="20" t="s">
        <v>75</v>
      </c>
      <c r="AD202" s="77" t="s">
        <v>75</v>
      </c>
    </row>
    <row r="203" spans="14:30" x14ac:dyDescent="0.25">
      <c r="N203" s="38">
        <v>54604</v>
      </c>
      <c r="O203" s="74" t="s">
        <v>75</v>
      </c>
      <c r="P203" s="20" t="s">
        <v>75</v>
      </c>
      <c r="Q203" s="20" t="s">
        <v>75</v>
      </c>
      <c r="R203" s="77" t="s">
        <v>75</v>
      </c>
      <c r="S203" s="74" t="s">
        <v>75</v>
      </c>
      <c r="T203" s="20" t="s">
        <v>75</v>
      </c>
      <c r="U203" s="20" t="s">
        <v>75</v>
      </c>
      <c r="V203" s="77" t="s">
        <v>75</v>
      </c>
      <c r="W203" s="74" t="s">
        <v>75</v>
      </c>
      <c r="X203" s="20" t="s">
        <v>75</v>
      </c>
      <c r="Y203" s="20" t="s">
        <v>75</v>
      </c>
      <c r="Z203" s="77" t="s">
        <v>75</v>
      </c>
      <c r="AA203" s="74" t="s">
        <v>75</v>
      </c>
      <c r="AB203" s="20" t="s">
        <v>75</v>
      </c>
      <c r="AC203" s="20" t="s">
        <v>75</v>
      </c>
      <c r="AD203" s="77" t="s">
        <v>75</v>
      </c>
    </row>
    <row r="204" spans="14:30" x14ac:dyDescent="0.25">
      <c r="N204" s="38">
        <v>54696</v>
      </c>
      <c r="O204" s="74" t="s">
        <v>75</v>
      </c>
      <c r="P204" s="20" t="s">
        <v>75</v>
      </c>
      <c r="Q204" s="20" t="s">
        <v>75</v>
      </c>
      <c r="R204" s="77" t="s">
        <v>75</v>
      </c>
      <c r="S204" s="74" t="s">
        <v>75</v>
      </c>
      <c r="T204" s="20" t="s">
        <v>75</v>
      </c>
      <c r="U204" s="20" t="s">
        <v>75</v>
      </c>
      <c r="V204" s="77" t="s">
        <v>75</v>
      </c>
      <c r="W204" s="74" t="s">
        <v>75</v>
      </c>
      <c r="X204" s="20" t="s">
        <v>75</v>
      </c>
      <c r="Y204" s="20" t="s">
        <v>75</v>
      </c>
      <c r="Z204" s="77" t="s">
        <v>75</v>
      </c>
      <c r="AA204" s="74" t="s">
        <v>75</v>
      </c>
      <c r="AB204" s="20" t="s">
        <v>75</v>
      </c>
      <c r="AC204" s="20" t="s">
        <v>75</v>
      </c>
      <c r="AD204" s="77" t="s">
        <v>75</v>
      </c>
    </row>
    <row r="205" spans="14:30" x14ac:dyDescent="0.25">
      <c r="N205" s="38">
        <v>54788</v>
      </c>
      <c r="O205" s="74" t="s">
        <v>75</v>
      </c>
      <c r="P205" s="20" t="s">
        <v>75</v>
      </c>
      <c r="Q205" s="20" t="s">
        <v>75</v>
      </c>
      <c r="R205" s="77" t="s">
        <v>75</v>
      </c>
      <c r="S205" s="74" t="s">
        <v>75</v>
      </c>
      <c r="T205" s="20" t="s">
        <v>75</v>
      </c>
      <c r="U205" s="20" t="s">
        <v>75</v>
      </c>
      <c r="V205" s="77" t="s">
        <v>75</v>
      </c>
      <c r="W205" s="74" t="s">
        <v>75</v>
      </c>
      <c r="X205" s="20" t="s">
        <v>75</v>
      </c>
      <c r="Y205" s="20" t="s">
        <v>75</v>
      </c>
      <c r="Z205" s="77" t="s">
        <v>75</v>
      </c>
      <c r="AA205" s="74" t="s">
        <v>75</v>
      </c>
      <c r="AB205" s="20" t="s">
        <v>75</v>
      </c>
      <c r="AC205" s="20" t="s">
        <v>75</v>
      </c>
      <c r="AD205" s="77" t="s">
        <v>75</v>
      </c>
    </row>
    <row r="206" spans="14:30" x14ac:dyDescent="0.25">
      <c r="N206" s="38">
        <v>54878</v>
      </c>
      <c r="O206" s="74" t="s">
        <v>75</v>
      </c>
      <c r="P206" s="20" t="s">
        <v>75</v>
      </c>
      <c r="Q206" s="20" t="s">
        <v>75</v>
      </c>
      <c r="R206" s="77" t="s">
        <v>75</v>
      </c>
      <c r="S206" s="74" t="s">
        <v>75</v>
      </c>
      <c r="T206" s="20" t="s">
        <v>75</v>
      </c>
      <c r="U206" s="20" t="s">
        <v>75</v>
      </c>
      <c r="V206" s="77" t="s">
        <v>75</v>
      </c>
      <c r="W206" s="74" t="s">
        <v>75</v>
      </c>
      <c r="X206" s="20" t="s">
        <v>75</v>
      </c>
      <c r="Y206" s="20" t="s">
        <v>75</v>
      </c>
      <c r="Z206" s="77" t="s">
        <v>75</v>
      </c>
      <c r="AA206" s="74" t="s">
        <v>75</v>
      </c>
      <c r="AB206" s="20" t="s">
        <v>75</v>
      </c>
      <c r="AC206" s="20" t="s">
        <v>75</v>
      </c>
      <c r="AD206" s="77" t="s">
        <v>75</v>
      </c>
    </row>
    <row r="207" spans="14:30" x14ac:dyDescent="0.25">
      <c r="N207" s="38">
        <v>54969</v>
      </c>
      <c r="O207" s="74" t="s">
        <v>75</v>
      </c>
      <c r="P207" s="20" t="s">
        <v>75</v>
      </c>
      <c r="Q207" s="20" t="s">
        <v>75</v>
      </c>
      <c r="R207" s="77" t="s">
        <v>75</v>
      </c>
      <c r="S207" s="74" t="s">
        <v>75</v>
      </c>
      <c r="T207" s="20" t="s">
        <v>75</v>
      </c>
      <c r="U207" s="20" t="s">
        <v>75</v>
      </c>
      <c r="V207" s="77" t="s">
        <v>75</v>
      </c>
      <c r="W207" s="74" t="s">
        <v>75</v>
      </c>
      <c r="X207" s="20" t="s">
        <v>75</v>
      </c>
      <c r="Y207" s="20" t="s">
        <v>75</v>
      </c>
      <c r="Z207" s="77" t="s">
        <v>75</v>
      </c>
      <c r="AA207" s="74" t="s">
        <v>75</v>
      </c>
      <c r="AB207" s="20" t="s">
        <v>75</v>
      </c>
      <c r="AC207" s="20" t="s">
        <v>75</v>
      </c>
      <c r="AD207" s="77" t="s">
        <v>75</v>
      </c>
    </row>
    <row r="208" spans="14:30" x14ac:dyDescent="0.25">
      <c r="N208" s="38">
        <v>55061</v>
      </c>
      <c r="O208" s="74" t="s">
        <v>75</v>
      </c>
      <c r="P208" s="20" t="s">
        <v>75</v>
      </c>
      <c r="Q208" s="20" t="s">
        <v>75</v>
      </c>
      <c r="R208" s="77" t="s">
        <v>75</v>
      </c>
      <c r="S208" s="74" t="s">
        <v>75</v>
      </c>
      <c r="T208" s="20" t="s">
        <v>75</v>
      </c>
      <c r="U208" s="20" t="s">
        <v>75</v>
      </c>
      <c r="V208" s="77" t="s">
        <v>75</v>
      </c>
      <c r="W208" s="74" t="s">
        <v>75</v>
      </c>
      <c r="X208" s="20" t="s">
        <v>75</v>
      </c>
      <c r="Y208" s="20" t="s">
        <v>75</v>
      </c>
      <c r="Z208" s="77" t="s">
        <v>75</v>
      </c>
      <c r="AA208" s="74" t="s">
        <v>75</v>
      </c>
      <c r="AB208" s="20" t="s">
        <v>75</v>
      </c>
      <c r="AC208" s="20" t="s">
        <v>75</v>
      </c>
      <c r="AD208" s="77" t="s">
        <v>75</v>
      </c>
    </row>
    <row r="209" spans="14:14" x14ac:dyDescent="0.25">
      <c r="N209" s="38"/>
    </row>
    <row r="210" spans="14:14" x14ac:dyDescent="0.25">
      <c r="N210" s="38"/>
    </row>
    <row r="211" spans="14:14" x14ac:dyDescent="0.25">
      <c r="N211" s="38"/>
    </row>
    <row r="212" spans="14:14" x14ac:dyDescent="0.25">
      <c r="N212" s="38"/>
    </row>
    <row r="213" spans="14:14" x14ac:dyDescent="0.25">
      <c r="N213" s="38"/>
    </row>
    <row r="214" spans="14:14" x14ac:dyDescent="0.25">
      <c r="N214" s="38"/>
    </row>
    <row r="215" spans="14:14" x14ac:dyDescent="0.25">
      <c r="N215" s="38"/>
    </row>
    <row r="216" spans="14:14" x14ac:dyDescent="0.25">
      <c r="N216" s="38"/>
    </row>
    <row r="217" spans="14:14" x14ac:dyDescent="0.25">
      <c r="N217" s="38"/>
    </row>
    <row r="218" spans="14:14" x14ac:dyDescent="0.25">
      <c r="N218" s="38"/>
    </row>
    <row r="219" spans="14:14" x14ac:dyDescent="0.25">
      <c r="N219" s="38"/>
    </row>
    <row r="220" spans="14:14" x14ac:dyDescent="0.25">
      <c r="N220" s="38"/>
    </row>
    <row r="221" spans="14:14" x14ac:dyDescent="0.25">
      <c r="N221" s="38"/>
    </row>
    <row r="222" spans="14:14" x14ac:dyDescent="0.25">
      <c r="N222" s="38"/>
    </row>
    <row r="223" spans="14:14" x14ac:dyDescent="0.25">
      <c r="N223" s="38"/>
    </row>
    <row r="224" spans="14:14" x14ac:dyDescent="0.25">
      <c r="N224" s="38"/>
    </row>
    <row r="225" spans="14:14" x14ac:dyDescent="0.25">
      <c r="N225" s="38"/>
    </row>
    <row r="226" spans="14:14" x14ac:dyDescent="0.25">
      <c r="N226" s="38"/>
    </row>
    <row r="227" spans="14:14" x14ac:dyDescent="0.25">
      <c r="N227" s="38"/>
    </row>
    <row r="228" spans="14:14" x14ac:dyDescent="0.25">
      <c r="N228" s="38"/>
    </row>
    <row r="229" spans="14:14" x14ac:dyDescent="0.25">
      <c r="N229" s="38"/>
    </row>
    <row r="230" spans="14:14" x14ac:dyDescent="0.25">
      <c r="N230" s="38"/>
    </row>
    <row r="231" spans="14:14" x14ac:dyDescent="0.25">
      <c r="N231" s="38"/>
    </row>
    <row r="232" spans="14:14" x14ac:dyDescent="0.25">
      <c r="N232" s="38"/>
    </row>
    <row r="233" spans="14:14" x14ac:dyDescent="0.25">
      <c r="N233" s="38"/>
    </row>
    <row r="234" spans="14:14" x14ac:dyDescent="0.25">
      <c r="N234" s="38"/>
    </row>
    <row r="235" spans="14:14" x14ac:dyDescent="0.25">
      <c r="N235" s="38"/>
    </row>
    <row r="236" spans="14:14" x14ac:dyDescent="0.25">
      <c r="N236" s="38"/>
    </row>
    <row r="237" spans="14:14" x14ac:dyDescent="0.25">
      <c r="N237" s="38"/>
    </row>
    <row r="238" spans="14:14" x14ac:dyDescent="0.25">
      <c r="N238" s="38"/>
    </row>
    <row r="239" spans="14:14" x14ac:dyDescent="0.25">
      <c r="N239" s="38"/>
    </row>
    <row r="240" spans="14:14" x14ac:dyDescent="0.25">
      <c r="N240" s="38"/>
    </row>
    <row r="241" spans="14:14" x14ac:dyDescent="0.25">
      <c r="N241" s="38"/>
    </row>
    <row r="242" spans="14:14" x14ac:dyDescent="0.25">
      <c r="N242" s="38"/>
    </row>
    <row r="243" spans="14:14" x14ac:dyDescent="0.25">
      <c r="N243" s="38"/>
    </row>
    <row r="244" spans="14:14" x14ac:dyDescent="0.25">
      <c r="N244" s="38"/>
    </row>
    <row r="245" spans="14:14" x14ac:dyDescent="0.25">
      <c r="N245" s="38"/>
    </row>
    <row r="246" spans="14:14" x14ac:dyDescent="0.25">
      <c r="N246" s="38"/>
    </row>
    <row r="247" spans="14:14" x14ac:dyDescent="0.25">
      <c r="N247" s="38"/>
    </row>
    <row r="248" spans="14:14" x14ac:dyDescent="0.25">
      <c r="N248" s="38"/>
    </row>
    <row r="249" spans="14:14" x14ac:dyDescent="0.25">
      <c r="N249" s="38"/>
    </row>
    <row r="250" spans="14:14" x14ac:dyDescent="0.25">
      <c r="N250" s="38"/>
    </row>
    <row r="251" spans="14:14" x14ac:dyDescent="0.25">
      <c r="N251" s="38"/>
    </row>
    <row r="252" spans="14:14" x14ac:dyDescent="0.25">
      <c r="N252" s="38"/>
    </row>
    <row r="253" spans="14:14" x14ac:dyDescent="0.25">
      <c r="N253" s="38"/>
    </row>
    <row r="254" spans="14:14" x14ac:dyDescent="0.25">
      <c r="N254" s="38"/>
    </row>
    <row r="255" spans="14:14" x14ac:dyDescent="0.25">
      <c r="N255" s="38"/>
    </row>
    <row r="256" spans="14:14" x14ac:dyDescent="0.25">
      <c r="N256" s="38"/>
    </row>
    <row r="257" spans="14:14" x14ac:dyDescent="0.25">
      <c r="N257" s="38"/>
    </row>
    <row r="258" spans="14:14" x14ac:dyDescent="0.25">
      <c r="N258" s="38"/>
    </row>
    <row r="259" spans="14:14" x14ac:dyDescent="0.25">
      <c r="N259" s="38"/>
    </row>
    <row r="260" spans="14:14" x14ac:dyDescent="0.25">
      <c r="N260" s="38"/>
    </row>
    <row r="261" spans="14:14" x14ac:dyDescent="0.25">
      <c r="N261" s="38"/>
    </row>
    <row r="262" spans="14:14" x14ac:dyDescent="0.25">
      <c r="N262" s="38"/>
    </row>
    <row r="263" spans="14:14" x14ac:dyDescent="0.25">
      <c r="N263" s="38"/>
    </row>
    <row r="264" spans="14:14" x14ac:dyDescent="0.25">
      <c r="N264" s="38"/>
    </row>
    <row r="265" spans="14:14" x14ac:dyDescent="0.25">
      <c r="N265" s="38"/>
    </row>
    <row r="266" spans="14:14" x14ac:dyDescent="0.25">
      <c r="N266" s="38"/>
    </row>
    <row r="267" spans="14:14" x14ac:dyDescent="0.25">
      <c r="N267" s="38"/>
    </row>
    <row r="268" spans="14:14" x14ac:dyDescent="0.25">
      <c r="N268" s="38"/>
    </row>
    <row r="269" spans="14:14" x14ac:dyDescent="0.25">
      <c r="N269" s="38"/>
    </row>
    <row r="270" spans="14:14" x14ac:dyDescent="0.25">
      <c r="N270" s="38"/>
    </row>
    <row r="271" spans="14:14" x14ac:dyDescent="0.25">
      <c r="N271" s="38"/>
    </row>
    <row r="272" spans="14:14" x14ac:dyDescent="0.25">
      <c r="N272" s="38"/>
    </row>
    <row r="273" spans="14:14" x14ac:dyDescent="0.25">
      <c r="N273" s="38"/>
    </row>
    <row r="274" spans="14:14" x14ac:dyDescent="0.25">
      <c r="N274" s="38"/>
    </row>
    <row r="275" spans="14:14" x14ac:dyDescent="0.25">
      <c r="N275" s="38"/>
    </row>
    <row r="276" spans="14:14" x14ac:dyDescent="0.25">
      <c r="N276" s="38"/>
    </row>
    <row r="277" spans="14:14" x14ac:dyDescent="0.25">
      <c r="N277" s="38"/>
    </row>
    <row r="278" spans="14:14" x14ac:dyDescent="0.25">
      <c r="N278" s="38"/>
    </row>
    <row r="279" spans="14:14" x14ac:dyDescent="0.25">
      <c r="N279" s="38"/>
    </row>
    <row r="280" spans="14:14" x14ac:dyDescent="0.25">
      <c r="N280" s="38"/>
    </row>
    <row r="281" spans="14:14" x14ac:dyDescent="0.25">
      <c r="N281" s="38"/>
    </row>
    <row r="282" spans="14:14" x14ac:dyDescent="0.25">
      <c r="N282" s="38"/>
    </row>
    <row r="283" spans="14:14" x14ac:dyDescent="0.25">
      <c r="N283" s="38"/>
    </row>
    <row r="284" spans="14:14" x14ac:dyDescent="0.25">
      <c r="N284" s="38"/>
    </row>
    <row r="285" spans="14:14" x14ac:dyDescent="0.25">
      <c r="N285" s="38"/>
    </row>
    <row r="286" spans="14:14" x14ac:dyDescent="0.25">
      <c r="N286" s="38"/>
    </row>
    <row r="287" spans="14:14" x14ac:dyDescent="0.25">
      <c r="N287" s="38"/>
    </row>
    <row r="288" spans="14:14" x14ac:dyDescent="0.25">
      <c r="N288" s="38"/>
    </row>
    <row r="289" spans="14:14" x14ac:dyDescent="0.25">
      <c r="N289" s="38"/>
    </row>
    <row r="290" spans="14:14" x14ac:dyDescent="0.25">
      <c r="N290" s="38"/>
    </row>
    <row r="291" spans="14:14" x14ac:dyDescent="0.25">
      <c r="N291" s="38"/>
    </row>
    <row r="292" spans="14:14" x14ac:dyDescent="0.25">
      <c r="N292" s="38"/>
    </row>
    <row r="293" spans="14:14" x14ac:dyDescent="0.25">
      <c r="N293" s="38"/>
    </row>
    <row r="294" spans="14:14" x14ac:dyDescent="0.25">
      <c r="N294" s="38"/>
    </row>
    <row r="295" spans="14:14" x14ac:dyDescent="0.25">
      <c r="N295" s="38"/>
    </row>
    <row r="296" spans="14:14" x14ac:dyDescent="0.25">
      <c r="N296" s="38"/>
    </row>
    <row r="297" spans="14:14" x14ac:dyDescent="0.25">
      <c r="N297" s="38"/>
    </row>
    <row r="298" spans="14:14" x14ac:dyDescent="0.25">
      <c r="N298" s="38"/>
    </row>
    <row r="299" spans="14:14" x14ac:dyDescent="0.25">
      <c r="N299" s="38"/>
    </row>
    <row r="300" spans="14:14" x14ac:dyDescent="0.25">
      <c r="N300" s="38"/>
    </row>
    <row r="301" spans="14:14" x14ac:dyDescent="0.25">
      <c r="N301" s="38"/>
    </row>
    <row r="302" spans="14:14" x14ac:dyDescent="0.25">
      <c r="N302" s="38"/>
    </row>
    <row r="303" spans="14:14" x14ac:dyDescent="0.25">
      <c r="N303" s="38"/>
    </row>
    <row r="304" spans="14:14" x14ac:dyDescent="0.25">
      <c r="N304" s="38"/>
    </row>
    <row r="305" spans="14:14" x14ac:dyDescent="0.25">
      <c r="N305" s="38"/>
    </row>
    <row r="306" spans="14:14" x14ac:dyDescent="0.25">
      <c r="N306" s="38"/>
    </row>
    <row r="307" spans="14:14" x14ac:dyDescent="0.25">
      <c r="N307" s="38"/>
    </row>
    <row r="308" spans="14:14" x14ac:dyDescent="0.25">
      <c r="N308" s="38"/>
    </row>
    <row r="309" spans="14:14" x14ac:dyDescent="0.25">
      <c r="N309" s="38"/>
    </row>
    <row r="310" spans="14:14" x14ac:dyDescent="0.25">
      <c r="N310" s="38"/>
    </row>
    <row r="311" spans="14:14" x14ac:dyDescent="0.25">
      <c r="N311" s="38"/>
    </row>
    <row r="312" spans="14:14" x14ac:dyDescent="0.25">
      <c r="N312" s="38"/>
    </row>
    <row r="313" spans="14:14" x14ac:dyDescent="0.25">
      <c r="N313" s="38"/>
    </row>
    <row r="314" spans="14:14" x14ac:dyDescent="0.25">
      <c r="N314" s="38"/>
    </row>
    <row r="315" spans="14:14" x14ac:dyDescent="0.25">
      <c r="N315" s="38"/>
    </row>
    <row r="316" spans="14:14" x14ac:dyDescent="0.25">
      <c r="N316" s="38"/>
    </row>
    <row r="317" spans="14:14" x14ac:dyDescent="0.25">
      <c r="N317" s="38"/>
    </row>
    <row r="318" spans="14:14" x14ac:dyDescent="0.25">
      <c r="N318" s="38"/>
    </row>
    <row r="319" spans="14:14" x14ac:dyDescent="0.25">
      <c r="N319" s="38"/>
    </row>
    <row r="320" spans="14:14" x14ac:dyDescent="0.25">
      <c r="N320" s="38"/>
    </row>
    <row r="321" spans="14:14" x14ac:dyDescent="0.25">
      <c r="N321" s="38"/>
    </row>
    <row r="322" spans="14:14" x14ac:dyDescent="0.25">
      <c r="N322" s="38"/>
    </row>
    <row r="323" spans="14:14" x14ac:dyDescent="0.25">
      <c r="N323" s="38"/>
    </row>
    <row r="324" spans="14:14" x14ac:dyDescent="0.25">
      <c r="N324" s="38"/>
    </row>
    <row r="325" spans="14:14" x14ac:dyDescent="0.25">
      <c r="N325" s="38"/>
    </row>
    <row r="326" spans="14:14" x14ac:dyDescent="0.25">
      <c r="N326" s="38"/>
    </row>
    <row r="327" spans="14:14" x14ac:dyDescent="0.25">
      <c r="N327" s="38"/>
    </row>
    <row r="328" spans="14:14" x14ac:dyDescent="0.25">
      <c r="N328" s="38"/>
    </row>
    <row r="329" spans="14:14" x14ac:dyDescent="0.25">
      <c r="N329" s="38"/>
    </row>
    <row r="330" spans="14:14" x14ac:dyDescent="0.25">
      <c r="N330" s="38"/>
    </row>
    <row r="331" spans="14:14" x14ac:dyDescent="0.25">
      <c r="N331" s="38"/>
    </row>
    <row r="332" spans="14:14" x14ac:dyDescent="0.25">
      <c r="N332" s="38"/>
    </row>
    <row r="333" spans="14:14" x14ac:dyDescent="0.25">
      <c r="N333" s="38"/>
    </row>
    <row r="334" spans="14:14" x14ac:dyDescent="0.25">
      <c r="N334" s="38"/>
    </row>
    <row r="335" spans="14:14" x14ac:dyDescent="0.25">
      <c r="N335" s="38"/>
    </row>
    <row r="336" spans="14:14" x14ac:dyDescent="0.25">
      <c r="N336" s="38"/>
    </row>
    <row r="337" spans="14:14" x14ac:dyDescent="0.25">
      <c r="N337" s="38"/>
    </row>
    <row r="338" spans="14:14" x14ac:dyDescent="0.25">
      <c r="N338" s="38"/>
    </row>
    <row r="339" spans="14:14" x14ac:dyDescent="0.25">
      <c r="N339" s="38"/>
    </row>
    <row r="340" spans="14:14" x14ac:dyDescent="0.25">
      <c r="N340" s="38"/>
    </row>
    <row r="341" spans="14:14" x14ac:dyDescent="0.25">
      <c r="N341" s="38"/>
    </row>
    <row r="342" spans="14:14" x14ac:dyDescent="0.25">
      <c r="N342" s="38"/>
    </row>
    <row r="343" spans="14:14" x14ac:dyDescent="0.25">
      <c r="N343" s="38"/>
    </row>
    <row r="344" spans="14:14" x14ac:dyDescent="0.25">
      <c r="N344" s="38"/>
    </row>
    <row r="345" spans="14:14" x14ac:dyDescent="0.25">
      <c r="N345" s="38"/>
    </row>
    <row r="346" spans="14:14" x14ac:dyDescent="0.25">
      <c r="N346" s="38"/>
    </row>
    <row r="347" spans="14:14" x14ac:dyDescent="0.25">
      <c r="N347" s="38"/>
    </row>
    <row r="348" spans="14:14" x14ac:dyDescent="0.25">
      <c r="N348" s="38"/>
    </row>
    <row r="349" spans="14:14" x14ac:dyDescent="0.25">
      <c r="N349" s="38"/>
    </row>
    <row r="350" spans="14:14" x14ac:dyDescent="0.25">
      <c r="N350" s="38"/>
    </row>
    <row r="351" spans="14:14" x14ac:dyDescent="0.25">
      <c r="N351" s="38"/>
    </row>
    <row r="352" spans="14:14" x14ac:dyDescent="0.25">
      <c r="N352" s="38"/>
    </row>
    <row r="353" spans="14:14" x14ac:dyDescent="0.25">
      <c r="N353" s="38"/>
    </row>
    <row r="354" spans="14:14" x14ac:dyDescent="0.25">
      <c r="N354" s="38"/>
    </row>
    <row r="355" spans="14:14" x14ac:dyDescent="0.25">
      <c r="N355" s="38"/>
    </row>
    <row r="356" spans="14:14" x14ac:dyDescent="0.25">
      <c r="N356" s="38"/>
    </row>
    <row r="357" spans="14:14" x14ac:dyDescent="0.25">
      <c r="N357" s="38"/>
    </row>
    <row r="358" spans="14:14" x14ac:dyDescent="0.25">
      <c r="N358" s="38"/>
    </row>
    <row r="359" spans="14:14" x14ac:dyDescent="0.25">
      <c r="N359" s="38"/>
    </row>
    <row r="360" spans="14:14" x14ac:dyDescent="0.25">
      <c r="N360" s="38"/>
    </row>
    <row r="361" spans="14:14" x14ac:dyDescent="0.25">
      <c r="N361" s="38"/>
    </row>
    <row r="362" spans="14:14" x14ac:dyDescent="0.25">
      <c r="N362" s="38"/>
    </row>
    <row r="363" spans="14:14" x14ac:dyDescent="0.25">
      <c r="N363" s="38"/>
    </row>
    <row r="364" spans="14:14" x14ac:dyDescent="0.25">
      <c r="N364" s="38"/>
    </row>
    <row r="365" spans="14:14" x14ac:dyDescent="0.25">
      <c r="N365" s="38"/>
    </row>
    <row r="366" spans="14:14" x14ac:dyDescent="0.25">
      <c r="N366" s="38"/>
    </row>
    <row r="367" spans="14:14" x14ac:dyDescent="0.25">
      <c r="N367" s="38"/>
    </row>
    <row r="368" spans="14:14" x14ac:dyDescent="0.25">
      <c r="N368" s="38"/>
    </row>
    <row r="369" spans="14:14" x14ac:dyDescent="0.25">
      <c r="N369" s="38"/>
    </row>
    <row r="370" spans="14:14" x14ac:dyDescent="0.25">
      <c r="N370" s="38"/>
    </row>
    <row r="371" spans="14:14" x14ac:dyDescent="0.25">
      <c r="N371" s="38"/>
    </row>
    <row r="372" spans="14:14" x14ac:dyDescent="0.25">
      <c r="N372" s="38"/>
    </row>
    <row r="373" spans="14:14" x14ac:dyDescent="0.25">
      <c r="N373" s="38"/>
    </row>
    <row r="374" spans="14:14" x14ac:dyDescent="0.25">
      <c r="N374" s="38"/>
    </row>
    <row r="375" spans="14:14" x14ac:dyDescent="0.25">
      <c r="N375" s="38"/>
    </row>
    <row r="376" spans="14:14" x14ac:dyDescent="0.25">
      <c r="N376" s="38"/>
    </row>
    <row r="377" spans="14:14" x14ac:dyDescent="0.25">
      <c r="N377" s="38"/>
    </row>
    <row r="378" spans="14:14" x14ac:dyDescent="0.25">
      <c r="N378" s="38"/>
    </row>
    <row r="379" spans="14:14" x14ac:dyDescent="0.25">
      <c r="N379" s="38"/>
    </row>
    <row r="380" spans="14:14" x14ac:dyDescent="0.25">
      <c r="N380" s="38"/>
    </row>
    <row r="381" spans="14:14" x14ac:dyDescent="0.25">
      <c r="N381" s="38"/>
    </row>
    <row r="382" spans="14:14" x14ac:dyDescent="0.25">
      <c r="N382" s="38"/>
    </row>
    <row r="383" spans="14:14" x14ac:dyDescent="0.25">
      <c r="N383" s="38"/>
    </row>
    <row r="384" spans="14:14" x14ac:dyDescent="0.25">
      <c r="N384" s="38"/>
    </row>
    <row r="385" spans="14:14" x14ac:dyDescent="0.25">
      <c r="N385" s="38"/>
    </row>
    <row r="386" spans="14:14" x14ac:dyDescent="0.25">
      <c r="N386" s="38"/>
    </row>
    <row r="387" spans="14:14" x14ac:dyDescent="0.25">
      <c r="N387" s="38"/>
    </row>
    <row r="388" spans="14:14" x14ac:dyDescent="0.25">
      <c r="N388" s="38"/>
    </row>
    <row r="389" spans="14:14" x14ac:dyDescent="0.25">
      <c r="N389" s="38"/>
    </row>
    <row r="390" spans="14:14" x14ac:dyDescent="0.25">
      <c r="N390" s="38"/>
    </row>
    <row r="391" spans="14:14" x14ac:dyDescent="0.25">
      <c r="N391" s="38"/>
    </row>
    <row r="392" spans="14:14" x14ac:dyDescent="0.25">
      <c r="N392" s="38"/>
    </row>
    <row r="393" spans="14:14" x14ac:dyDescent="0.25">
      <c r="N393" s="38"/>
    </row>
    <row r="394" spans="14:14" x14ac:dyDescent="0.25">
      <c r="N394" s="38"/>
    </row>
    <row r="395" spans="14:14" x14ac:dyDescent="0.25">
      <c r="N395" s="38"/>
    </row>
    <row r="396" spans="14:14" x14ac:dyDescent="0.25">
      <c r="N396" s="38"/>
    </row>
    <row r="397" spans="14:14" x14ac:dyDescent="0.25">
      <c r="N397" s="38"/>
    </row>
    <row r="398" spans="14:14" x14ac:dyDescent="0.25">
      <c r="N398" s="38"/>
    </row>
    <row r="399" spans="14:14" x14ac:dyDescent="0.25">
      <c r="N399" s="38"/>
    </row>
    <row r="400" spans="14:14" x14ac:dyDescent="0.25">
      <c r="N400" s="38"/>
    </row>
    <row r="401" spans="14:14" x14ac:dyDescent="0.25">
      <c r="N401" s="38"/>
    </row>
    <row r="402" spans="14:14" x14ac:dyDescent="0.25">
      <c r="N402" s="38"/>
    </row>
    <row r="403" spans="14:14" x14ac:dyDescent="0.25">
      <c r="N403" s="38"/>
    </row>
    <row r="404" spans="14:14" x14ac:dyDescent="0.25">
      <c r="N404" s="38"/>
    </row>
    <row r="405" spans="14:14" x14ac:dyDescent="0.25">
      <c r="N405" s="38"/>
    </row>
    <row r="406" spans="14:14" x14ac:dyDescent="0.25">
      <c r="N406" s="38"/>
    </row>
    <row r="407" spans="14:14" x14ac:dyDescent="0.25">
      <c r="N407" s="38"/>
    </row>
    <row r="408" spans="14:14" x14ac:dyDescent="0.25">
      <c r="N408" s="38"/>
    </row>
    <row r="409" spans="14:14" x14ac:dyDescent="0.25">
      <c r="N409" s="38"/>
    </row>
    <row r="410" spans="14:14" x14ac:dyDescent="0.25">
      <c r="N410" s="38"/>
    </row>
    <row r="411" spans="14:14" x14ac:dyDescent="0.25">
      <c r="N411" s="38"/>
    </row>
    <row r="412" spans="14:14" x14ac:dyDescent="0.25">
      <c r="N412" s="38"/>
    </row>
    <row r="413" spans="14:14" x14ac:dyDescent="0.25">
      <c r="N413" s="38"/>
    </row>
    <row r="414" spans="14:14" x14ac:dyDescent="0.25">
      <c r="N414" s="38"/>
    </row>
    <row r="415" spans="14:14" x14ac:dyDescent="0.25">
      <c r="N415" s="38"/>
    </row>
    <row r="416" spans="14:14" x14ac:dyDescent="0.25">
      <c r="N416" s="38"/>
    </row>
    <row r="417" spans="14:14" x14ac:dyDescent="0.25">
      <c r="N417" s="38"/>
    </row>
    <row r="418" spans="14:14" x14ac:dyDescent="0.25">
      <c r="N418" s="38"/>
    </row>
    <row r="419" spans="14:14" x14ac:dyDescent="0.25">
      <c r="N419" s="38"/>
    </row>
    <row r="420" spans="14:14" x14ac:dyDescent="0.25">
      <c r="N420" s="38"/>
    </row>
  </sheetData>
  <mergeCells count="8">
    <mergeCell ref="A28:F28"/>
    <mergeCell ref="H28:M28"/>
    <mergeCell ref="A7:F7"/>
    <mergeCell ref="H7:M7"/>
    <mergeCell ref="A8:F8"/>
    <mergeCell ref="H8:M8"/>
    <mergeCell ref="A27:F27"/>
    <mergeCell ref="H27:M27"/>
  </mergeCells>
  <conditionalFormatting sqref="N6:N93 N108:N208">
    <cfRule type="expression" dxfId="17" priority="5">
      <formula>$O6=""</formula>
    </cfRule>
  </conditionalFormatting>
  <conditionalFormatting sqref="N100:N101 N107">
    <cfRule type="expression" dxfId="16" priority="4">
      <formula>$O100=""</formula>
    </cfRule>
  </conditionalFormatting>
  <conditionalFormatting sqref="N95:N98">
    <cfRule type="expression" dxfId="15" priority="3">
      <formula>$O95=""</formula>
    </cfRule>
  </conditionalFormatting>
  <conditionalFormatting sqref="N102:N106">
    <cfRule type="expression" dxfId="14" priority="2">
      <formula>$O102=""</formula>
    </cfRule>
  </conditionalFormatting>
  <conditionalFormatting sqref="N99">
    <cfRule type="expression" dxfId="13" priority="1">
      <formula>$O99=""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85C48-AC9F-48D6-AEF5-599B856D1177}">
  <sheetPr codeName="Sheet6"/>
  <dimension ref="A1:X167"/>
  <sheetViews>
    <sheetView topLeftCell="L107" workbookViewId="0">
      <selection activeCell="R139" sqref="R139"/>
    </sheetView>
  </sheetViews>
  <sheetFormatPr defaultColWidth="9.140625" defaultRowHeight="15" x14ac:dyDescent="0.25"/>
  <cols>
    <col min="1" max="13" width="13.7109375" style="37" customWidth="1"/>
    <col min="14" max="14" width="23.85546875" style="42" bestFit="1" customWidth="1"/>
    <col min="15" max="15" width="13.7109375" style="16" customWidth="1"/>
    <col min="16" max="22" width="14.7109375" style="16" customWidth="1"/>
    <col min="23" max="16384" width="9.140625" style="37"/>
  </cols>
  <sheetData>
    <row r="1" spans="1:22" s="2" customFormat="1" ht="15.95" customHeight="1" x14ac:dyDescent="0.25">
      <c r="N1" s="31"/>
      <c r="O1" s="56"/>
      <c r="P1" s="57"/>
      <c r="Q1" s="57"/>
      <c r="R1" s="58"/>
      <c r="S1" s="56"/>
      <c r="T1" s="59"/>
      <c r="U1" s="57"/>
      <c r="V1" s="58"/>
    </row>
    <row r="2" spans="1:22" s="5" customFormat="1" ht="15.95" customHeight="1" x14ac:dyDescent="0.25">
      <c r="O2" s="60"/>
      <c r="P2" s="61"/>
      <c r="Q2" s="61"/>
      <c r="R2" s="62"/>
      <c r="S2" s="60"/>
      <c r="T2" s="61"/>
      <c r="U2" s="61"/>
      <c r="V2" s="62"/>
    </row>
    <row r="3" spans="1:22" s="5" customFormat="1" ht="15.95" customHeight="1" x14ac:dyDescent="0.25">
      <c r="O3" s="60"/>
      <c r="P3" s="61"/>
      <c r="Q3" s="61"/>
      <c r="R3" s="62"/>
      <c r="S3" s="61"/>
      <c r="T3" s="61"/>
      <c r="U3" s="61"/>
      <c r="V3" s="61"/>
    </row>
    <row r="4" spans="1:22" s="66" customFormat="1" ht="15.95" customHeight="1" x14ac:dyDescent="0.25">
      <c r="O4" s="60"/>
      <c r="P4" s="61"/>
      <c r="Q4" s="61"/>
      <c r="R4" s="62"/>
      <c r="S4" s="61"/>
      <c r="T4" s="61"/>
      <c r="U4" s="61"/>
      <c r="V4" s="61"/>
    </row>
    <row r="5" spans="1:22" s="68" customFormat="1" ht="35.1" customHeight="1" x14ac:dyDescent="0.25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N5" s="69" t="s">
        <v>0</v>
      </c>
      <c r="O5" s="70" t="s">
        <v>37</v>
      </c>
      <c r="P5" s="36" t="s">
        <v>38</v>
      </c>
      <c r="Q5" s="36" t="s">
        <v>39</v>
      </c>
      <c r="R5" s="71" t="s">
        <v>40</v>
      </c>
      <c r="S5" s="70" t="s">
        <v>9</v>
      </c>
      <c r="T5" s="36" t="s">
        <v>10</v>
      </c>
      <c r="U5" s="36" t="s">
        <v>11</v>
      </c>
      <c r="V5" s="71" t="s">
        <v>12</v>
      </c>
    </row>
    <row r="6" spans="1:22" ht="15" customHeight="1" x14ac:dyDescent="0.2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N6" s="17">
        <v>35155</v>
      </c>
      <c r="O6" s="90" t="s">
        <v>15</v>
      </c>
      <c r="P6" s="75" t="s">
        <v>15</v>
      </c>
      <c r="Q6" s="75" t="s">
        <v>15</v>
      </c>
      <c r="R6" s="76" t="s">
        <v>15</v>
      </c>
      <c r="S6" s="74">
        <v>58.236085747546802</v>
      </c>
      <c r="T6" s="20">
        <v>68.033246014846995</v>
      </c>
      <c r="U6" s="20">
        <v>68.826890778398806</v>
      </c>
      <c r="V6" s="77">
        <v>62.401948653705297</v>
      </c>
    </row>
    <row r="7" spans="1:22" x14ac:dyDescent="0.25">
      <c r="A7" s="177" t="s">
        <v>87</v>
      </c>
      <c r="B7" s="177"/>
      <c r="C7" s="177"/>
      <c r="D7" s="177"/>
      <c r="E7" s="177"/>
      <c r="F7" s="177"/>
      <c r="G7" s="89"/>
      <c r="H7" s="177" t="s">
        <v>88</v>
      </c>
      <c r="I7" s="177"/>
      <c r="J7" s="177"/>
      <c r="K7" s="177"/>
      <c r="L7" s="177"/>
      <c r="M7" s="177"/>
      <c r="N7" s="17">
        <v>35246</v>
      </c>
      <c r="O7" s="90" t="s">
        <v>15</v>
      </c>
      <c r="P7" s="75" t="s">
        <v>15</v>
      </c>
      <c r="Q7" s="75" t="s">
        <v>15</v>
      </c>
      <c r="R7" s="76" t="s">
        <v>15</v>
      </c>
      <c r="S7" s="74">
        <v>61.727110288124202</v>
      </c>
      <c r="T7" s="20">
        <v>70.178366045539804</v>
      </c>
      <c r="U7" s="20">
        <v>67.239270242841997</v>
      </c>
      <c r="V7" s="77">
        <v>63.071364996173401</v>
      </c>
    </row>
    <row r="8" spans="1:22" x14ac:dyDescent="0.25">
      <c r="A8" s="177" t="s">
        <v>74</v>
      </c>
      <c r="B8" s="177"/>
      <c r="C8" s="177"/>
      <c r="D8" s="177"/>
      <c r="E8" s="177"/>
      <c r="F8" s="177"/>
      <c r="H8" s="177" t="s">
        <v>74</v>
      </c>
      <c r="I8" s="177"/>
      <c r="J8" s="177"/>
      <c r="K8" s="177"/>
      <c r="L8" s="177"/>
      <c r="M8" s="177"/>
      <c r="N8" s="17">
        <v>35338</v>
      </c>
      <c r="O8" s="90" t="s">
        <v>15</v>
      </c>
      <c r="P8" s="75" t="s">
        <v>15</v>
      </c>
      <c r="Q8" s="75" t="s">
        <v>15</v>
      </c>
      <c r="R8" s="76" t="s">
        <v>15</v>
      </c>
      <c r="S8" s="74">
        <v>65.355287638863103</v>
      </c>
      <c r="T8" s="20">
        <v>71.545655098842005</v>
      </c>
      <c r="U8" s="20">
        <v>69.254592349179404</v>
      </c>
      <c r="V8" s="77">
        <v>64.193092141880797</v>
      </c>
    </row>
    <row r="9" spans="1:22" x14ac:dyDescent="0.25">
      <c r="N9" s="17">
        <v>35430</v>
      </c>
      <c r="O9" s="90" t="s">
        <v>15</v>
      </c>
      <c r="P9" s="75" t="s">
        <v>15</v>
      </c>
      <c r="Q9" s="75" t="s">
        <v>15</v>
      </c>
      <c r="R9" s="76" t="s">
        <v>15</v>
      </c>
      <c r="S9" s="74">
        <v>65.361360346341797</v>
      </c>
      <c r="T9" s="20">
        <v>70.354456262558102</v>
      </c>
      <c r="U9" s="20">
        <v>74.1980337489329</v>
      </c>
      <c r="V9" s="77">
        <v>65.320428467907803</v>
      </c>
    </row>
    <row r="10" spans="1:22" x14ac:dyDescent="0.25">
      <c r="N10" s="17">
        <v>35520</v>
      </c>
      <c r="O10" s="90" t="s">
        <v>15</v>
      </c>
      <c r="P10" s="75" t="s">
        <v>15</v>
      </c>
      <c r="Q10" s="75" t="s">
        <v>15</v>
      </c>
      <c r="R10" s="76" t="s">
        <v>15</v>
      </c>
      <c r="S10" s="74">
        <v>65.844691264781204</v>
      </c>
      <c r="T10" s="20">
        <v>70.484256930398601</v>
      </c>
      <c r="U10" s="20">
        <v>76.213243656148805</v>
      </c>
      <c r="V10" s="77">
        <v>67.872076818836504</v>
      </c>
    </row>
    <row r="11" spans="1:22" x14ac:dyDescent="0.25">
      <c r="N11" s="17">
        <v>35611</v>
      </c>
      <c r="O11" s="90" t="s">
        <v>15</v>
      </c>
      <c r="P11" s="75" t="s">
        <v>15</v>
      </c>
      <c r="Q11" s="75" t="s">
        <v>15</v>
      </c>
      <c r="R11" s="76" t="s">
        <v>15</v>
      </c>
      <c r="S11" s="74">
        <v>69.481380228787003</v>
      </c>
      <c r="T11" s="20">
        <v>73.621442647709699</v>
      </c>
      <c r="U11" s="20">
        <v>76.626351877185499</v>
      </c>
      <c r="V11" s="77">
        <v>71.246239733187295</v>
      </c>
    </row>
    <row r="12" spans="1:22" x14ac:dyDescent="0.25">
      <c r="N12" s="17">
        <v>35703</v>
      </c>
      <c r="O12" s="90" t="s">
        <v>15</v>
      </c>
      <c r="P12" s="75" t="s">
        <v>15</v>
      </c>
      <c r="Q12" s="75" t="s">
        <v>15</v>
      </c>
      <c r="R12" s="76" t="s">
        <v>15</v>
      </c>
      <c r="S12" s="74">
        <v>74.551822773932003</v>
      </c>
      <c r="T12" s="20">
        <v>77.789277884028294</v>
      </c>
      <c r="U12" s="20">
        <v>79.002344453728995</v>
      </c>
      <c r="V12" s="77">
        <v>72.8706218220088</v>
      </c>
    </row>
    <row r="13" spans="1:22" x14ac:dyDescent="0.25">
      <c r="N13" s="17">
        <v>35795</v>
      </c>
      <c r="O13" s="90" t="s">
        <v>15</v>
      </c>
      <c r="P13" s="75" t="s">
        <v>15</v>
      </c>
      <c r="Q13" s="75" t="s">
        <v>15</v>
      </c>
      <c r="R13" s="76" t="s">
        <v>15</v>
      </c>
      <c r="S13" s="74">
        <v>77.430931665878802</v>
      </c>
      <c r="T13" s="20">
        <v>79.530455692900503</v>
      </c>
      <c r="U13" s="20">
        <v>82.083270164047903</v>
      </c>
      <c r="V13" s="77">
        <v>73.506543503914997</v>
      </c>
    </row>
    <row r="14" spans="1:22" x14ac:dyDescent="0.25">
      <c r="N14" s="17">
        <v>35885</v>
      </c>
      <c r="O14" s="90" t="s">
        <v>15</v>
      </c>
      <c r="P14" s="75" t="s">
        <v>15</v>
      </c>
      <c r="Q14" s="75" t="s">
        <v>15</v>
      </c>
      <c r="R14" s="76" t="s">
        <v>15</v>
      </c>
      <c r="S14" s="74">
        <v>78.021793605588897</v>
      </c>
      <c r="T14" s="20">
        <v>79.221843685086</v>
      </c>
      <c r="U14" s="20">
        <v>83.606330210538303</v>
      </c>
      <c r="V14" s="77">
        <v>74.975940029128694</v>
      </c>
    </row>
    <row r="15" spans="1:22" x14ac:dyDescent="0.25">
      <c r="N15" s="17">
        <v>35976</v>
      </c>
      <c r="O15" s="90" t="s">
        <v>15</v>
      </c>
      <c r="P15" s="75" t="s">
        <v>15</v>
      </c>
      <c r="Q15" s="75" t="s">
        <v>15</v>
      </c>
      <c r="R15" s="76" t="s">
        <v>15</v>
      </c>
      <c r="S15" s="74">
        <v>78.410724187046995</v>
      </c>
      <c r="T15" s="20">
        <v>79.244757986088501</v>
      </c>
      <c r="U15" s="20">
        <v>84.907148832080296</v>
      </c>
      <c r="V15" s="77">
        <v>77.410086498582203</v>
      </c>
    </row>
    <row r="16" spans="1:22" x14ac:dyDescent="0.25">
      <c r="N16" s="17">
        <v>36068</v>
      </c>
      <c r="O16" s="90" t="s">
        <v>15</v>
      </c>
      <c r="P16" s="75" t="s">
        <v>15</v>
      </c>
      <c r="Q16" s="75" t="s">
        <v>15</v>
      </c>
      <c r="R16" s="76" t="s">
        <v>15</v>
      </c>
      <c r="S16" s="74">
        <v>79.868402071561803</v>
      </c>
      <c r="T16" s="20">
        <v>81.349511061247</v>
      </c>
      <c r="U16" s="20">
        <v>85.225200276726099</v>
      </c>
      <c r="V16" s="77">
        <v>80.129846327852903</v>
      </c>
    </row>
    <row r="17" spans="1:22" x14ac:dyDescent="0.25">
      <c r="N17" s="17">
        <v>36160</v>
      </c>
      <c r="O17" s="90" t="s">
        <v>15</v>
      </c>
      <c r="P17" s="75" t="s">
        <v>15</v>
      </c>
      <c r="Q17" s="75" t="s">
        <v>15</v>
      </c>
      <c r="R17" s="76" t="s">
        <v>15</v>
      </c>
      <c r="S17" s="74">
        <v>82.323904306605897</v>
      </c>
      <c r="T17" s="20">
        <v>84.520956042403895</v>
      </c>
      <c r="U17" s="20">
        <v>85.496219951873897</v>
      </c>
      <c r="V17" s="77">
        <v>82.527234684028599</v>
      </c>
    </row>
    <row r="18" spans="1:22" x14ac:dyDescent="0.25">
      <c r="N18" s="17">
        <v>36250</v>
      </c>
      <c r="O18" s="90" t="s">
        <v>15</v>
      </c>
      <c r="P18" s="75" t="s">
        <v>15</v>
      </c>
      <c r="Q18" s="75" t="s">
        <v>15</v>
      </c>
      <c r="R18" s="76" t="s">
        <v>15</v>
      </c>
      <c r="S18" s="74">
        <v>85.395449263511793</v>
      </c>
      <c r="T18" s="20">
        <v>87.034245023383093</v>
      </c>
      <c r="U18" s="20">
        <v>87.6890038262856</v>
      </c>
      <c r="V18" s="77">
        <v>85.010357114147794</v>
      </c>
    </row>
    <row r="19" spans="1:22" x14ac:dyDescent="0.25">
      <c r="N19" s="17">
        <v>36341</v>
      </c>
      <c r="O19" s="90" t="s">
        <v>15</v>
      </c>
      <c r="P19" s="75" t="s">
        <v>15</v>
      </c>
      <c r="Q19" s="75" t="s">
        <v>15</v>
      </c>
      <c r="R19" s="76" t="s">
        <v>15</v>
      </c>
      <c r="S19" s="74">
        <v>89.315510055876402</v>
      </c>
      <c r="T19" s="20">
        <v>87.411045382854695</v>
      </c>
      <c r="U19" s="20">
        <v>91.448731458861204</v>
      </c>
      <c r="V19" s="77">
        <v>87.053864058206599</v>
      </c>
    </row>
    <row r="20" spans="1:22" x14ac:dyDescent="0.25">
      <c r="N20" s="17">
        <v>36433</v>
      </c>
      <c r="O20" s="90" t="s">
        <v>15</v>
      </c>
      <c r="P20" s="75" t="s">
        <v>15</v>
      </c>
      <c r="Q20" s="75" t="s">
        <v>15</v>
      </c>
      <c r="R20" s="76" t="s">
        <v>15</v>
      </c>
      <c r="S20" s="74">
        <v>90.565386824727696</v>
      </c>
      <c r="T20" s="20">
        <v>87.564458617</v>
      </c>
      <c r="U20" s="20">
        <v>94.172651134186907</v>
      </c>
      <c r="V20" s="77">
        <v>88.822258709989498</v>
      </c>
    </row>
    <row r="21" spans="1:22" x14ac:dyDescent="0.25">
      <c r="N21" s="17">
        <v>36525</v>
      </c>
      <c r="O21" s="90" t="s">
        <v>15</v>
      </c>
      <c r="P21" s="75" t="s">
        <v>15</v>
      </c>
      <c r="Q21" s="75" t="s">
        <v>15</v>
      </c>
      <c r="R21" s="76" t="s">
        <v>15</v>
      </c>
      <c r="S21" s="74">
        <v>90.242889393706406</v>
      </c>
      <c r="T21" s="20">
        <v>90.481197372136506</v>
      </c>
      <c r="U21" s="20">
        <v>94.813255335436196</v>
      </c>
      <c r="V21" s="77">
        <v>91.4660697080175</v>
      </c>
    </row>
    <row r="22" spans="1:22" x14ac:dyDescent="0.25">
      <c r="N22" s="17">
        <v>36616</v>
      </c>
      <c r="O22" s="90">
        <v>84.800066780906803</v>
      </c>
      <c r="P22" s="75">
        <v>90.5611676942125</v>
      </c>
      <c r="Q22" s="75">
        <v>89.754763086188007</v>
      </c>
      <c r="R22" s="76">
        <v>92.706139930866996</v>
      </c>
      <c r="S22" s="74">
        <v>92.889113057060996</v>
      </c>
      <c r="T22" s="20">
        <v>94.593880779208803</v>
      </c>
      <c r="U22" s="20">
        <v>95.886815116761795</v>
      </c>
      <c r="V22" s="77">
        <v>96.061512805549995</v>
      </c>
    </row>
    <row r="23" spans="1:22" x14ac:dyDescent="0.25">
      <c r="N23" s="17">
        <v>36707</v>
      </c>
      <c r="O23" s="90">
        <v>93.038719155152407</v>
      </c>
      <c r="P23" s="75">
        <v>103.428125617259</v>
      </c>
      <c r="Q23" s="75">
        <v>98.954137440912305</v>
      </c>
      <c r="R23" s="76">
        <v>99.654720499966103</v>
      </c>
      <c r="S23" s="74">
        <v>98.123968625927006</v>
      </c>
      <c r="T23" s="20">
        <v>98.207438808724604</v>
      </c>
      <c r="U23" s="20">
        <v>98.130863709728501</v>
      </c>
      <c r="V23" s="77">
        <v>100.726272362744</v>
      </c>
    </row>
    <row r="24" spans="1:22" x14ac:dyDescent="0.25">
      <c r="N24" s="17">
        <v>36799</v>
      </c>
      <c r="O24" s="90">
        <v>97.218043125968705</v>
      </c>
      <c r="P24" s="75">
        <v>96.474065632105805</v>
      </c>
      <c r="Q24" s="75">
        <v>99.386608072547801</v>
      </c>
      <c r="R24" s="76">
        <v>99.976869833875696</v>
      </c>
      <c r="S24" s="74">
        <v>100.81989440116899</v>
      </c>
      <c r="T24" s="20">
        <v>99.664789266412996</v>
      </c>
      <c r="U24" s="20">
        <v>99.376972318913801</v>
      </c>
      <c r="V24" s="77">
        <v>100.576441637237</v>
      </c>
    </row>
    <row r="25" spans="1:22" x14ac:dyDescent="0.25">
      <c r="N25" s="17">
        <v>36891</v>
      </c>
      <c r="O25" s="90">
        <v>100</v>
      </c>
      <c r="P25" s="75">
        <v>100</v>
      </c>
      <c r="Q25" s="75">
        <v>100</v>
      </c>
      <c r="R25" s="76">
        <v>100</v>
      </c>
      <c r="S25" s="74">
        <v>100</v>
      </c>
      <c r="T25" s="20">
        <v>100</v>
      </c>
      <c r="U25" s="20">
        <v>100</v>
      </c>
      <c r="V25" s="77">
        <v>100</v>
      </c>
    </row>
    <row r="26" spans="1:22" x14ac:dyDescent="0.25">
      <c r="A26" s="177" t="s">
        <v>89</v>
      </c>
      <c r="B26" s="177"/>
      <c r="C26" s="177"/>
      <c r="D26" s="177"/>
      <c r="E26" s="177"/>
      <c r="F26" s="177"/>
      <c r="G26" s="89"/>
      <c r="H26" s="177" t="s">
        <v>90</v>
      </c>
      <c r="I26" s="177"/>
      <c r="J26" s="177"/>
      <c r="K26" s="177"/>
      <c r="L26" s="177"/>
      <c r="M26" s="177"/>
      <c r="N26" s="17">
        <v>36981</v>
      </c>
      <c r="O26" s="90">
        <v>94.5253925705223</v>
      </c>
      <c r="P26" s="75">
        <v>101.934691555654</v>
      </c>
      <c r="Q26" s="75">
        <v>103.054024724125</v>
      </c>
      <c r="R26" s="76">
        <v>103.736940809606</v>
      </c>
      <c r="S26" s="74">
        <v>100.11490298593</v>
      </c>
      <c r="T26" s="20">
        <v>101.390337840125</v>
      </c>
      <c r="U26" s="20">
        <v>102.167656816364</v>
      </c>
      <c r="V26" s="77">
        <v>104.524730215593</v>
      </c>
    </row>
    <row r="27" spans="1:22" x14ac:dyDescent="0.25">
      <c r="A27" s="177" t="s">
        <v>74</v>
      </c>
      <c r="B27" s="177"/>
      <c r="C27" s="177"/>
      <c r="D27" s="177"/>
      <c r="E27" s="177"/>
      <c r="F27" s="177"/>
      <c r="H27" s="177" t="s">
        <v>74</v>
      </c>
      <c r="I27" s="177"/>
      <c r="J27" s="177"/>
      <c r="K27" s="177"/>
      <c r="L27" s="177"/>
      <c r="M27" s="177"/>
      <c r="N27" s="17">
        <v>37072</v>
      </c>
      <c r="O27" s="90">
        <v>98.738384136338595</v>
      </c>
      <c r="P27" s="75">
        <v>108.816315539389</v>
      </c>
      <c r="Q27" s="75">
        <v>100.75882993975399</v>
      </c>
      <c r="R27" s="76">
        <v>111.331285445406</v>
      </c>
      <c r="S27" s="74">
        <v>101.747664423546</v>
      </c>
      <c r="T27" s="20">
        <v>102.554138222234</v>
      </c>
      <c r="U27" s="20">
        <v>105.43388906084</v>
      </c>
      <c r="V27" s="77">
        <v>110.701194033948</v>
      </c>
    </row>
    <row r="28" spans="1:22" x14ac:dyDescent="0.25">
      <c r="N28" s="17">
        <v>37164</v>
      </c>
      <c r="O28" s="90">
        <v>98.173918620019293</v>
      </c>
      <c r="P28" s="75">
        <v>103.255255422681</v>
      </c>
      <c r="Q28" s="75">
        <v>104.915199905333</v>
      </c>
      <c r="R28" s="76">
        <v>113.653942139587</v>
      </c>
      <c r="S28" s="74">
        <v>102.61716586681</v>
      </c>
      <c r="T28" s="20">
        <v>102.454943941056</v>
      </c>
      <c r="U28" s="20">
        <v>107.56369937898199</v>
      </c>
      <c r="V28" s="77">
        <v>113.14098956671</v>
      </c>
    </row>
    <row r="29" spans="1:22" x14ac:dyDescent="0.25">
      <c r="N29" s="17">
        <v>37256</v>
      </c>
      <c r="O29" s="90">
        <v>97.176267662522605</v>
      </c>
      <c r="P29" s="75">
        <v>103.150184542731</v>
      </c>
      <c r="Q29" s="75">
        <v>103.74401941837</v>
      </c>
      <c r="R29" s="76">
        <v>114.06562857367901</v>
      </c>
      <c r="S29" s="74">
        <v>102.36048268469099</v>
      </c>
      <c r="T29" s="20">
        <v>102.60029033040701</v>
      </c>
      <c r="U29" s="20">
        <v>108.480191399614</v>
      </c>
      <c r="V29" s="77">
        <v>113.83036544230001</v>
      </c>
    </row>
    <row r="30" spans="1:22" x14ac:dyDescent="0.25">
      <c r="N30" s="17">
        <v>37346</v>
      </c>
      <c r="O30" s="90">
        <v>99.131857900972193</v>
      </c>
      <c r="P30" s="75">
        <v>107.052498209175</v>
      </c>
      <c r="Q30" s="75">
        <v>112.231725515863</v>
      </c>
      <c r="R30" s="76">
        <v>121.86079732102699</v>
      </c>
      <c r="S30" s="74">
        <v>103.14499631257399</v>
      </c>
      <c r="T30" s="20">
        <v>103.74984053881001</v>
      </c>
      <c r="U30" s="20">
        <v>110.045339179113</v>
      </c>
      <c r="V30" s="77">
        <v>117.396792393166</v>
      </c>
    </row>
    <row r="31" spans="1:22" x14ac:dyDescent="0.25">
      <c r="N31" s="17">
        <v>37437</v>
      </c>
      <c r="O31" s="90">
        <v>100.464195233857</v>
      </c>
      <c r="P31" s="75">
        <v>107.07193273264301</v>
      </c>
      <c r="Q31" s="75">
        <v>114.657897763382</v>
      </c>
      <c r="R31" s="76">
        <v>127.861072232347</v>
      </c>
      <c r="S31" s="74">
        <v>105.660048666634</v>
      </c>
      <c r="T31" s="20">
        <v>106.74401943178999</v>
      </c>
      <c r="U31" s="20">
        <v>112.82517026665001</v>
      </c>
      <c r="V31" s="77">
        <v>122.79370087702701</v>
      </c>
    </row>
    <row r="32" spans="1:22" x14ac:dyDescent="0.25">
      <c r="N32" s="17">
        <v>37529</v>
      </c>
      <c r="O32" s="90">
        <v>104.532049217177</v>
      </c>
      <c r="P32" s="75">
        <v>110.047492752831</v>
      </c>
      <c r="Q32" s="75">
        <v>119.623155082173</v>
      </c>
      <c r="R32" s="76">
        <v>131.72728460316199</v>
      </c>
      <c r="S32" s="74">
        <v>108.289304031162</v>
      </c>
      <c r="T32" s="20">
        <v>110.627005210779</v>
      </c>
      <c r="U32" s="20">
        <v>116.850862508004</v>
      </c>
      <c r="V32" s="77">
        <v>127.90121657798301</v>
      </c>
    </row>
    <row r="33" spans="1:22" x14ac:dyDescent="0.25">
      <c r="N33" s="17">
        <v>37621</v>
      </c>
      <c r="O33" s="90">
        <v>110.071019044959</v>
      </c>
      <c r="P33" s="75">
        <v>118.001898682167</v>
      </c>
      <c r="Q33" s="75">
        <v>125.167514154152</v>
      </c>
      <c r="R33" s="76">
        <v>140.55132651821901</v>
      </c>
      <c r="S33" s="74">
        <v>110.001192704117</v>
      </c>
      <c r="T33" s="20">
        <v>112.092209936066</v>
      </c>
      <c r="U33" s="20">
        <v>120.73699732771399</v>
      </c>
      <c r="V33" s="77">
        <v>131.69976697788101</v>
      </c>
    </row>
    <row r="34" spans="1:22" x14ac:dyDescent="0.25">
      <c r="N34" s="17">
        <v>37711</v>
      </c>
      <c r="O34" s="90">
        <v>106.40590745885</v>
      </c>
      <c r="P34" s="75">
        <v>116.95819009779601</v>
      </c>
      <c r="Q34" s="75">
        <v>124.241911089708</v>
      </c>
      <c r="R34" s="76">
        <v>142.419365763244</v>
      </c>
      <c r="S34" s="74">
        <v>112.65315706184199</v>
      </c>
      <c r="T34" s="20">
        <v>112.138906152678</v>
      </c>
      <c r="U34" s="20">
        <v>124.824908320044</v>
      </c>
      <c r="V34" s="77">
        <v>136.040301937436</v>
      </c>
    </row>
    <row r="35" spans="1:22" x14ac:dyDescent="0.25">
      <c r="N35" s="17">
        <v>37802</v>
      </c>
      <c r="O35" s="90">
        <v>120.360285385173</v>
      </c>
      <c r="P35" s="75">
        <v>118.579252810211</v>
      </c>
      <c r="Q35" s="75">
        <v>135.667295616015</v>
      </c>
      <c r="R35" s="76">
        <v>152.60707422837501</v>
      </c>
      <c r="S35" s="74">
        <v>115.88446877001699</v>
      </c>
      <c r="T35" s="20">
        <v>113.30669167386399</v>
      </c>
      <c r="U35" s="20">
        <v>128.97861349531101</v>
      </c>
      <c r="V35" s="77">
        <v>141.043748344199</v>
      </c>
    </row>
    <row r="36" spans="1:22" x14ac:dyDescent="0.25">
      <c r="N36" s="17">
        <v>37894</v>
      </c>
      <c r="O36" s="90">
        <v>114.21123312745701</v>
      </c>
      <c r="P36" s="75">
        <v>115.164605065055</v>
      </c>
      <c r="Q36" s="75">
        <v>145.15949901165101</v>
      </c>
      <c r="R36" s="76">
        <v>160.94542904188799</v>
      </c>
      <c r="S36" s="74">
        <v>117.952357956228</v>
      </c>
      <c r="T36" s="20">
        <v>116.49748489230799</v>
      </c>
      <c r="U36" s="20">
        <v>132.752029473551</v>
      </c>
      <c r="V36" s="77">
        <v>144.09679144108</v>
      </c>
    </row>
    <row r="37" spans="1:22" x14ac:dyDescent="0.25">
      <c r="N37" s="17">
        <v>37986</v>
      </c>
      <c r="O37" s="90">
        <v>121.70730616914901</v>
      </c>
      <c r="P37" s="75">
        <v>126.030606128111</v>
      </c>
      <c r="Q37" s="75">
        <v>146.12298579678901</v>
      </c>
      <c r="R37" s="76">
        <v>161.67883632099699</v>
      </c>
      <c r="S37" s="74">
        <v>120.356991921941</v>
      </c>
      <c r="T37" s="20">
        <v>120.77807869918099</v>
      </c>
      <c r="U37" s="20">
        <v>137.84507563395599</v>
      </c>
      <c r="V37" s="77">
        <v>147.22334839010301</v>
      </c>
    </row>
    <row r="38" spans="1:22" x14ac:dyDescent="0.25">
      <c r="N38" s="17">
        <v>38077</v>
      </c>
      <c r="O38" s="90">
        <v>133.42428688648101</v>
      </c>
      <c r="P38" s="75">
        <v>129.394470668293</v>
      </c>
      <c r="Q38" s="75">
        <v>153.701300445127</v>
      </c>
      <c r="R38" s="76">
        <v>170.17808286744901</v>
      </c>
      <c r="S38" s="74">
        <v>124.731981719486</v>
      </c>
      <c r="T38" s="20">
        <v>126.981763715179</v>
      </c>
      <c r="U38" s="20">
        <v>145.12654795083401</v>
      </c>
      <c r="V38" s="77">
        <v>154.38056906428201</v>
      </c>
    </row>
    <row r="39" spans="1:22" x14ac:dyDescent="0.25">
      <c r="A39" s="84"/>
      <c r="N39" s="17">
        <v>38168</v>
      </c>
      <c r="O39" s="90">
        <v>124.833780999328</v>
      </c>
      <c r="P39" s="75">
        <v>133.22903039639999</v>
      </c>
      <c r="Q39" s="75">
        <v>163.02182681503601</v>
      </c>
      <c r="R39" s="76">
        <v>175.35842744405201</v>
      </c>
      <c r="S39" s="74">
        <v>129.33473247174501</v>
      </c>
      <c r="T39" s="20">
        <v>133.66529522375299</v>
      </c>
      <c r="U39" s="20">
        <v>152.18277206006701</v>
      </c>
      <c r="V39" s="77">
        <v>163.23331289739099</v>
      </c>
    </row>
    <row r="40" spans="1:22" ht="15.75" x14ac:dyDescent="0.25">
      <c r="A40" s="91" t="s">
        <v>41</v>
      </c>
      <c r="N40" s="17">
        <v>38260</v>
      </c>
      <c r="O40" s="90">
        <v>136.496003935511</v>
      </c>
      <c r="P40" s="75">
        <v>139.78022776702201</v>
      </c>
      <c r="Q40" s="75">
        <v>167.84786275328801</v>
      </c>
      <c r="R40" s="76">
        <v>184.142625947184</v>
      </c>
      <c r="S40" s="74">
        <v>133.657549384493</v>
      </c>
      <c r="T40" s="20">
        <v>134.824449110242</v>
      </c>
      <c r="U40" s="20">
        <v>155.538343336986</v>
      </c>
      <c r="V40" s="77">
        <v>167.05091500332</v>
      </c>
    </row>
    <row r="41" spans="1:22" x14ac:dyDescent="0.25">
      <c r="N41" s="17">
        <v>38352</v>
      </c>
      <c r="O41" s="90">
        <v>138.653048557868</v>
      </c>
      <c r="P41" s="75">
        <v>139.292593828387</v>
      </c>
      <c r="Q41" s="75">
        <v>171.347327912314</v>
      </c>
      <c r="R41" s="76">
        <v>187.43580608589599</v>
      </c>
      <c r="S41" s="74">
        <v>138.35900774764099</v>
      </c>
      <c r="T41" s="20">
        <v>135.85013207683801</v>
      </c>
      <c r="U41" s="20">
        <v>159.297789400467</v>
      </c>
      <c r="V41" s="77">
        <v>168.51334578043301</v>
      </c>
    </row>
    <row r="42" spans="1:22" x14ac:dyDescent="0.25">
      <c r="N42" s="17">
        <v>38442</v>
      </c>
      <c r="O42" s="90">
        <v>149.42923398512801</v>
      </c>
      <c r="P42" s="75">
        <v>148.29023494337599</v>
      </c>
      <c r="Q42" s="75">
        <v>188.64120028558099</v>
      </c>
      <c r="R42" s="76">
        <v>196.52023376698099</v>
      </c>
      <c r="S42" s="74">
        <v>144.19217808024101</v>
      </c>
      <c r="T42" s="20">
        <v>143.72625942358599</v>
      </c>
      <c r="U42" s="20">
        <v>169.771749042133</v>
      </c>
      <c r="V42" s="77">
        <v>174.64901557258199</v>
      </c>
    </row>
    <row r="43" spans="1:22" x14ac:dyDescent="0.25">
      <c r="N43" s="17">
        <v>38533</v>
      </c>
      <c r="O43" s="90">
        <v>155.17958249562301</v>
      </c>
      <c r="P43" s="75">
        <v>152.27393715655899</v>
      </c>
      <c r="Q43" s="75">
        <v>199.82173737292501</v>
      </c>
      <c r="R43" s="76">
        <v>201.20545106273801</v>
      </c>
      <c r="S43" s="74">
        <v>151.04075218236099</v>
      </c>
      <c r="T43" s="20">
        <v>152.88235726211801</v>
      </c>
      <c r="U43" s="20">
        <v>181.96180971151699</v>
      </c>
      <c r="V43" s="77">
        <v>184.533991121052</v>
      </c>
    </row>
    <row r="44" spans="1:22" x14ac:dyDescent="0.25">
      <c r="N44" s="17">
        <v>38625</v>
      </c>
      <c r="O44" s="90">
        <v>157.07713900303901</v>
      </c>
      <c r="P44" s="75">
        <v>153.643621670008</v>
      </c>
      <c r="Q44" s="75">
        <v>203.90848888908499</v>
      </c>
      <c r="R44" s="76">
        <v>210.91746101490401</v>
      </c>
      <c r="S44" s="74">
        <v>155.7788877779</v>
      </c>
      <c r="T44" s="20">
        <v>156.04351742130001</v>
      </c>
      <c r="U44" s="20">
        <v>182.82597918286501</v>
      </c>
      <c r="V44" s="77">
        <v>190.61153966748</v>
      </c>
    </row>
    <row r="45" spans="1:22" x14ac:dyDescent="0.25">
      <c r="N45" s="17">
        <v>38717</v>
      </c>
      <c r="O45" s="90">
        <v>166.24558040381299</v>
      </c>
      <c r="P45" s="75">
        <v>164.250957725083</v>
      </c>
      <c r="Q45" s="75">
        <v>199.17679531532301</v>
      </c>
      <c r="R45" s="76">
        <v>207.444160519343</v>
      </c>
      <c r="S45" s="74">
        <v>158.45279477790501</v>
      </c>
      <c r="T45" s="20">
        <v>157.92044932034301</v>
      </c>
      <c r="U45" s="20">
        <v>181.01805446745701</v>
      </c>
      <c r="V45" s="77">
        <v>191.16358864605701</v>
      </c>
    </row>
    <row r="46" spans="1:22" x14ac:dyDescent="0.25">
      <c r="N46" s="17">
        <v>38807</v>
      </c>
      <c r="O46" s="90">
        <v>170.10324034694</v>
      </c>
      <c r="P46" s="75">
        <v>172.90577939775</v>
      </c>
      <c r="Q46" s="75">
        <v>213.07535061599401</v>
      </c>
      <c r="R46" s="76">
        <v>222.890992094789</v>
      </c>
      <c r="S46" s="74">
        <v>161.548761682791</v>
      </c>
      <c r="T46" s="20">
        <v>163.33738693820601</v>
      </c>
      <c r="U46" s="20">
        <v>187.92796109949401</v>
      </c>
      <c r="V46" s="77">
        <v>190.91182328303299</v>
      </c>
    </row>
    <row r="47" spans="1:22" x14ac:dyDescent="0.25">
      <c r="N47" s="17">
        <v>38898</v>
      </c>
      <c r="O47" s="90">
        <v>183.460620422939</v>
      </c>
      <c r="P47" s="75">
        <v>173.62056698955499</v>
      </c>
      <c r="Q47" s="75">
        <v>222.883236400367</v>
      </c>
      <c r="R47" s="76">
        <v>213.85901314548801</v>
      </c>
      <c r="S47" s="74">
        <v>164.802616514416</v>
      </c>
      <c r="T47" s="20">
        <v>168.81487462362301</v>
      </c>
      <c r="U47" s="20">
        <v>194.17693206599</v>
      </c>
      <c r="V47" s="77">
        <v>189.94622558490099</v>
      </c>
    </row>
    <row r="48" spans="1:22" x14ac:dyDescent="0.25">
      <c r="N48" s="17">
        <v>38990</v>
      </c>
      <c r="O48" s="90">
        <v>173.23696634831501</v>
      </c>
      <c r="P48" s="75">
        <v>182.48953905165601</v>
      </c>
      <c r="Q48" s="75">
        <v>217.35645325355401</v>
      </c>
      <c r="R48" s="76">
        <v>214.748858614814</v>
      </c>
      <c r="S48" s="74">
        <v>165.013731215706</v>
      </c>
      <c r="T48" s="20">
        <v>171.58108795359601</v>
      </c>
      <c r="U48" s="20">
        <v>190.44280733666901</v>
      </c>
      <c r="V48" s="77">
        <v>187.678520044523</v>
      </c>
    </row>
    <row r="49" spans="14:22" x14ac:dyDescent="0.25">
      <c r="N49" s="17">
        <v>39082</v>
      </c>
      <c r="O49" s="90">
        <v>188.166057223552</v>
      </c>
      <c r="P49" s="75">
        <v>184.615588661115</v>
      </c>
      <c r="Q49" s="75">
        <v>218.62167745021</v>
      </c>
      <c r="R49" s="76">
        <v>213.823973316353</v>
      </c>
      <c r="S49" s="74">
        <v>164.28205134683901</v>
      </c>
      <c r="T49" s="20">
        <v>172.90841971516599</v>
      </c>
      <c r="U49" s="20">
        <v>187.826856084979</v>
      </c>
      <c r="V49" s="77">
        <v>187.83968474559899</v>
      </c>
    </row>
    <row r="50" spans="14:22" x14ac:dyDescent="0.25">
      <c r="N50" s="17">
        <v>39172</v>
      </c>
      <c r="O50" s="90">
        <v>182.847463140396</v>
      </c>
      <c r="P50" s="75">
        <v>191.31214876442201</v>
      </c>
      <c r="Q50" s="75">
        <v>229.264885137113</v>
      </c>
      <c r="R50" s="76">
        <v>217.28197612596</v>
      </c>
      <c r="S50" s="74">
        <v>168.19754512845901</v>
      </c>
      <c r="T50" s="20">
        <v>175.15119900843899</v>
      </c>
      <c r="U50" s="20">
        <v>194.40193636014999</v>
      </c>
      <c r="V50" s="77">
        <v>192.915062525515</v>
      </c>
    </row>
    <row r="51" spans="14:22" x14ac:dyDescent="0.25">
      <c r="N51" s="17">
        <v>39263</v>
      </c>
      <c r="O51" s="90">
        <v>200.98764598134699</v>
      </c>
      <c r="P51" s="75">
        <v>187.39388286849001</v>
      </c>
      <c r="Q51" s="75">
        <v>233.40248354889201</v>
      </c>
      <c r="R51" s="76">
        <v>229.86380205601901</v>
      </c>
      <c r="S51" s="74">
        <v>174.50518675006199</v>
      </c>
      <c r="T51" s="20">
        <v>178.427384828459</v>
      </c>
      <c r="U51" s="20">
        <v>199.57149179428299</v>
      </c>
      <c r="V51" s="77">
        <v>197.388726051839</v>
      </c>
    </row>
    <row r="52" spans="14:22" x14ac:dyDescent="0.25">
      <c r="N52" s="17">
        <v>39355</v>
      </c>
      <c r="O52" s="90">
        <v>192.68553212679001</v>
      </c>
      <c r="P52" s="75">
        <v>188.54332424026401</v>
      </c>
      <c r="Q52" s="75">
        <v>249.61426855614701</v>
      </c>
      <c r="R52" s="76">
        <v>232.623382629384</v>
      </c>
      <c r="S52" s="74">
        <v>171.78703971840599</v>
      </c>
      <c r="T52" s="20">
        <v>179.45580837556599</v>
      </c>
      <c r="U52" s="20">
        <v>194.48777198085199</v>
      </c>
      <c r="V52" s="77">
        <v>189.98356646735701</v>
      </c>
    </row>
    <row r="53" spans="14:22" x14ac:dyDescent="0.25">
      <c r="N53" s="17">
        <v>39447</v>
      </c>
      <c r="O53" s="90">
        <v>191.082652117229</v>
      </c>
      <c r="P53" s="75">
        <v>198.98910564297401</v>
      </c>
      <c r="Q53" s="75">
        <v>225.822744467826</v>
      </c>
      <c r="R53" s="76">
        <v>218.470937599845</v>
      </c>
      <c r="S53" s="74">
        <v>164.96282574690599</v>
      </c>
      <c r="T53" s="20">
        <v>176.74054364960301</v>
      </c>
      <c r="U53" s="20">
        <v>187.254044547006</v>
      </c>
      <c r="V53" s="77">
        <v>179.41461583588699</v>
      </c>
    </row>
    <row r="54" spans="14:22" x14ac:dyDescent="0.25">
      <c r="N54" s="17">
        <v>39538</v>
      </c>
      <c r="O54" s="90">
        <v>185.29356500957101</v>
      </c>
      <c r="P54" s="75">
        <v>194.345029715457</v>
      </c>
      <c r="Q54" s="75">
        <v>229.95898289674301</v>
      </c>
      <c r="R54" s="76">
        <v>211.154144557526</v>
      </c>
      <c r="S54" s="74">
        <v>163.803251848581</v>
      </c>
      <c r="T54" s="20">
        <v>173.378669865532</v>
      </c>
      <c r="U54" s="20">
        <v>184.455839522395</v>
      </c>
      <c r="V54" s="77">
        <v>176.22438279665701</v>
      </c>
    </row>
    <row r="55" spans="14:22" x14ac:dyDescent="0.25">
      <c r="N55" s="17">
        <v>39629</v>
      </c>
      <c r="O55" s="90">
        <v>192.20144306747</v>
      </c>
      <c r="P55" s="75">
        <v>189.5920933063</v>
      </c>
      <c r="Q55" s="75">
        <v>232.407356758482</v>
      </c>
      <c r="R55" s="76">
        <v>209.27199898646799</v>
      </c>
      <c r="S55" s="74">
        <v>163.529531481677</v>
      </c>
      <c r="T55" s="20">
        <v>171.81129960384601</v>
      </c>
      <c r="U55" s="20">
        <v>181.555431468215</v>
      </c>
      <c r="V55" s="77">
        <v>175.353310674499</v>
      </c>
    </row>
    <row r="56" spans="14:22" x14ac:dyDescent="0.25">
      <c r="N56" s="17">
        <v>39721</v>
      </c>
      <c r="O56" s="90">
        <v>195.38466292435999</v>
      </c>
      <c r="P56" s="75">
        <v>193.51436481888601</v>
      </c>
      <c r="Q56" s="75">
        <v>210.79864802292499</v>
      </c>
      <c r="R56" s="76">
        <v>212.824926594939</v>
      </c>
      <c r="S56" s="74">
        <v>154.37674693126701</v>
      </c>
      <c r="T56" s="20">
        <v>165.510289716903</v>
      </c>
      <c r="U56" s="20">
        <v>170.11555987622299</v>
      </c>
      <c r="V56" s="77">
        <v>167.24477932174</v>
      </c>
    </row>
    <row r="57" spans="14:22" x14ac:dyDescent="0.25">
      <c r="N57" s="17">
        <v>39813</v>
      </c>
      <c r="O57" s="90">
        <v>171.65654493071901</v>
      </c>
      <c r="P57" s="75">
        <v>171.631794005122</v>
      </c>
      <c r="Q57" s="75">
        <v>227.830361147747</v>
      </c>
      <c r="R57" s="76">
        <v>215.79795542821</v>
      </c>
      <c r="S57" s="74">
        <v>142.14683699007</v>
      </c>
      <c r="T57" s="20">
        <v>154.24609916334799</v>
      </c>
      <c r="U57" s="20">
        <v>157.88886551843601</v>
      </c>
      <c r="V57" s="77">
        <v>157.08297951511901</v>
      </c>
    </row>
    <row r="58" spans="14:22" x14ac:dyDescent="0.25">
      <c r="N58" s="17">
        <v>39903</v>
      </c>
      <c r="O58" s="90">
        <v>155.976753823873</v>
      </c>
      <c r="P58" s="75">
        <v>156.89271112077401</v>
      </c>
      <c r="Q58" s="75">
        <v>195.703290737705</v>
      </c>
      <c r="R58" s="76">
        <v>198.57120923484501</v>
      </c>
      <c r="S58" s="74">
        <v>131.706707141697</v>
      </c>
      <c r="T58" s="20">
        <v>142.48066432772799</v>
      </c>
      <c r="U58" s="20">
        <v>152.53939532497</v>
      </c>
      <c r="V58" s="77">
        <v>149.43927720594399</v>
      </c>
    </row>
    <row r="59" spans="14:22" x14ac:dyDescent="0.25">
      <c r="N59" s="17">
        <v>39994</v>
      </c>
      <c r="O59" s="90">
        <v>143.53515832466499</v>
      </c>
      <c r="P59" s="75">
        <v>153.91470293111701</v>
      </c>
      <c r="Q59" s="75">
        <v>199.443976656232</v>
      </c>
      <c r="R59" s="76">
        <v>194.90386782633601</v>
      </c>
      <c r="S59" s="74">
        <v>122.096928145126</v>
      </c>
      <c r="T59" s="20">
        <v>135.324175347352</v>
      </c>
      <c r="U59" s="20">
        <v>149.81056211114799</v>
      </c>
      <c r="V59" s="77">
        <v>138.94780398222801</v>
      </c>
    </row>
    <row r="60" spans="14:22" x14ac:dyDescent="0.25">
      <c r="N60" s="17">
        <v>40086</v>
      </c>
      <c r="O60" s="90">
        <v>137.767908499773</v>
      </c>
      <c r="P60" s="75">
        <v>141.25977755788901</v>
      </c>
      <c r="Q60" s="75">
        <v>183.28119705364301</v>
      </c>
      <c r="R60" s="76">
        <v>180.88670823047801</v>
      </c>
      <c r="S60" s="74">
        <v>120.636845971309</v>
      </c>
      <c r="T60" s="20">
        <v>133.666678325032</v>
      </c>
      <c r="U60" s="20">
        <v>146.602787029605</v>
      </c>
      <c r="V60" s="77">
        <v>129.39878628570801</v>
      </c>
    </row>
    <row r="61" spans="14:22" x14ac:dyDescent="0.25">
      <c r="N61" s="17">
        <v>40178</v>
      </c>
      <c r="O61" s="90">
        <v>129.969619347075</v>
      </c>
      <c r="P61" s="75">
        <v>137.93943903300101</v>
      </c>
      <c r="Q61" s="75">
        <v>176.23012572729499</v>
      </c>
      <c r="R61" s="76">
        <v>160.78583618931401</v>
      </c>
      <c r="S61" s="74">
        <v>122.069952319237</v>
      </c>
      <c r="T61" s="20">
        <v>130.79433703918701</v>
      </c>
      <c r="U61" s="20">
        <v>142.262566938829</v>
      </c>
      <c r="V61" s="77">
        <v>125.813719166906</v>
      </c>
    </row>
    <row r="62" spans="14:22" x14ac:dyDescent="0.25">
      <c r="N62" s="17">
        <v>40268</v>
      </c>
      <c r="O62" s="90">
        <v>141.91783794990999</v>
      </c>
      <c r="P62" s="75">
        <v>130.78553697034101</v>
      </c>
      <c r="Q62" s="75">
        <v>190.73024017852899</v>
      </c>
      <c r="R62" s="76">
        <v>177.040644442993</v>
      </c>
      <c r="S62" s="74">
        <v>117.95113620021</v>
      </c>
      <c r="T62" s="20">
        <v>128.16811417545</v>
      </c>
      <c r="U62" s="20">
        <v>137.558075051457</v>
      </c>
      <c r="V62" s="77">
        <v>126.65237140964</v>
      </c>
    </row>
    <row r="63" spans="14:22" x14ac:dyDescent="0.25">
      <c r="N63" s="17">
        <v>40359</v>
      </c>
      <c r="O63" s="90">
        <v>134.79676058269001</v>
      </c>
      <c r="P63" s="75">
        <v>139.28179078255599</v>
      </c>
      <c r="Q63" s="75">
        <v>158.24963441988601</v>
      </c>
      <c r="R63" s="76">
        <v>163.74449001688001</v>
      </c>
      <c r="S63" s="74">
        <v>112.50074373488199</v>
      </c>
      <c r="T63" s="20">
        <v>129.15437771457201</v>
      </c>
      <c r="U63" s="20">
        <v>132.29574118927499</v>
      </c>
      <c r="V63" s="77">
        <v>126.27930279152601</v>
      </c>
    </row>
    <row r="64" spans="14:22" x14ac:dyDescent="0.25">
      <c r="N64" s="17">
        <v>40451</v>
      </c>
      <c r="O64" s="90">
        <v>130.543441564982</v>
      </c>
      <c r="P64" s="75">
        <v>120.412934697884</v>
      </c>
      <c r="Q64" s="75">
        <v>168.43112253937699</v>
      </c>
      <c r="R64" s="76">
        <v>180.318527216511</v>
      </c>
      <c r="S64" s="74">
        <v>110.282680266037</v>
      </c>
      <c r="T64" s="20">
        <v>125.896236770992</v>
      </c>
      <c r="U64" s="20">
        <v>132.223992612546</v>
      </c>
      <c r="V64" s="77">
        <v>126.385235149877</v>
      </c>
    </row>
    <row r="65" spans="14:22" x14ac:dyDescent="0.25">
      <c r="N65" s="17">
        <v>40543</v>
      </c>
      <c r="O65" s="90">
        <v>137.785412961925</v>
      </c>
      <c r="P65" s="75">
        <v>137.90555283299599</v>
      </c>
      <c r="Q65" s="75">
        <v>175.51074293745199</v>
      </c>
      <c r="R65" s="76">
        <v>181.198998195114</v>
      </c>
      <c r="S65" s="74">
        <v>108.62091667761899</v>
      </c>
      <c r="T65" s="20">
        <v>119.081637105581</v>
      </c>
      <c r="U65" s="20">
        <v>134.07190198768299</v>
      </c>
      <c r="V65" s="77">
        <v>128.751682021166</v>
      </c>
    </row>
    <row r="66" spans="14:22" x14ac:dyDescent="0.25">
      <c r="N66" s="17">
        <v>40633</v>
      </c>
      <c r="O66" s="90">
        <v>129.621083951998</v>
      </c>
      <c r="P66" s="75">
        <v>122.461724764929</v>
      </c>
      <c r="Q66" s="75">
        <v>178.15429586076101</v>
      </c>
      <c r="R66" s="76">
        <v>175.477706368713</v>
      </c>
      <c r="S66" s="74">
        <v>106.62219941366899</v>
      </c>
      <c r="T66" s="20">
        <v>118.389195148567</v>
      </c>
      <c r="U66" s="20">
        <v>132.17369140389701</v>
      </c>
      <c r="V66" s="77">
        <v>132.58417111080499</v>
      </c>
    </row>
    <row r="67" spans="14:22" x14ac:dyDescent="0.25">
      <c r="N67" s="17">
        <v>40724</v>
      </c>
      <c r="O67" s="90">
        <v>140.68160547658999</v>
      </c>
      <c r="P67" s="75">
        <v>133.92561829879199</v>
      </c>
      <c r="Q67" s="75">
        <v>166.425583084762</v>
      </c>
      <c r="R67" s="76">
        <v>184.03732267807499</v>
      </c>
      <c r="S67" s="74">
        <v>107.75604539675101</v>
      </c>
      <c r="T67" s="20">
        <v>123.23716753816601</v>
      </c>
      <c r="U67" s="20">
        <v>130.120934828553</v>
      </c>
      <c r="V67" s="77">
        <v>137.214576487995</v>
      </c>
    </row>
    <row r="68" spans="14:22" x14ac:dyDescent="0.25">
      <c r="N68" s="17">
        <v>40816</v>
      </c>
      <c r="O68" s="90">
        <v>134.52861645495801</v>
      </c>
      <c r="P68" s="75">
        <v>135.62438787269801</v>
      </c>
      <c r="Q68" s="75">
        <v>180.59284473417301</v>
      </c>
      <c r="R68" s="76">
        <v>188.223778346969</v>
      </c>
      <c r="S68" s="74">
        <v>109.30926984959601</v>
      </c>
      <c r="T68" s="20">
        <v>123.54669809317301</v>
      </c>
      <c r="U68" s="20">
        <v>130.54029349337301</v>
      </c>
      <c r="V68" s="77">
        <v>141.514777383134</v>
      </c>
    </row>
    <row r="69" spans="14:22" x14ac:dyDescent="0.25">
      <c r="N69" s="17">
        <v>40908</v>
      </c>
      <c r="O69" s="90">
        <v>143.782379296931</v>
      </c>
      <c r="P69" s="75">
        <v>128.08113527579999</v>
      </c>
      <c r="Q69" s="75">
        <v>180.47714495031801</v>
      </c>
      <c r="R69" s="76">
        <v>192.59427570537301</v>
      </c>
      <c r="S69" s="74">
        <v>108.223496899102</v>
      </c>
      <c r="T69" s="20">
        <v>119.352234206411</v>
      </c>
      <c r="U69" s="20">
        <v>131.38241912770599</v>
      </c>
      <c r="V69" s="77">
        <v>144.26175994288599</v>
      </c>
    </row>
    <row r="70" spans="14:22" x14ac:dyDescent="0.25">
      <c r="N70" s="17">
        <v>40999</v>
      </c>
      <c r="O70" s="90">
        <v>126.60746835444699</v>
      </c>
      <c r="P70" s="75">
        <v>135.44207950333501</v>
      </c>
      <c r="Q70" s="75">
        <v>183.35901745572701</v>
      </c>
      <c r="R70" s="76">
        <v>194.89639407710601</v>
      </c>
      <c r="S70" s="74">
        <v>107.180833235934</v>
      </c>
      <c r="T70" s="20">
        <v>118.414949894625</v>
      </c>
      <c r="U70" s="20">
        <v>131.60463477996799</v>
      </c>
      <c r="V70" s="77">
        <v>146.44946893145899</v>
      </c>
    </row>
    <row r="71" spans="14:22" x14ac:dyDescent="0.25">
      <c r="N71" s="17">
        <v>41090</v>
      </c>
      <c r="O71" s="90">
        <v>152.792998773937</v>
      </c>
      <c r="P71" s="75">
        <v>125.594642370302</v>
      </c>
      <c r="Q71" s="75">
        <v>191.451243046858</v>
      </c>
      <c r="R71" s="76">
        <v>203.07536436531601</v>
      </c>
      <c r="S71" s="74">
        <v>107.835514047751</v>
      </c>
      <c r="T71" s="20">
        <v>120.499398293393</v>
      </c>
      <c r="U71" s="20">
        <v>133.278340761663</v>
      </c>
      <c r="V71" s="77">
        <v>150.81582356160999</v>
      </c>
    </row>
    <row r="72" spans="14:22" x14ac:dyDescent="0.25">
      <c r="N72" s="17">
        <v>41182</v>
      </c>
      <c r="O72" s="90">
        <v>144.30781224945599</v>
      </c>
      <c r="P72" s="75">
        <v>128.037972552757</v>
      </c>
      <c r="Q72" s="75">
        <v>183.658376856572</v>
      </c>
      <c r="R72" s="76">
        <v>199.62894311209001</v>
      </c>
      <c r="S72" s="74">
        <v>110.31667662272601</v>
      </c>
      <c r="T72" s="20">
        <v>124.31620496709</v>
      </c>
      <c r="U72" s="20">
        <v>136.30811301043801</v>
      </c>
      <c r="V72" s="77">
        <v>156.76614111253201</v>
      </c>
    </row>
    <row r="73" spans="14:22" x14ac:dyDescent="0.25">
      <c r="N73" s="17">
        <v>41274</v>
      </c>
      <c r="O73" s="90">
        <v>155.30269919157001</v>
      </c>
      <c r="P73" s="75">
        <v>141.81323080938299</v>
      </c>
      <c r="Q73" s="75">
        <v>195.425125113353</v>
      </c>
      <c r="R73" s="76">
        <v>210.17316461996199</v>
      </c>
      <c r="S73" s="74">
        <v>112.683716383233</v>
      </c>
      <c r="T73" s="20">
        <v>125.589912106974</v>
      </c>
      <c r="U73" s="20">
        <v>138.29456384234399</v>
      </c>
      <c r="V73" s="77">
        <v>160.679977569475</v>
      </c>
    </row>
    <row r="74" spans="14:22" x14ac:dyDescent="0.25">
      <c r="N74" s="17">
        <v>41364</v>
      </c>
      <c r="O74" s="90">
        <v>148.616401632677</v>
      </c>
      <c r="P74" s="75">
        <v>123.844682202066</v>
      </c>
      <c r="Q74" s="75">
        <v>192.55329249546301</v>
      </c>
      <c r="R74" s="76">
        <v>213.86233825780701</v>
      </c>
      <c r="S74" s="74">
        <v>114.51118217249601</v>
      </c>
      <c r="T74" s="20">
        <v>125.32944443759401</v>
      </c>
      <c r="U74" s="20">
        <v>141.46032089674699</v>
      </c>
      <c r="V74" s="77">
        <v>164.220271875267</v>
      </c>
    </row>
    <row r="75" spans="14:22" x14ac:dyDescent="0.25">
      <c r="N75" s="17">
        <v>41455</v>
      </c>
      <c r="O75" s="90">
        <v>162.05633600968699</v>
      </c>
      <c r="P75" s="75">
        <v>134.32486095012001</v>
      </c>
      <c r="Q75" s="75">
        <v>204.90110583900599</v>
      </c>
      <c r="R75" s="76">
        <v>227.04741879921301</v>
      </c>
      <c r="S75" s="74">
        <v>116.77830672529799</v>
      </c>
      <c r="T75" s="20">
        <v>128.22659934619099</v>
      </c>
      <c r="U75" s="20">
        <v>148.62547846108501</v>
      </c>
      <c r="V75" s="77">
        <v>170.870674741122</v>
      </c>
    </row>
    <row r="76" spans="14:22" x14ac:dyDescent="0.25">
      <c r="N76" s="17">
        <v>41547</v>
      </c>
      <c r="O76" s="90">
        <v>153.305647982247</v>
      </c>
      <c r="P76" s="75">
        <v>140.90147689003999</v>
      </c>
      <c r="Q76" s="75">
        <v>214.83368294060901</v>
      </c>
      <c r="R76" s="76">
        <v>232.07532378864499</v>
      </c>
      <c r="S76" s="74">
        <v>119.422013325986</v>
      </c>
      <c r="T76" s="20">
        <v>133.07875454757399</v>
      </c>
      <c r="U76" s="20">
        <v>151.614655413566</v>
      </c>
      <c r="V76" s="77">
        <v>177.30174925504701</v>
      </c>
    </row>
    <row r="77" spans="14:22" x14ac:dyDescent="0.25">
      <c r="N77" s="17">
        <v>41639</v>
      </c>
      <c r="O77" s="90">
        <v>160.605420220111</v>
      </c>
      <c r="P77" s="75">
        <v>145.81934479952901</v>
      </c>
      <c r="Q77" s="75">
        <v>222.76256350990701</v>
      </c>
      <c r="R77" s="76">
        <v>244.26152757996999</v>
      </c>
      <c r="S77" s="74">
        <v>121.823083307304</v>
      </c>
      <c r="T77" s="20">
        <v>136.243253556837</v>
      </c>
      <c r="U77" s="20">
        <v>150.08186424380099</v>
      </c>
      <c r="V77" s="77">
        <v>181.23173373354399</v>
      </c>
    </row>
    <row r="78" spans="14:22" x14ac:dyDescent="0.25">
      <c r="N78" s="17">
        <v>41729</v>
      </c>
      <c r="O78" s="90">
        <v>166.452960066537</v>
      </c>
      <c r="P78" s="75">
        <v>153.16337214645</v>
      </c>
      <c r="Q78" s="75">
        <v>228.02636496553899</v>
      </c>
      <c r="R78" s="76">
        <v>251.56821017650699</v>
      </c>
      <c r="S78" s="74">
        <v>125.475743675809</v>
      </c>
      <c r="T78" s="20">
        <v>140.634743872526</v>
      </c>
      <c r="U78" s="20">
        <v>152.865652802954</v>
      </c>
      <c r="V78" s="77">
        <v>188.227001411141</v>
      </c>
    </row>
    <row r="79" spans="14:22" x14ac:dyDescent="0.25">
      <c r="N79" s="17">
        <v>41820</v>
      </c>
      <c r="O79" s="90">
        <v>170.576589190265</v>
      </c>
      <c r="P79" s="75">
        <v>149.97047007458499</v>
      </c>
      <c r="Q79" s="75">
        <v>230.34109169920001</v>
      </c>
      <c r="R79" s="76">
        <v>263.07097012066203</v>
      </c>
      <c r="S79" s="74">
        <v>131.01967848235901</v>
      </c>
      <c r="T79" s="20">
        <v>147.53604108288999</v>
      </c>
      <c r="U79" s="20">
        <v>159.80994946035099</v>
      </c>
      <c r="V79" s="77">
        <v>199.79842428226101</v>
      </c>
    </row>
    <row r="80" spans="14:22" x14ac:dyDescent="0.25">
      <c r="N80" s="17">
        <v>41912</v>
      </c>
      <c r="O80" s="90">
        <v>184.454728913618</v>
      </c>
      <c r="P80" s="75">
        <v>167.08349836676999</v>
      </c>
      <c r="Q80" s="75">
        <v>234.773311925591</v>
      </c>
      <c r="R80" s="76">
        <v>262.13267783027499</v>
      </c>
      <c r="S80" s="74">
        <v>132.83321237190901</v>
      </c>
      <c r="T80" s="20">
        <v>151.04409738069501</v>
      </c>
      <c r="U80" s="20">
        <v>164.70632804046701</v>
      </c>
      <c r="V80" s="77">
        <v>204.741084398129</v>
      </c>
    </row>
    <row r="81" spans="14:22" x14ac:dyDescent="0.25">
      <c r="N81" s="17">
        <v>42004</v>
      </c>
      <c r="O81" s="90">
        <v>185.252710953405</v>
      </c>
      <c r="P81" s="75">
        <v>163.138129133083</v>
      </c>
      <c r="Q81" s="75">
        <v>252.25430169231501</v>
      </c>
      <c r="R81" s="76">
        <v>284.06314012607999</v>
      </c>
      <c r="S81" s="74">
        <v>132.93085561729299</v>
      </c>
      <c r="T81" s="20">
        <v>151.86667063886901</v>
      </c>
      <c r="U81" s="20">
        <v>166.28038390761901</v>
      </c>
      <c r="V81" s="77">
        <v>203.975781129838</v>
      </c>
    </row>
    <row r="82" spans="14:22" x14ac:dyDescent="0.25">
      <c r="N82" s="17">
        <v>42094</v>
      </c>
      <c r="O82" s="90">
        <v>179.30096974343201</v>
      </c>
      <c r="P82" s="75">
        <v>165.40565749884101</v>
      </c>
      <c r="Q82" s="75">
        <v>255.28578646688601</v>
      </c>
      <c r="R82" s="76">
        <v>288.70673370600701</v>
      </c>
      <c r="S82" s="74">
        <v>137.83060201033399</v>
      </c>
      <c r="T82" s="20">
        <v>155.56244771319999</v>
      </c>
      <c r="U82" s="20">
        <v>169.267833418386</v>
      </c>
      <c r="V82" s="77">
        <v>209.78719785420199</v>
      </c>
    </row>
    <row r="83" spans="14:22" x14ac:dyDescent="0.25">
      <c r="N83" s="17">
        <v>42185</v>
      </c>
      <c r="O83" s="90">
        <v>188.41201839234901</v>
      </c>
      <c r="P83" s="75">
        <v>173.65980216455401</v>
      </c>
      <c r="Q83" s="75">
        <v>247.49819249813001</v>
      </c>
      <c r="R83" s="76">
        <v>292.69279302408501</v>
      </c>
      <c r="S83" s="74">
        <v>144.171698953365</v>
      </c>
      <c r="T83" s="20">
        <v>162.33025984702601</v>
      </c>
      <c r="U83" s="20">
        <v>172.98180382700301</v>
      </c>
      <c r="V83" s="77">
        <v>222.12598947440301</v>
      </c>
    </row>
    <row r="84" spans="14:22" x14ac:dyDescent="0.25">
      <c r="N84" s="17">
        <v>42277</v>
      </c>
      <c r="O84" s="90">
        <v>195.74982143297001</v>
      </c>
      <c r="P84" s="75">
        <v>178.84039694027501</v>
      </c>
      <c r="Q84" s="75">
        <v>265.48522150127098</v>
      </c>
      <c r="R84" s="76">
        <v>307.52400757042</v>
      </c>
      <c r="S84" s="74">
        <v>144.00071613375101</v>
      </c>
      <c r="T84" s="20">
        <v>165.09062430845199</v>
      </c>
      <c r="U84" s="20">
        <v>174.43102072214899</v>
      </c>
      <c r="V84" s="77">
        <v>227.76068325297999</v>
      </c>
    </row>
    <row r="85" spans="14:22" x14ac:dyDescent="0.25">
      <c r="N85" s="17">
        <v>42369</v>
      </c>
      <c r="O85" s="90">
        <v>188.72620425365201</v>
      </c>
      <c r="P85" s="75">
        <v>179.187257997459</v>
      </c>
      <c r="Q85" s="75">
        <v>269.63865657770401</v>
      </c>
      <c r="R85" s="76">
        <v>304.49384688478199</v>
      </c>
      <c r="S85" s="74">
        <v>141.87836931061301</v>
      </c>
      <c r="T85" s="20">
        <v>164.638444239714</v>
      </c>
      <c r="U85" s="20">
        <v>175.442585767568</v>
      </c>
      <c r="V85" s="77">
        <v>227.42181732637499</v>
      </c>
    </row>
    <row r="86" spans="14:22" x14ac:dyDescent="0.25">
      <c r="N86" s="17">
        <v>42460</v>
      </c>
      <c r="O86" s="90">
        <v>199.31163945537099</v>
      </c>
      <c r="P86" s="75">
        <v>183.63088796973801</v>
      </c>
      <c r="Q86" s="75">
        <v>275.91468712028802</v>
      </c>
      <c r="R86" s="76">
        <v>312.20431544231099</v>
      </c>
      <c r="S86" s="74">
        <v>144.82536238658199</v>
      </c>
      <c r="T86" s="20">
        <v>170.472415560435</v>
      </c>
      <c r="U86" s="20">
        <v>178.87054089513299</v>
      </c>
      <c r="V86" s="77">
        <v>235.28540385242499</v>
      </c>
    </row>
    <row r="87" spans="14:22" x14ac:dyDescent="0.25">
      <c r="N87" s="17">
        <v>42551</v>
      </c>
      <c r="O87" s="90">
        <v>206.86112126627901</v>
      </c>
      <c r="P87" s="75">
        <v>189.72377542313001</v>
      </c>
      <c r="Q87" s="75">
        <v>281.417572108309</v>
      </c>
      <c r="R87" s="76">
        <v>345.23034616694503</v>
      </c>
      <c r="S87" s="74">
        <v>149.681314685199</v>
      </c>
      <c r="T87" s="20">
        <v>180.846666492373</v>
      </c>
      <c r="U87" s="20">
        <v>184.05647854905999</v>
      </c>
      <c r="V87" s="77">
        <v>250.26927347869599</v>
      </c>
    </row>
    <row r="88" spans="14:22" x14ac:dyDescent="0.25">
      <c r="N88" s="17">
        <v>42643</v>
      </c>
      <c r="O88" s="90">
        <v>210.31667193169599</v>
      </c>
      <c r="P88" s="75">
        <v>195.184039009603</v>
      </c>
      <c r="Q88" s="75">
        <v>296.58734159998801</v>
      </c>
      <c r="R88" s="76">
        <v>326.20499441291298</v>
      </c>
      <c r="S88" s="74">
        <v>153.803649410248</v>
      </c>
      <c r="T88" s="20">
        <v>183.04065118307901</v>
      </c>
      <c r="U88" s="20">
        <v>189.710469901804</v>
      </c>
      <c r="V88" s="77">
        <v>257.399541474508</v>
      </c>
    </row>
    <row r="89" spans="14:22" x14ac:dyDescent="0.25">
      <c r="N89" s="17">
        <v>42735</v>
      </c>
      <c r="O89" s="90">
        <v>208.01271251662001</v>
      </c>
      <c r="P89" s="75">
        <v>204.92609328568801</v>
      </c>
      <c r="Q89" s="75">
        <v>302.21220680494702</v>
      </c>
      <c r="R89" s="76">
        <v>353.73200842859802</v>
      </c>
      <c r="S89" s="74">
        <v>157.178572477231</v>
      </c>
      <c r="T89" s="20">
        <v>181.32738755179</v>
      </c>
      <c r="U89" s="20">
        <v>194.270579506302</v>
      </c>
      <c r="V89" s="77">
        <v>257.23279583437801</v>
      </c>
    </row>
    <row r="90" spans="14:22" x14ac:dyDescent="0.25">
      <c r="N90" s="17">
        <v>42825</v>
      </c>
      <c r="O90" s="90">
        <v>221.75768454923599</v>
      </c>
      <c r="P90" s="75">
        <v>209.84943606786601</v>
      </c>
      <c r="Q90" s="75">
        <v>308.71418444096798</v>
      </c>
      <c r="R90" s="76">
        <v>342.69767177551898</v>
      </c>
      <c r="S90" s="74">
        <v>163.76327562354101</v>
      </c>
      <c r="T90" s="20">
        <v>191.934318764018</v>
      </c>
      <c r="U90" s="20">
        <v>199.60139197355599</v>
      </c>
      <c r="V90" s="77">
        <v>265.50407507341799</v>
      </c>
    </row>
    <row r="91" spans="14:22" x14ac:dyDescent="0.25">
      <c r="N91" s="17">
        <v>42916</v>
      </c>
      <c r="O91" s="90">
        <v>215.34582408462799</v>
      </c>
      <c r="P91" s="75">
        <v>226.57203746434499</v>
      </c>
      <c r="Q91" s="75">
        <v>305.56122888191197</v>
      </c>
      <c r="R91" s="76">
        <v>372.99903355549799</v>
      </c>
      <c r="S91" s="74">
        <v>171.39726815159199</v>
      </c>
      <c r="T91" s="20">
        <v>210.40156967677399</v>
      </c>
      <c r="U91" s="20">
        <v>207.13014681897999</v>
      </c>
      <c r="V91" s="77">
        <v>280.03484733071099</v>
      </c>
    </row>
    <row r="92" spans="14:22" x14ac:dyDescent="0.25">
      <c r="N92" s="17">
        <v>43008</v>
      </c>
      <c r="O92" s="90">
        <v>224.21536607368699</v>
      </c>
      <c r="P92" s="75">
        <v>229.39317632747199</v>
      </c>
      <c r="Q92" s="75">
        <v>321.711299465374</v>
      </c>
      <c r="R92" s="76">
        <v>366.61007641172898</v>
      </c>
      <c r="S92" s="74">
        <v>170.17761929215001</v>
      </c>
      <c r="T92" s="20">
        <v>214.18600093322701</v>
      </c>
      <c r="U92" s="20">
        <v>210.59596715659501</v>
      </c>
      <c r="V92" s="77">
        <v>283.94994557389202</v>
      </c>
    </row>
    <row r="93" spans="14:22" x14ac:dyDescent="0.25">
      <c r="N93" s="17">
        <v>43100</v>
      </c>
      <c r="O93" s="90">
        <v>230.58132815225699</v>
      </c>
      <c r="P93" s="75">
        <v>230.10302063505199</v>
      </c>
      <c r="Q93" s="75">
        <v>328.98286055742199</v>
      </c>
      <c r="R93" s="76">
        <v>377.37484827633301</v>
      </c>
      <c r="S93" s="74">
        <v>167.666193605491</v>
      </c>
      <c r="T93" s="20">
        <v>209.13267506232</v>
      </c>
      <c r="U93" s="20">
        <v>209.73092698367799</v>
      </c>
      <c r="V93" s="77">
        <v>281.75225893568398</v>
      </c>
    </row>
    <row r="94" spans="14:22" x14ac:dyDescent="0.25">
      <c r="N94" s="17">
        <v>43190</v>
      </c>
      <c r="O94" s="90">
        <v>221.921879826528</v>
      </c>
      <c r="P94" s="75">
        <v>240.35629699365401</v>
      </c>
      <c r="Q94" s="75">
        <v>354.49207480102098</v>
      </c>
      <c r="R94" s="76">
        <v>385.45946557657101</v>
      </c>
      <c r="S94" s="74">
        <v>173.420273502941</v>
      </c>
      <c r="T94" s="20">
        <v>213.35643721244</v>
      </c>
      <c r="U94" s="20">
        <v>210.08869317501501</v>
      </c>
      <c r="V94" s="77">
        <v>291.37016767345</v>
      </c>
    </row>
    <row r="95" spans="14:22" x14ac:dyDescent="0.25">
      <c r="N95" s="17">
        <v>43281</v>
      </c>
      <c r="O95" s="90">
        <v>238.06272579677699</v>
      </c>
      <c r="P95" s="75">
        <v>238.10818966654301</v>
      </c>
      <c r="Q95" s="75">
        <v>336.00172758137802</v>
      </c>
      <c r="R95" s="76">
        <v>394.81914399298199</v>
      </c>
      <c r="S95" s="74">
        <v>181.50306860613401</v>
      </c>
      <c r="T95" s="20">
        <v>220.59768877488401</v>
      </c>
      <c r="U95" s="20">
        <v>212.30987768548999</v>
      </c>
      <c r="V95" s="77">
        <v>308.63260838305001</v>
      </c>
    </row>
    <row r="96" spans="14:22" x14ac:dyDescent="0.25">
      <c r="N96" s="17">
        <v>43373</v>
      </c>
      <c r="O96" s="90">
        <v>241.247236511399</v>
      </c>
      <c r="P96" s="75">
        <v>244.154796973679</v>
      </c>
      <c r="Q96" s="75">
        <v>334.63775772404398</v>
      </c>
      <c r="R96" s="76">
        <v>388.44659668401601</v>
      </c>
      <c r="S96" s="74">
        <v>183.904565129996</v>
      </c>
      <c r="T96" s="20">
        <v>224.963765703966</v>
      </c>
      <c r="U96" s="20">
        <v>215.140016618836</v>
      </c>
      <c r="V96" s="77">
        <v>313.78255139806703</v>
      </c>
    </row>
    <row r="97" spans="14:22" x14ac:dyDescent="0.25">
      <c r="N97" s="17">
        <v>43465</v>
      </c>
      <c r="O97" s="90">
        <v>235.14871766963299</v>
      </c>
      <c r="P97" s="75">
        <v>245.29016700870699</v>
      </c>
      <c r="Q97" s="75">
        <v>347.08455239952502</v>
      </c>
      <c r="R97" s="76">
        <v>400.604780831813</v>
      </c>
      <c r="S97" s="74">
        <v>182.868737320854</v>
      </c>
      <c r="T97" s="20">
        <v>228.741072679034</v>
      </c>
      <c r="U97" s="20">
        <v>216.35434870142399</v>
      </c>
      <c r="V97" s="77">
        <v>310.86907510131198</v>
      </c>
    </row>
    <row r="98" spans="14:22" x14ac:dyDescent="0.25">
      <c r="N98" s="17">
        <v>43555</v>
      </c>
      <c r="O98" s="90">
        <v>243.118759038077</v>
      </c>
      <c r="P98" s="75">
        <v>277.03346678462702</v>
      </c>
      <c r="Q98" s="75">
        <v>353.24338514809898</v>
      </c>
      <c r="R98" s="76">
        <v>399.510033574663</v>
      </c>
      <c r="S98" s="74">
        <v>184.05929592146299</v>
      </c>
      <c r="T98" s="20">
        <v>234.675931810565</v>
      </c>
      <c r="U98" s="20">
        <v>216.70304800579399</v>
      </c>
      <c r="V98" s="77">
        <v>317.90188107576103</v>
      </c>
    </row>
    <row r="99" spans="14:22" x14ac:dyDescent="0.25">
      <c r="N99" s="17">
        <v>43646</v>
      </c>
      <c r="O99" s="90">
        <v>247.82163569185801</v>
      </c>
      <c r="P99" s="75">
        <v>248.23454526687601</v>
      </c>
      <c r="Q99" s="75">
        <v>358.86073956952799</v>
      </c>
      <c r="R99" s="76">
        <v>400.776471369501</v>
      </c>
      <c r="S99" s="74">
        <v>187.515090948531</v>
      </c>
      <c r="T99" s="20">
        <v>239.93219162920499</v>
      </c>
      <c r="U99" s="20">
        <v>218.94936995114699</v>
      </c>
      <c r="V99" s="77">
        <v>334.57546245495303</v>
      </c>
    </row>
    <row r="100" spans="14:22" x14ac:dyDescent="0.25">
      <c r="N100" s="17">
        <v>43738</v>
      </c>
      <c r="O100" s="90">
        <v>264.77854240440797</v>
      </c>
      <c r="P100" s="75">
        <v>259.52788499846599</v>
      </c>
      <c r="Q100" s="75">
        <v>341.642433767201</v>
      </c>
      <c r="R100" s="76">
        <v>425.73692982675902</v>
      </c>
      <c r="S100" s="74">
        <v>191.13974386562899</v>
      </c>
      <c r="T100" s="20">
        <v>243.152312816967</v>
      </c>
      <c r="U100" s="20">
        <v>220.99516836556501</v>
      </c>
      <c r="V100" s="77">
        <v>347.55201735847101</v>
      </c>
    </row>
    <row r="101" spans="14:22" x14ac:dyDescent="0.25">
      <c r="N101" s="17">
        <v>43830</v>
      </c>
      <c r="O101" s="90">
        <v>244.25410558003799</v>
      </c>
      <c r="P101" s="75">
        <v>277.55577491921002</v>
      </c>
      <c r="Q101" s="75">
        <v>345.55491581594299</v>
      </c>
      <c r="R101" s="76">
        <v>429.29484446519501</v>
      </c>
      <c r="S101" s="74">
        <v>193.017667112672</v>
      </c>
      <c r="T101" s="20">
        <v>246.38681183170499</v>
      </c>
      <c r="U101" s="20">
        <v>221.25911767147699</v>
      </c>
      <c r="V101" s="77">
        <v>349.477248274018</v>
      </c>
    </row>
    <row r="102" spans="14:22" x14ac:dyDescent="0.25">
      <c r="N102" s="17">
        <v>43921</v>
      </c>
      <c r="O102" s="90">
        <v>258.31887356605398</v>
      </c>
      <c r="P102" s="75">
        <v>258.60818893054699</v>
      </c>
      <c r="Q102" s="75">
        <v>350.90992678273199</v>
      </c>
      <c r="R102" s="76">
        <v>427.59344570206702</v>
      </c>
      <c r="S102" s="74">
        <v>194.28349443826701</v>
      </c>
      <c r="T102" s="20">
        <v>251.33852035140899</v>
      </c>
      <c r="U102" s="20">
        <v>219.397636635601</v>
      </c>
      <c r="V102" s="77">
        <v>350.31219221534298</v>
      </c>
    </row>
    <row r="103" spans="14:22" x14ac:dyDescent="0.25">
      <c r="N103" s="17">
        <v>44012</v>
      </c>
      <c r="O103" s="90">
        <v>234.086675231177</v>
      </c>
      <c r="P103" s="75">
        <v>281.50083909813799</v>
      </c>
      <c r="Q103" s="75">
        <v>337.39341229073801</v>
      </c>
      <c r="R103" s="76">
        <v>369.03507594995398</v>
      </c>
      <c r="S103" s="74">
        <v>195.336529940303</v>
      </c>
      <c r="T103" s="20">
        <v>257.32817626450998</v>
      </c>
      <c r="U103" s="20">
        <v>215.51955133808099</v>
      </c>
      <c r="V103" s="77">
        <v>357.10342327122999</v>
      </c>
    </row>
    <row r="104" spans="14:22" x14ac:dyDescent="0.25">
      <c r="N104" s="17">
        <v>44104</v>
      </c>
      <c r="O104" s="90">
        <v>280.12130106984898</v>
      </c>
      <c r="P104" s="75">
        <v>278.60905923457102</v>
      </c>
      <c r="Q104" s="75">
        <v>361.96169803117499</v>
      </c>
      <c r="R104" s="76">
        <v>425.59545189985403</v>
      </c>
      <c r="S104" s="74">
        <v>200.21886872392301</v>
      </c>
      <c r="T104" s="20">
        <v>264.26064536933598</v>
      </c>
      <c r="U104" s="20">
        <v>219.331202527138</v>
      </c>
      <c r="V104" s="77">
        <v>372.22965844490699</v>
      </c>
    </row>
    <row r="105" spans="14:22" x14ac:dyDescent="0.25">
      <c r="N105" s="17">
        <v>44196</v>
      </c>
      <c r="O105" s="90">
        <v>288.31934078571902</v>
      </c>
      <c r="P105" s="75">
        <v>301.81369976473502</v>
      </c>
      <c r="Q105" s="75">
        <v>359.402420115219</v>
      </c>
      <c r="R105" s="76">
        <v>421.88323651579799</v>
      </c>
      <c r="S105" s="74">
        <v>204.857902247971</v>
      </c>
      <c r="T105" s="20">
        <v>272.03202017641098</v>
      </c>
      <c r="U105" s="20">
        <v>228.73475692258401</v>
      </c>
      <c r="V105" s="77">
        <v>385.660442902694</v>
      </c>
    </row>
    <row r="106" spans="14:22" x14ac:dyDescent="0.25">
      <c r="N106" s="17">
        <v>44286</v>
      </c>
      <c r="O106" s="90">
        <v>269.39043888618198</v>
      </c>
      <c r="P106" s="75">
        <v>309.69848981855699</v>
      </c>
      <c r="Q106" s="75">
        <v>380.76894211696998</v>
      </c>
      <c r="R106" s="76">
        <v>433.774836160961</v>
      </c>
      <c r="S106" s="74">
        <v>204.99351761091501</v>
      </c>
      <c r="T106" s="20">
        <v>284.47299589680699</v>
      </c>
      <c r="U106" s="20">
        <v>237.76734908218501</v>
      </c>
      <c r="V106" s="77">
        <v>398.1090618403</v>
      </c>
    </row>
    <row r="107" spans="14:22" x14ac:dyDescent="0.25">
      <c r="N107" s="17">
        <v>44377</v>
      </c>
      <c r="O107" s="90">
        <v>269.78661701850098</v>
      </c>
      <c r="P107" s="75">
        <v>323.35179214877201</v>
      </c>
      <c r="Q107" s="75">
        <v>387.63576661453402</v>
      </c>
      <c r="R107" s="76">
        <v>447.63977267395398</v>
      </c>
      <c r="S107" s="74">
        <v>208.664187306944</v>
      </c>
      <c r="T107" s="20">
        <v>302.96798774530703</v>
      </c>
      <c r="U107" s="20">
        <v>249.00955434497499</v>
      </c>
      <c r="V107" s="77">
        <v>421.516040116444</v>
      </c>
    </row>
    <row r="108" spans="14:22" x14ac:dyDescent="0.25">
      <c r="N108" s="17">
        <v>44469</v>
      </c>
      <c r="O108" s="90">
        <v>276.94678493345799</v>
      </c>
      <c r="P108" s="75">
        <v>334.14282679686698</v>
      </c>
      <c r="Q108" s="75">
        <v>385.41202552185098</v>
      </c>
      <c r="R108" s="76">
        <v>468.794803659281</v>
      </c>
      <c r="S108" s="74">
        <v>216.02878158740199</v>
      </c>
      <c r="T108" s="20">
        <v>314.01300375547299</v>
      </c>
      <c r="U108" s="20">
        <v>255.598178443905</v>
      </c>
      <c r="V108" s="77">
        <v>437.40607308574897</v>
      </c>
    </row>
    <row r="109" spans="14:22" x14ac:dyDescent="0.25">
      <c r="N109" s="17">
        <v>44561</v>
      </c>
      <c r="O109" s="90">
        <v>284.019000720343</v>
      </c>
      <c r="P109" s="75">
        <v>343.46747534357598</v>
      </c>
      <c r="Q109" s="75">
        <v>396.224263058639</v>
      </c>
      <c r="R109" s="76">
        <v>466.66409246779</v>
      </c>
      <c r="S109" s="74">
        <v>220.51369306569299</v>
      </c>
      <c r="T109" s="20">
        <v>317.623661180277</v>
      </c>
      <c r="U109" s="20">
        <v>257.27013102090598</v>
      </c>
      <c r="V109" s="77">
        <v>446.00451950138</v>
      </c>
    </row>
    <row r="110" spans="14:22" x14ac:dyDescent="0.25">
      <c r="N110" s="17">
        <v>43646</v>
      </c>
      <c r="O110" s="90" t="s">
        <v>75</v>
      </c>
      <c r="P110" s="75" t="s">
        <v>75</v>
      </c>
      <c r="Q110" s="75" t="s">
        <v>75</v>
      </c>
      <c r="R110" s="76" t="s">
        <v>75</v>
      </c>
      <c r="S110" s="74" t="s">
        <v>75</v>
      </c>
      <c r="T110" s="20" t="s">
        <v>75</v>
      </c>
      <c r="U110" s="20" t="s">
        <v>75</v>
      </c>
      <c r="V110" s="77" t="s">
        <v>75</v>
      </c>
    </row>
    <row r="111" spans="14:22" ht="30" x14ac:dyDescent="0.25">
      <c r="N111" s="121"/>
      <c r="O111" s="133" t="s">
        <v>37</v>
      </c>
      <c r="P111" s="134" t="s">
        <v>38</v>
      </c>
      <c r="Q111" s="134" t="s">
        <v>39</v>
      </c>
      <c r="R111" s="135" t="s">
        <v>40</v>
      </c>
      <c r="S111" s="133" t="s">
        <v>9</v>
      </c>
      <c r="T111" s="134" t="s">
        <v>10</v>
      </c>
      <c r="U111" s="134" t="s">
        <v>11</v>
      </c>
      <c r="V111" s="135" t="s">
        <v>12</v>
      </c>
    </row>
    <row r="112" spans="14:22" x14ac:dyDescent="0.25">
      <c r="N112" s="121" t="s">
        <v>116</v>
      </c>
      <c r="O112" s="142">
        <f>O105/O104-1</f>
        <v>2.9266034694826137E-2</v>
      </c>
      <c r="P112" s="142">
        <f t="shared" ref="O112:V116" si="0">P105/P104-1</f>
        <v>8.3287458756418964E-2</v>
      </c>
      <c r="Q112" s="142">
        <f t="shared" si="0"/>
        <v>-7.0705766103892342E-3</v>
      </c>
      <c r="R112" s="142">
        <f t="shared" si="0"/>
        <v>-8.7224037932848164E-3</v>
      </c>
      <c r="S112" s="142">
        <f t="shared" si="0"/>
        <v>2.3169811884436564E-2</v>
      </c>
      <c r="T112" s="142">
        <f t="shared" si="0"/>
        <v>2.9407991478313411E-2</v>
      </c>
      <c r="U112" s="142">
        <f t="shared" si="0"/>
        <v>4.2873764822779936E-2</v>
      </c>
      <c r="V112" s="143">
        <f t="shared" si="0"/>
        <v>3.6081983670774198E-2</v>
      </c>
    </row>
    <row r="113" spans="14:22" x14ac:dyDescent="0.25">
      <c r="N113" s="121" t="s">
        <v>116</v>
      </c>
      <c r="O113" s="142">
        <f t="shared" si="0"/>
        <v>-6.5652556807158979E-2</v>
      </c>
      <c r="P113" s="142">
        <f t="shared" si="0"/>
        <v>2.6124692351500833E-2</v>
      </c>
      <c r="Q113" s="142">
        <f t="shared" si="0"/>
        <v>5.9450133905334379E-2</v>
      </c>
      <c r="R113" s="142">
        <f t="shared" si="0"/>
        <v>2.8186945144756281E-2</v>
      </c>
      <c r="S113" s="142">
        <f t="shared" si="0"/>
        <v>6.6199722566651076E-4</v>
      </c>
      <c r="T113" s="142">
        <f t="shared" si="0"/>
        <v>4.573349752109368E-2</v>
      </c>
      <c r="U113" s="142">
        <f t="shared" si="0"/>
        <v>3.9489373111136317E-2</v>
      </c>
      <c r="V113" s="143">
        <f t="shared" si="0"/>
        <v>3.2278703109685836E-2</v>
      </c>
    </row>
    <row r="114" spans="14:22" x14ac:dyDescent="0.25">
      <c r="N114" s="121" t="s">
        <v>116</v>
      </c>
      <c r="O114" s="142">
        <f t="shared" si="0"/>
        <v>1.4706465973961524E-3</v>
      </c>
      <c r="P114" s="142">
        <f t="shared" si="0"/>
        <v>4.4085789175833723E-2</v>
      </c>
      <c r="Q114" s="142">
        <f t="shared" si="0"/>
        <v>1.8034098210285787E-2</v>
      </c>
      <c r="R114" s="142">
        <f t="shared" si="0"/>
        <v>3.1963441299873274E-2</v>
      </c>
      <c r="S114" s="142">
        <f t="shared" si="0"/>
        <v>1.790627205586115E-2</v>
      </c>
      <c r="T114" s="142">
        <f t="shared" si="0"/>
        <v>6.5014929765808471E-2</v>
      </c>
      <c r="U114" s="142">
        <f t="shared" si="0"/>
        <v>4.728237626480869E-2</v>
      </c>
      <c r="V114" s="143">
        <f t="shared" si="0"/>
        <v>5.8795391815355424E-2</v>
      </c>
    </row>
    <row r="115" spans="14:22" x14ac:dyDescent="0.25">
      <c r="N115" s="121" t="s">
        <v>116</v>
      </c>
      <c r="O115" s="142">
        <f t="shared" si="0"/>
        <v>2.6540115273642417E-2</v>
      </c>
      <c r="P115" s="142">
        <f t="shared" si="0"/>
        <v>3.3372428760592987E-2</v>
      </c>
      <c r="Q115" s="142">
        <f t="shared" si="0"/>
        <v>-5.7366767574219546E-3</v>
      </c>
      <c r="R115" s="142">
        <f t="shared" si="0"/>
        <v>4.725905131029462E-2</v>
      </c>
      <c r="S115" s="142">
        <f t="shared" si="0"/>
        <v>3.5294002174051542E-2</v>
      </c>
      <c r="T115" s="142">
        <f t="shared" si="0"/>
        <v>3.6456049671660606E-2</v>
      </c>
      <c r="U115" s="142">
        <f t="shared" si="0"/>
        <v>2.6459322479659653E-2</v>
      </c>
      <c r="V115" s="143">
        <f t="shared" si="0"/>
        <v>3.7697338789089319E-2</v>
      </c>
    </row>
    <row r="116" spans="14:22" s="181" customFormat="1" x14ac:dyDescent="0.25">
      <c r="N116" s="179" t="str">
        <f>"QTR "&amp;YEAR(N109)&amp;"Q"&amp;(MONTH(N109)/3)</f>
        <v>QTR 2021Q4</v>
      </c>
      <c r="O116" s="183">
        <f>O109/O108-1</f>
        <v>2.5536370781788387E-2</v>
      </c>
      <c r="P116" s="183">
        <f t="shared" si="0"/>
        <v>2.7906176038839936E-2</v>
      </c>
      <c r="Q116" s="183">
        <f t="shared" si="0"/>
        <v>2.805371088810249E-2</v>
      </c>
      <c r="R116" s="183">
        <f t="shared" si="0"/>
        <v>-4.5450827843210861E-3</v>
      </c>
      <c r="S116" s="183">
        <f t="shared" si="0"/>
        <v>2.076071274084601E-2</v>
      </c>
      <c r="T116" s="183">
        <f t="shared" si="0"/>
        <v>1.1498432808902725E-2</v>
      </c>
      <c r="U116" s="183">
        <f t="shared" si="0"/>
        <v>6.5413321299077065E-3</v>
      </c>
      <c r="V116" s="184">
        <f t="shared" si="0"/>
        <v>1.9657812144609599E-2</v>
      </c>
    </row>
    <row r="117" spans="14:22" x14ac:dyDescent="0.25">
      <c r="N117" s="121">
        <v>42825</v>
      </c>
      <c r="O117" s="146" t="s">
        <v>75</v>
      </c>
      <c r="P117" s="147" t="s">
        <v>75</v>
      </c>
      <c r="Q117" s="147" t="s">
        <v>75</v>
      </c>
      <c r="R117" s="148" t="s">
        <v>75</v>
      </c>
      <c r="S117" s="138" t="s">
        <v>75</v>
      </c>
      <c r="T117" s="124" t="s">
        <v>75</v>
      </c>
      <c r="U117" s="124" t="s">
        <v>75</v>
      </c>
      <c r="V117" s="140" t="s">
        <v>75</v>
      </c>
    </row>
    <row r="118" spans="14:22" x14ac:dyDescent="0.25">
      <c r="N118" s="121" t="s">
        <v>118</v>
      </c>
      <c r="O118" s="142">
        <f t="shared" ref="O118:V123" si="1">O104/O100-1</f>
        <v>5.7945627036526837E-2</v>
      </c>
      <c r="P118" s="142">
        <f t="shared" si="1"/>
        <v>7.3522636059773827E-2</v>
      </c>
      <c r="Q118" s="142">
        <f t="shared" si="1"/>
        <v>5.9475235672333815E-2</v>
      </c>
      <c r="R118" s="142">
        <f t="shared" si="1"/>
        <v>-3.323130247652184E-4</v>
      </c>
      <c r="S118" s="142">
        <f t="shared" si="1"/>
        <v>4.7499932116036758E-2</v>
      </c>
      <c r="T118" s="142">
        <f t="shared" si="1"/>
        <v>8.6811152679671544E-2</v>
      </c>
      <c r="U118" s="142">
        <f t="shared" si="1"/>
        <v>-7.5294218001838997E-3</v>
      </c>
      <c r="V118" s="143">
        <f t="shared" si="1"/>
        <v>7.1004165862697421E-2</v>
      </c>
    </row>
    <row r="119" spans="14:22" x14ac:dyDescent="0.25">
      <c r="N119" s="121" t="s">
        <v>118</v>
      </c>
      <c r="O119" s="142">
        <f t="shared" si="1"/>
        <v>0.18040734709878437</v>
      </c>
      <c r="P119" s="142">
        <f t="shared" si="1"/>
        <v>8.7398379127892056E-2</v>
      </c>
      <c r="Q119" s="142">
        <f t="shared" si="1"/>
        <v>4.0073237756084401E-2</v>
      </c>
      <c r="R119" s="142">
        <f t="shared" si="1"/>
        <v>-1.7264609731407865E-2</v>
      </c>
      <c r="S119" s="142">
        <f t="shared" si="1"/>
        <v>6.1342753295154928E-2</v>
      </c>
      <c r="T119" s="142">
        <f t="shared" si="1"/>
        <v>0.10408515031325227</v>
      </c>
      <c r="U119" s="142">
        <f t="shared" si="1"/>
        <v>3.3786807656924545E-2</v>
      </c>
      <c r="V119" s="143">
        <f t="shared" si="1"/>
        <v>0.10353519379981346</v>
      </c>
    </row>
    <row r="120" spans="14:22" x14ac:dyDescent="0.25">
      <c r="N120" s="121" t="s">
        <v>118</v>
      </c>
      <c r="O120" s="142">
        <f t="shared" si="1"/>
        <v>4.2860071226258789E-2</v>
      </c>
      <c r="P120" s="142">
        <f t="shared" si="1"/>
        <v>0.19755871265828739</v>
      </c>
      <c r="Q120" s="142">
        <f t="shared" si="1"/>
        <v>8.5090255519403968E-2</v>
      </c>
      <c r="R120" s="142">
        <f t="shared" si="1"/>
        <v>1.4456232949840331E-2</v>
      </c>
      <c r="S120" s="142">
        <f t="shared" si="1"/>
        <v>5.5125749120448653E-2</v>
      </c>
      <c r="T120" s="142">
        <f t="shared" si="1"/>
        <v>0.13183206258663027</v>
      </c>
      <c r="U120" s="142">
        <f t="shared" si="1"/>
        <v>8.3727941322788269E-2</v>
      </c>
      <c r="V120" s="143">
        <f t="shared" si="1"/>
        <v>0.13644078249944402</v>
      </c>
    </row>
    <row r="121" spans="14:22" x14ac:dyDescent="0.25">
      <c r="N121" s="121" t="s">
        <v>118</v>
      </c>
      <c r="O121" s="142">
        <f t="shared" si="1"/>
        <v>0.15250736400125198</v>
      </c>
      <c r="P121" s="142">
        <f t="shared" si="1"/>
        <v>0.14867079325487831</v>
      </c>
      <c r="Q121" s="142">
        <f t="shared" si="1"/>
        <v>0.14891326414073913</v>
      </c>
      <c r="R121" s="142">
        <f t="shared" si="1"/>
        <v>0.21300061117946378</v>
      </c>
      <c r="S121" s="142">
        <f t="shared" si="1"/>
        <v>6.8229211252570643E-2</v>
      </c>
      <c r="T121" s="142">
        <f t="shared" si="1"/>
        <v>0.17736033474190349</v>
      </c>
      <c r="U121" s="142">
        <f t="shared" si="1"/>
        <v>0.15539194842865522</v>
      </c>
      <c r="V121" s="143">
        <f t="shared" si="1"/>
        <v>0.18037524327032517</v>
      </c>
    </row>
    <row r="122" spans="14:22" x14ac:dyDescent="0.25">
      <c r="N122" s="121" t="s">
        <v>118</v>
      </c>
      <c r="O122" s="142">
        <f t="shared" si="1"/>
        <v>-1.1332648121605726E-2</v>
      </c>
      <c r="P122" s="142">
        <f t="shared" si="1"/>
        <v>0.19932506040853504</v>
      </c>
      <c r="Q122" s="142">
        <f t="shared" si="1"/>
        <v>6.4786765058926887E-2</v>
      </c>
      <c r="R122" s="142">
        <f t="shared" si="1"/>
        <v>0.10150332097437942</v>
      </c>
      <c r="S122" s="142">
        <f t="shared" si="1"/>
        <v>7.8963151496370232E-2</v>
      </c>
      <c r="T122" s="142">
        <f t="shared" si="1"/>
        <v>0.18827002528735259</v>
      </c>
      <c r="U122" s="142">
        <f t="shared" si="1"/>
        <v>0.16535256041501745</v>
      </c>
      <c r="V122" s="143">
        <f t="shared" si="1"/>
        <v>0.17509731737426448</v>
      </c>
    </row>
    <row r="123" spans="14:22" s="181" customFormat="1" x14ac:dyDescent="0.25">
      <c r="N123" s="179" t="str">
        <f>"Y/Y "&amp;RIGHT(N116,4)</f>
        <v>Y/Y 21Q4</v>
      </c>
      <c r="O123" s="183">
        <f>O109/O105-1</f>
        <v>-1.4915198035819865E-2</v>
      </c>
      <c r="P123" s="183">
        <f t="shared" si="1"/>
        <v>0.13801154689568507</v>
      </c>
      <c r="Q123" s="183">
        <f t="shared" si="1"/>
        <v>0.10245296325944464</v>
      </c>
      <c r="R123" s="183">
        <f t="shared" si="1"/>
        <v>0.10614514177387835</v>
      </c>
      <c r="S123" s="183">
        <f t="shared" si="1"/>
        <v>7.6422684436021404E-2</v>
      </c>
      <c r="T123" s="183">
        <f t="shared" si="1"/>
        <v>0.1675965975413487</v>
      </c>
      <c r="U123" s="183">
        <f t="shared" si="1"/>
        <v>0.12475311790057275</v>
      </c>
      <c r="V123" s="184">
        <f>V109/V105-1</f>
        <v>0.15646944795401652</v>
      </c>
    </row>
    <row r="124" spans="14:22" x14ac:dyDescent="0.25">
      <c r="N124" s="121">
        <v>43465</v>
      </c>
      <c r="O124" s="146" t="s">
        <v>75</v>
      </c>
      <c r="P124" s="147" t="s">
        <v>75</v>
      </c>
      <c r="Q124" s="147" t="s">
        <v>75</v>
      </c>
      <c r="R124" s="148" t="s">
        <v>75</v>
      </c>
      <c r="S124" s="138" t="s">
        <v>75</v>
      </c>
      <c r="T124" s="124" t="s">
        <v>75</v>
      </c>
      <c r="U124" s="124" t="s">
        <v>75</v>
      </c>
      <c r="V124" s="140" t="s">
        <v>75</v>
      </c>
    </row>
    <row r="125" spans="14:22" x14ac:dyDescent="0.25">
      <c r="N125" s="121" t="s">
        <v>96</v>
      </c>
      <c r="O125" s="146" t="s">
        <v>75</v>
      </c>
      <c r="P125" s="147" t="s">
        <v>75</v>
      </c>
      <c r="Q125" s="147" t="s">
        <v>75</v>
      </c>
      <c r="R125" s="148" t="s">
        <v>75</v>
      </c>
      <c r="S125" s="138" t="s">
        <v>75</v>
      </c>
      <c r="T125" s="124" t="s">
        <v>75</v>
      </c>
      <c r="U125" s="124" t="s">
        <v>75</v>
      </c>
      <c r="V125" s="140" t="s">
        <v>75</v>
      </c>
    </row>
    <row r="126" spans="14:22" x14ac:dyDescent="0.25">
      <c r="N126" s="121" t="s">
        <v>96</v>
      </c>
      <c r="O126" s="146">
        <f>MAX($O$46:$O$57)</f>
        <v>200.98764598134699</v>
      </c>
      <c r="P126" s="146">
        <f>MAX($P$46:$P$57)</f>
        <v>198.98910564297401</v>
      </c>
      <c r="Q126" s="146">
        <f>MAX($Q$46:$Q$57)</f>
        <v>249.61426855614701</v>
      </c>
      <c r="R126" s="146">
        <f>MAX($R$46:$R$57)</f>
        <v>232.623382629384</v>
      </c>
      <c r="S126" s="146">
        <f>MAX($S$46:$S$57)</f>
        <v>174.50518675006199</v>
      </c>
      <c r="T126" s="146">
        <f>MAX($T$46:$T$57)</f>
        <v>179.45580837556599</v>
      </c>
      <c r="U126" s="146">
        <f>MAX($U$46:$U$57)</f>
        <v>199.57149179428299</v>
      </c>
      <c r="V126" s="149">
        <f>MAX($V$46:$V$57)</f>
        <v>197.388726051839</v>
      </c>
    </row>
    <row r="127" spans="14:22" x14ac:dyDescent="0.25">
      <c r="N127" s="121" t="s">
        <v>97</v>
      </c>
      <c r="O127" s="146">
        <f>MIN($O$58:$O$73)</f>
        <v>126.60746835444699</v>
      </c>
      <c r="P127" s="146">
        <f>MIN($P$58:$P$73)</f>
        <v>120.412934697884</v>
      </c>
      <c r="Q127" s="146">
        <f>MIN($Q$58:$Q$73)</f>
        <v>158.24963441988601</v>
      </c>
      <c r="R127" s="146">
        <f>MIN($R$58:$R$73)</f>
        <v>160.78583618931401</v>
      </c>
      <c r="S127" s="146">
        <f>MIN($S$58:$S$73)</f>
        <v>106.62219941366899</v>
      </c>
      <c r="T127" s="146">
        <f>MIN($T$58:$T$73)</f>
        <v>118.389195148567</v>
      </c>
      <c r="U127" s="146">
        <f>MIN($U$58:$U$73)</f>
        <v>130.120934828553</v>
      </c>
      <c r="V127" s="149">
        <f>MIN($V$58:$V$73)</f>
        <v>125.813719166906</v>
      </c>
    </row>
    <row r="128" spans="14:22" x14ac:dyDescent="0.25">
      <c r="N128" s="121" t="s">
        <v>119</v>
      </c>
      <c r="O128" s="142">
        <f>O109/O126-1</f>
        <v>0.41311670841053538</v>
      </c>
      <c r="P128" s="142">
        <f t="shared" ref="P128:V128" si="2">P109/P126-1</f>
        <v>0.72606170691487448</v>
      </c>
      <c r="Q128" s="142">
        <f t="shared" si="2"/>
        <v>0.5873462096158748</v>
      </c>
      <c r="R128" s="142">
        <f t="shared" si="2"/>
        <v>1.0060927976929994</v>
      </c>
      <c r="S128" s="142">
        <f t="shared" si="2"/>
        <v>0.26365122534453644</v>
      </c>
      <c r="T128" s="142">
        <f t="shared" si="2"/>
        <v>0.76992689205998088</v>
      </c>
      <c r="U128" s="142">
        <f t="shared" si="2"/>
        <v>0.28911263180864721</v>
      </c>
      <c r="V128" s="143">
        <f t="shared" si="2"/>
        <v>1.2595237753560888</v>
      </c>
    </row>
    <row r="129" spans="13:24" x14ac:dyDescent="0.25">
      <c r="N129" s="121" t="s">
        <v>99</v>
      </c>
      <c r="O129" s="142">
        <f>O109/O127-1</f>
        <v>1.2433036882564523</v>
      </c>
      <c r="P129" s="142">
        <f t="shared" ref="P129:V129" si="3">P109/P127-1</f>
        <v>1.8524134571201651</v>
      </c>
      <c r="Q129" s="142">
        <f t="shared" si="3"/>
        <v>1.5037925964955567</v>
      </c>
      <c r="R129" s="142">
        <f t="shared" si="3"/>
        <v>1.9023955313969685</v>
      </c>
      <c r="S129" s="142">
        <f t="shared" si="3"/>
        <v>1.0681780555862654</v>
      </c>
      <c r="T129" s="142">
        <f t="shared" si="3"/>
        <v>1.6828771053109195</v>
      </c>
      <c r="U129" s="142">
        <f t="shared" si="3"/>
        <v>0.97716171775037131</v>
      </c>
      <c r="V129" s="143">
        <f t="shared" si="3"/>
        <v>2.5449593450910153</v>
      </c>
    </row>
    <row r="130" spans="13:24" x14ac:dyDescent="0.25">
      <c r="N130" s="121">
        <v>44012</v>
      </c>
      <c r="O130" s="146" t="s">
        <v>75</v>
      </c>
      <c r="P130" s="147" t="s">
        <v>75</v>
      </c>
      <c r="Q130" s="147" t="s">
        <v>75</v>
      </c>
      <c r="R130" s="148" t="s">
        <v>75</v>
      </c>
      <c r="S130" s="138" t="s">
        <v>75</v>
      </c>
      <c r="T130" s="124" t="s">
        <v>75</v>
      </c>
      <c r="U130" s="124" t="s">
        <v>75</v>
      </c>
      <c r="V130" s="140" t="s">
        <v>75</v>
      </c>
    </row>
    <row r="131" spans="13:24" x14ac:dyDescent="0.25">
      <c r="N131" s="121" t="s">
        <v>107</v>
      </c>
      <c r="O131" s="142">
        <f>O127/O126-1</f>
        <v>-0.37007338069824935</v>
      </c>
      <c r="P131" s="142">
        <f t="shared" ref="P131:V131" si="4">P127/P126-1</f>
        <v>-0.39487674810736262</v>
      </c>
      <c r="Q131" s="142">
        <f t="shared" si="4"/>
        <v>-0.36602328330325351</v>
      </c>
      <c r="R131" s="142">
        <f t="shared" si="4"/>
        <v>-0.30881481314594117</v>
      </c>
      <c r="S131" s="142">
        <f t="shared" si="4"/>
        <v>-0.38900269155678191</v>
      </c>
      <c r="T131" s="142">
        <f t="shared" si="4"/>
        <v>-0.34028774983531596</v>
      </c>
      <c r="U131" s="142">
        <f t="shared" si="4"/>
        <v>-0.34799838564778163</v>
      </c>
      <c r="V131" s="143">
        <f t="shared" si="4"/>
        <v>-0.36260939678052173</v>
      </c>
    </row>
    <row r="132" spans="13:24" x14ac:dyDescent="0.25">
      <c r="N132" s="17">
        <v>46660</v>
      </c>
      <c r="O132" s="90" t="s">
        <v>75</v>
      </c>
      <c r="P132" s="75" t="s">
        <v>75</v>
      </c>
      <c r="Q132" s="75" t="s">
        <v>75</v>
      </c>
      <c r="R132" s="76" t="s">
        <v>75</v>
      </c>
      <c r="S132" s="74" t="s">
        <v>75</v>
      </c>
      <c r="T132" s="20" t="s">
        <v>75</v>
      </c>
      <c r="U132" s="20" t="s">
        <v>75</v>
      </c>
      <c r="V132" s="77" t="s">
        <v>75</v>
      </c>
    </row>
    <row r="133" spans="13:24" x14ac:dyDescent="0.25">
      <c r="M133" s="37" t="s">
        <v>134</v>
      </c>
      <c r="O133" s="185">
        <f>O109/O102-1</f>
        <v>9.9489931956974642E-2</v>
      </c>
      <c r="P133" s="185">
        <f t="shared" ref="P133:V133" si="5">P109/P102-1</f>
        <v>0.32813843507414675</v>
      </c>
      <c r="Q133" s="185">
        <f t="shared" si="5"/>
        <v>0.12913381132122725</v>
      </c>
      <c r="R133" s="185">
        <f t="shared" si="5"/>
        <v>9.137335279209613E-2</v>
      </c>
      <c r="S133" s="185">
        <f t="shared" si="5"/>
        <v>0.13500991786906802</v>
      </c>
      <c r="T133" s="185">
        <f t="shared" si="5"/>
        <v>0.26372853924735229</v>
      </c>
      <c r="U133" s="185">
        <f t="shared" si="5"/>
        <v>0.17262033887907213</v>
      </c>
      <c r="V133" s="185">
        <f t="shared" si="5"/>
        <v>0.27316299407362132</v>
      </c>
      <c r="W133" s="159"/>
      <c r="X133" s="159"/>
    </row>
    <row r="134" spans="13:24" x14ac:dyDescent="0.25">
      <c r="N134" s="17">
        <v>46843</v>
      </c>
      <c r="O134" s="90" t="s">
        <v>75</v>
      </c>
      <c r="P134" s="75" t="s">
        <v>75</v>
      </c>
      <c r="Q134" s="75" t="s">
        <v>75</v>
      </c>
      <c r="R134" s="76" t="s">
        <v>75</v>
      </c>
      <c r="S134" s="74" t="s">
        <v>75</v>
      </c>
      <c r="T134" s="20" t="s">
        <v>75</v>
      </c>
      <c r="U134" s="20" t="s">
        <v>75</v>
      </c>
      <c r="V134" s="77" t="s">
        <v>75</v>
      </c>
    </row>
    <row r="135" spans="13:24" x14ac:dyDescent="0.25">
      <c r="N135" s="17">
        <v>46934</v>
      </c>
      <c r="O135" s="90" t="s">
        <v>75</v>
      </c>
      <c r="P135" s="75" t="s">
        <v>75</v>
      </c>
      <c r="Q135" s="75" t="s">
        <v>75</v>
      </c>
      <c r="R135" s="76" t="s">
        <v>75</v>
      </c>
      <c r="S135" s="74" t="s">
        <v>75</v>
      </c>
      <c r="T135" s="20" t="s">
        <v>75</v>
      </c>
      <c r="U135" s="20" t="s">
        <v>75</v>
      </c>
      <c r="V135" s="77" t="s">
        <v>75</v>
      </c>
    </row>
    <row r="136" spans="13:24" x14ac:dyDescent="0.25">
      <c r="N136" s="17">
        <v>47026</v>
      </c>
      <c r="O136" s="90" t="s">
        <v>75</v>
      </c>
      <c r="P136" s="75" t="s">
        <v>75</v>
      </c>
      <c r="Q136" s="75" t="s">
        <v>75</v>
      </c>
      <c r="R136" s="76" t="s">
        <v>75</v>
      </c>
      <c r="S136" s="74" t="s">
        <v>75</v>
      </c>
      <c r="T136" s="20" t="s">
        <v>75</v>
      </c>
      <c r="U136" s="20" t="s">
        <v>75</v>
      </c>
      <c r="V136" s="77" t="s">
        <v>75</v>
      </c>
    </row>
    <row r="137" spans="13:24" x14ac:dyDescent="0.25">
      <c r="N137" s="17">
        <v>47118</v>
      </c>
      <c r="O137" s="90" t="s">
        <v>75</v>
      </c>
      <c r="P137" s="75" t="s">
        <v>75</v>
      </c>
      <c r="Q137" s="75" t="s">
        <v>75</v>
      </c>
      <c r="R137" s="76" t="s">
        <v>75</v>
      </c>
      <c r="S137" s="74" t="s">
        <v>75</v>
      </c>
      <c r="T137" s="20" t="s">
        <v>75</v>
      </c>
      <c r="U137" s="20" t="s">
        <v>75</v>
      </c>
      <c r="V137" s="77" t="s">
        <v>75</v>
      </c>
    </row>
    <row r="138" spans="13:24" x14ac:dyDescent="0.25">
      <c r="N138" s="17">
        <v>47208</v>
      </c>
      <c r="O138" s="90" t="s">
        <v>75</v>
      </c>
      <c r="P138" s="75" t="s">
        <v>75</v>
      </c>
      <c r="Q138" s="75" t="s">
        <v>75</v>
      </c>
      <c r="R138" s="76" t="s">
        <v>75</v>
      </c>
      <c r="S138" s="74" t="s">
        <v>75</v>
      </c>
      <c r="T138" s="20" t="s">
        <v>75</v>
      </c>
      <c r="U138" s="20" t="s">
        <v>75</v>
      </c>
      <c r="V138" s="77" t="s">
        <v>75</v>
      </c>
    </row>
    <row r="139" spans="13:24" x14ac:dyDescent="0.25">
      <c r="N139" s="17">
        <v>47299</v>
      </c>
      <c r="O139" s="90" t="s">
        <v>75</v>
      </c>
      <c r="P139" s="75" t="s">
        <v>75</v>
      </c>
      <c r="Q139" s="75" t="s">
        <v>75</v>
      </c>
      <c r="R139" s="76" t="s">
        <v>75</v>
      </c>
      <c r="S139" s="74" t="s">
        <v>75</v>
      </c>
      <c r="T139" s="20" t="s">
        <v>75</v>
      </c>
      <c r="U139" s="20" t="s">
        <v>75</v>
      </c>
      <c r="V139" s="77" t="s">
        <v>75</v>
      </c>
    </row>
    <row r="140" spans="13:24" x14ac:dyDescent="0.25">
      <c r="N140" s="17">
        <v>47391</v>
      </c>
      <c r="O140" s="90" t="s">
        <v>75</v>
      </c>
      <c r="P140" s="75" t="s">
        <v>75</v>
      </c>
      <c r="Q140" s="75" t="s">
        <v>75</v>
      </c>
      <c r="R140" s="76" t="s">
        <v>75</v>
      </c>
      <c r="S140" s="74" t="s">
        <v>75</v>
      </c>
      <c r="T140" s="20" t="s">
        <v>75</v>
      </c>
      <c r="U140" s="20" t="s">
        <v>75</v>
      </c>
      <c r="V140" s="77" t="s">
        <v>75</v>
      </c>
    </row>
    <row r="141" spans="13:24" x14ac:dyDescent="0.25">
      <c r="N141" s="17">
        <v>47483</v>
      </c>
      <c r="O141" s="90" t="s">
        <v>75</v>
      </c>
      <c r="P141" s="75" t="s">
        <v>75</v>
      </c>
      <c r="Q141" s="75" t="s">
        <v>75</v>
      </c>
      <c r="R141" s="76" t="s">
        <v>75</v>
      </c>
      <c r="S141" s="74" t="s">
        <v>75</v>
      </c>
      <c r="T141" s="20" t="s">
        <v>75</v>
      </c>
      <c r="U141" s="20" t="s">
        <v>75</v>
      </c>
      <c r="V141" s="77" t="s">
        <v>75</v>
      </c>
    </row>
    <row r="142" spans="13:24" x14ac:dyDescent="0.25">
      <c r="N142" s="17">
        <v>47573</v>
      </c>
      <c r="O142" s="90" t="s">
        <v>75</v>
      </c>
      <c r="P142" s="75" t="s">
        <v>75</v>
      </c>
      <c r="Q142" s="75" t="s">
        <v>75</v>
      </c>
      <c r="R142" s="76" t="s">
        <v>75</v>
      </c>
      <c r="S142" s="74" t="s">
        <v>75</v>
      </c>
      <c r="T142" s="20" t="s">
        <v>75</v>
      </c>
      <c r="U142" s="20" t="s">
        <v>75</v>
      </c>
      <c r="V142" s="77" t="s">
        <v>75</v>
      </c>
    </row>
    <row r="143" spans="13:24" x14ac:dyDescent="0.25">
      <c r="N143" s="17">
        <v>47664</v>
      </c>
      <c r="O143" s="90" t="s">
        <v>75</v>
      </c>
      <c r="P143" s="75" t="s">
        <v>75</v>
      </c>
      <c r="Q143" s="75" t="s">
        <v>75</v>
      </c>
      <c r="R143" s="76" t="s">
        <v>75</v>
      </c>
      <c r="S143" s="74" t="s">
        <v>75</v>
      </c>
      <c r="T143" s="20" t="s">
        <v>75</v>
      </c>
      <c r="U143" s="20" t="s">
        <v>75</v>
      </c>
      <c r="V143" s="77" t="s">
        <v>75</v>
      </c>
    </row>
    <row r="144" spans="13:24" x14ac:dyDescent="0.25">
      <c r="N144" s="17">
        <v>47756</v>
      </c>
      <c r="O144" s="90" t="s">
        <v>75</v>
      </c>
      <c r="P144" s="75" t="s">
        <v>75</v>
      </c>
      <c r="Q144" s="75" t="s">
        <v>75</v>
      </c>
      <c r="R144" s="76" t="s">
        <v>75</v>
      </c>
      <c r="S144" s="74" t="s">
        <v>75</v>
      </c>
      <c r="T144" s="20" t="s">
        <v>75</v>
      </c>
      <c r="U144" s="20" t="s">
        <v>75</v>
      </c>
      <c r="V144" s="77" t="s">
        <v>75</v>
      </c>
    </row>
    <row r="145" spans="14:22" x14ac:dyDescent="0.25">
      <c r="N145" s="17">
        <v>47848</v>
      </c>
      <c r="O145" s="90" t="s">
        <v>75</v>
      </c>
      <c r="P145" s="75" t="s">
        <v>75</v>
      </c>
      <c r="Q145" s="75" t="s">
        <v>75</v>
      </c>
      <c r="R145" s="76" t="s">
        <v>75</v>
      </c>
      <c r="S145" s="74" t="s">
        <v>75</v>
      </c>
      <c r="T145" s="20" t="s">
        <v>75</v>
      </c>
      <c r="U145" s="20" t="s">
        <v>75</v>
      </c>
      <c r="V145" s="77" t="s">
        <v>75</v>
      </c>
    </row>
    <row r="146" spans="14:22" x14ac:dyDescent="0.25">
      <c r="N146" s="17">
        <v>47938</v>
      </c>
      <c r="O146" s="90" t="s">
        <v>75</v>
      </c>
      <c r="P146" s="75" t="s">
        <v>75</v>
      </c>
      <c r="Q146" s="75" t="s">
        <v>75</v>
      </c>
      <c r="R146" s="76" t="s">
        <v>75</v>
      </c>
      <c r="S146" s="74" t="s">
        <v>75</v>
      </c>
      <c r="T146" s="20" t="s">
        <v>75</v>
      </c>
      <c r="U146" s="20" t="s">
        <v>75</v>
      </c>
      <c r="V146" s="77" t="s">
        <v>75</v>
      </c>
    </row>
    <row r="147" spans="14:22" x14ac:dyDescent="0.25">
      <c r="N147" s="17">
        <v>48029</v>
      </c>
      <c r="O147" s="90" t="s">
        <v>75</v>
      </c>
      <c r="P147" s="75" t="s">
        <v>75</v>
      </c>
      <c r="Q147" s="75" t="s">
        <v>75</v>
      </c>
      <c r="R147" s="76" t="s">
        <v>75</v>
      </c>
      <c r="S147" s="74" t="s">
        <v>75</v>
      </c>
      <c r="T147" s="20" t="s">
        <v>75</v>
      </c>
      <c r="U147" s="20" t="s">
        <v>75</v>
      </c>
      <c r="V147" s="77" t="s">
        <v>75</v>
      </c>
    </row>
    <row r="148" spans="14:22" x14ac:dyDescent="0.25">
      <c r="N148" s="17">
        <v>48121</v>
      </c>
      <c r="O148" s="90" t="s">
        <v>75</v>
      </c>
      <c r="P148" s="75" t="s">
        <v>75</v>
      </c>
      <c r="Q148" s="75" t="s">
        <v>75</v>
      </c>
      <c r="R148" s="76" t="s">
        <v>75</v>
      </c>
      <c r="S148" s="74" t="s">
        <v>75</v>
      </c>
      <c r="T148" s="20" t="s">
        <v>75</v>
      </c>
      <c r="U148" s="20" t="s">
        <v>75</v>
      </c>
      <c r="V148" s="77" t="s">
        <v>75</v>
      </c>
    </row>
    <row r="149" spans="14:22" x14ac:dyDescent="0.25">
      <c r="N149" s="17">
        <v>48213</v>
      </c>
      <c r="O149" s="90" t="s">
        <v>75</v>
      </c>
      <c r="P149" s="75" t="s">
        <v>75</v>
      </c>
      <c r="Q149" s="75" t="s">
        <v>75</v>
      </c>
      <c r="R149" s="76" t="s">
        <v>75</v>
      </c>
      <c r="S149" s="74" t="s">
        <v>75</v>
      </c>
      <c r="T149" s="20" t="s">
        <v>75</v>
      </c>
      <c r="U149" s="20" t="s">
        <v>75</v>
      </c>
      <c r="V149" s="77" t="s">
        <v>75</v>
      </c>
    </row>
    <row r="150" spans="14:22" x14ac:dyDescent="0.25">
      <c r="N150" s="17">
        <v>48304</v>
      </c>
      <c r="O150" s="90" t="s">
        <v>75</v>
      </c>
      <c r="P150" s="75" t="s">
        <v>75</v>
      </c>
      <c r="Q150" s="75" t="s">
        <v>75</v>
      </c>
      <c r="R150" s="76" t="s">
        <v>75</v>
      </c>
      <c r="S150" s="74" t="s">
        <v>75</v>
      </c>
      <c r="T150" s="20" t="s">
        <v>75</v>
      </c>
      <c r="U150" s="20" t="s">
        <v>75</v>
      </c>
      <c r="V150" s="77" t="s">
        <v>75</v>
      </c>
    </row>
    <row r="151" spans="14:22" x14ac:dyDescent="0.25">
      <c r="N151" s="17">
        <v>48395</v>
      </c>
      <c r="O151" s="90" t="s">
        <v>75</v>
      </c>
      <c r="P151" s="75" t="s">
        <v>75</v>
      </c>
      <c r="Q151" s="75" t="s">
        <v>75</v>
      </c>
      <c r="R151" s="76" t="s">
        <v>75</v>
      </c>
      <c r="S151" s="74" t="s">
        <v>75</v>
      </c>
      <c r="T151" s="20" t="s">
        <v>75</v>
      </c>
      <c r="U151" s="20" t="s">
        <v>75</v>
      </c>
      <c r="V151" s="77" t="s">
        <v>75</v>
      </c>
    </row>
    <row r="152" spans="14:22" x14ac:dyDescent="0.25">
      <c r="N152" s="17">
        <v>48487</v>
      </c>
      <c r="O152" s="90" t="s">
        <v>75</v>
      </c>
      <c r="P152" s="75" t="s">
        <v>75</v>
      </c>
      <c r="Q152" s="75" t="s">
        <v>75</v>
      </c>
      <c r="R152" s="76" t="s">
        <v>75</v>
      </c>
      <c r="S152" s="74" t="s">
        <v>75</v>
      </c>
      <c r="T152" s="20" t="s">
        <v>75</v>
      </c>
      <c r="U152" s="20" t="s">
        <v>75</v>
      </c>
      <c r="V152" s="77" t="s">
        <v>75</v>
      </c>
    </row>
    <row r="153" spans="14:22" x14ac:dyDescent="0.25">
      <c r="N153" s="17">
        <v>48579</v>
      </c>
      <c r="O153" s="90" t="s">
        <v>75</v>
      </c>
      <c r="P153" s="75" t="s">
        <v>75</v>
      </c>
      <c r="Q153" s="75" t="s">
        <v>75</v>
      </c>
      <c r="R153" s="76" t="s">
        <v>75</v>
      </c>
      <c r="S153" s="74" t="s">
        <v>75</v>
      </c>
      <c r="T153" s="20" t="s">
        <v>75</v>
      </c>
      <c r="U153" s="20" t="s">
        <v>75</v>
      </c>
      <c r="V153" s="77" t="s">
        <v>75</v>
      </c>
    </row>
    <row r="154" spans="14:22" x14ac:dyDescent="0.25">
      <c r="N154" s="17">
        <v>48669</v>
      </c>
      <c r="O154" s="90" t="s">
        <v>75</v>
      </c>
      <c r="P154" s="75" t="s">
        <v>75</v>
      </c>
      <c r="Q154" s="75" t="s">
        <v>75</v>
      </c>
      <c r="R154" s="76" t="s">
        <v>75</v>
      </c>
      <c r="S154" s="74" t="s">
        <v>75</v>
      </c>
      <c r="T154" s="20" t="s">
        <v>75</v>
      </c>
      <c r="U154" s="20" t="s">
        <v>75</v>
      </c>
      <c r="V154" s="77" t="s">
        <v>75</v>
      </c>
    </row>
    <row r="155" spans="14:22" x14ac:dyDescent="0.25">
      <c r="N155" s="17">
        <v>48760</v>
      </c>
      <c r="O155" s="90" t="s">
        <v>75</v>
      </c>
      <c r="P155" s="75" t="s">
        <v>75</v>
      </c>
      <c r="Q155" s="75" t="s">
        <v>75</v>
      </c>
      <c r="R155" s="76" t="s">
        <v>75</v>
      </c>
      <c r="S155" s="74" t="s">
        <v>75</v>
      </c>
      <c r="T155" s="20" t="s">
        <v>75</v>
      </c>
      <c r="U155" s="20" t="s">
        <v>75</v>
      </c>
      <c r="V155" s="77" t="s">
        <v>75</v>
      </c>
    </row>
    <row r="156" spans="14:22" x14ac:dyDescent="0.25">
      <c r="N156" s="17">
        <v>48852</v>
      </c>
      <c r="O156" s="90" t="s">
        <v>75</v>
      </c>
      <c r="P156" s="75" t="s">
        <v>75</v>
      </c>
      <c r="Q156" s="75" t="s">
        <v>75</v>
      </c>
      <c r="R156" s="76" t="s">
        <v>75</v>
      </c>
      <c r="S156" s="74" t="s">
        <v>75</v>
      </c>
      <c r="T156" s="20" t="s">
        <v>75</v>
      </c>
      <c r="U156" s="20" t="s">
        <v>75</v>
      </c>
      <c r="V156" s="77" t="s">
        <v>75</v>
      </c>
    </row>
    <row r="157" spans="14:22" x14ac:dyDescent="0.25">
      <c r="N157" s="17">
        <v>48944</v>
      </c>
      <c r="O157" s="90" t="s">
        <v>75</v>
      </c>
      <c r="P157" s="75" t="s">
        <v>75</v>
      </c>
      <c r="Q157" s="75" t="s">
        <v>75</v>
      </c>
      <c r="R157" s="76" t="s">
        <v>75</v>
      </c>
      <c r="S157" s="74" t="s">
        <v>75</v>
      </c>
      <c r="T157" s="20" t="s">
        <v>75</v>
      </c>
      <c r="U157" s="20" t="s">
        <v>75</v>
      </c>
      <c r="V157" s="77" t="s">
        <v>75</v>
      </c>
    </row>
    <row r="158" spans="14:22" x14ac:dyDescent="0.25">
      <c r="O158" s="90" t="s">
        <v>75</v>
      </c>
      <c r="P158" s="75" t="s">
        <v>75</v>
      </c>
      <c r="Q158" s="75" t="s">
        <v>75</v>
      </c>
      <c r="R158" s="76" t="s">
        <v>75</v>
      </c>
      <c r="S158" s="74" t="s">
        <v>75</v>
      </c>
      <c r="T158" s="20" t="s">
        <v>75</v>
      </c>
      <c r="U158" s="20" t="s">
        <v>75</v>
      </c>
      <c r="V158" s="77" t="s">
        <v>75</v>
      </c>
    </row>
    <row r="159" spans="14:22" x14ac:dyDescent="0.25">
      <c r="O159" s="90" t="s">
        <v>75</v>
      </c>
      <c r="P159" s="75" t="s">
        <v>75</v>
      </c>
      <c r="Q159" s="75" t="s">
        <v>75</v>
      </c>
      <c r="R159" s="76" t="s">
        <v>75</v>
      </c>
      <c r="S159" s="74" t="s">
        <v>75</v>
      </c>
      <c r="T159" s="20" t="s">
        <v>75</v>
      </c>
      <c r="U159" s="20" t="s">
        <v>75</v>
      </c>
      <c r="V159" s="77" t="s">
        <v>75</v>
      </c>
    </row>
    <row r="160" spans="14:22" x14ac:dyDescent="0.25">
      <c r="O160" s="90" t="s">
        <v>75</v>
      </c>
      <c r="P160" s="75" t="s">
        <v>75</v>
      </c>
      <c r="Q160" s="75" t="s">
        <v>75</v>
      </c>
      <c r="R160" s="76" t="s">
        <v>75</v>
      </c>
      <c r="S160" s="74" t="s">
        <v>75</v>
      </c>
      <c r="T160" s="20" t="s">
        <v>75</v>
      </c>
      <c r="U160" s="20" t="s">
        <v>75</v>
      </c>
      <c r="V160" s="77" t="s">
        <v>75</v>
      </c>
    </row>
    <row r="161" spans="15:22" x14ac:dyDescent="0.25">
      <c r="O161" s="90" t="s">
        <v>75</v>
      </c>
      <c r="P161" s="75" t="s">
        <v>75</v>
      </c>
      <c r="Q161" s="75" t="s">
        <v>75</v>
      </c>
      <c r="R161" s="76" t="s">
        <v>75</v>
      </c>
      <c r="S161" s="74" t="s">
        <v>75</v>
      </c>
      <c r="T161" s="20" t="s">
        <v>75</v>
      </c>
      <c r="U161" s="20" t="s">
        <v>75</v>
      </c>
      <c r="V161" s="77" t="s">
        <v>75</v>
      </c>
    </row>
    <row r="162" spans="15:22" x14ac:dyDescent="0.25">
      <c r="O162" s="90" t="s">
        <v>75</v>
      </c>
      <c r="P162" s="75" t="s">
        <v>75</v>
      </c>
      <c r="Q162" s="75" t="s">
        <v>75</v>
      </c>
      <c r="R162" s="76" t="s">
        <v>75</v>
      </c>
      <c r="S162" s="74" t="s">
        <v>75</v>
      </c>
      <c r="T162" s="20" t="s">
        <v>75</v>
      </c>
      <c r="U162" s="20" t="s">
        <v>75</v>
      </c>
      <c r="V162" s="77" t="s">
        <v>75</v>
      </c>
    </row>
    <row r="163" spans="15:22" x14ac:dyDescent="0.25">
      <c r="O163" s="90" t="s">
        <v>75</v>
      </c>
      <c r="P163" s="75" t="s">
        <v>75</v>
      </c>
      <c r="Q163" s="75" t="s">
        <v>75</v>
      </c>
      <c r="R163" s="76" t="s">
        <v>75</v>
      </c>
      <c r="S163" s="74" t="s">
        <v>75</v>
      </c>
      <c r="T163" s="20" t="s">
        <v>75</v>
      </c>
      <c r="U163" s="20" t="s">
        <v>75</v>
      </c>
      <c r="V163" s="77" t="s">
        <v>75</v>
      </c>
    </row>
    <row r="164" spans="15:22" x14ac:dyDescent="0.25">
      <c r="O164" s="90" t="s">
        <v>75</v>
      </c>
      <c r="P164" s="75" t="s">
        <v>75</v>
      </c>
      <c r="Q164" s="75" t="s">
        <v>75</v>
      </c>
      <c r="R164" s="76" t="s">
        <v>75</v>
      </c>
      <c r="S164" s="74" t="s">
        <v>75</v>
      </c>
      <c r="T164" s="20" t="s">
        <v>75</v>
      </c>
      <c r="U164" s="20" t="s">
        <v>75</v>
      </c>
      <c r="V164" s="77" t="s">
        <v>75</v>
      </c>
    </row>
    <row r="165" spans="15:22" x14ac:dyDescent="0.25">
      <c r="O165" s="90" t="s">
        <v>75</v>
      </c>
      <c r="P165" s="75" t="s">
        <v>75</v>
      </c>
      <c r="Q165" s="75" t="s">
        <v>75</v>
      </c>
      <c r="R165" s="76" t="s">
        <v>75</v>
      </c>
      <c r="S165" s="74" t="s">
        <v>75</v>
      </c>
      <c r="T165" s="20" t="s">
        <v>75</v>
      </c>
      <c r="U165" s="20" t="s">
        <v>75</v>
      </c>
      <c r="V165" s="77" t="s">
        <v>75</v>
      </c>
    </row>
    <row r="166" spans="15:22" x14ac:dyDescent="0.25">
      <c r="O166" s="90" t="s">
        <v>75</v>
      </c>
      <c r="P166" s="75" t="s">
        <v>75</v>
      </c>
      <c r="Q166" s="75" t="s">
        <v>75</v>
      </c>
      <c r="R166" s="76" t="s">
        <v>75</v>
      </c>
      <c r="S166" s="74" t="s">
        <v>75</v>
      </c>
      <c r="T166" s="20" t="s">
        <v>75</v>
      </c>
      <c r="U166" s="20" t="s">
        <v>75</v>
      </c>
      <c r="V166" s="77" t="s">
        <v>75</v>
      </c>
    </row>
    <row r="167" spans="15:22" x14ac:dyDescent="0.25">
      <c r="O167" s="90" t="s">
        <v>75</v>
      </c>
      <c r="P167" s="75" t="s">
        <v>75</v>
      </c>
      <c r="Q167" s="75" t="s">
        <v>75</v>
      </c>
      <c r="R167" s="76" t="s">
        <v>75</v>
      </c>
      <c r="S167" s="74" t="s">
        <v>75</v>
      </c>
      <c r="T167" s="20" t="s">
        <v>75</v>
      </c>
      <c r="U167" s="20" t="s">
        <v>75</v>
      </c>
      <c r="V167" s="77" t="s">
        <v>75</v>
      </c>
    </row>
  </sheetData>
  <mergeCells count="8">
    <mergeCell ref="A27:F27"/>
    <mergeCell ref="H27:M27"/>
    <mergeCell ref="A7:F7"/>
    <mergeCell ref="H7:M7"/>
    <mergeCell ref="A8:F8"/>
    <mergeCell ref="H8:M8"/>
    <mergeCell ref="A26:F26"/>
    <mergeCell ref="H26:M26"/>
  </mergeCells>
  <conditionalFormatting sqref="N6:N109 N132 N134:N157">
    <cfRule type="expression" dxfId="12" priority="6">
      <formula>$O6=""</formula>
    </cfRule>
  </conditionalFormatting>
  <conditionalFormatting sqref="N110">
    <cfRule type="expression" dxfId="11" priority="5">
      <formula>$O110=""</formula>
    </cfRule>
  </conditionalFormatting>
  <conditionalFormatting sqref="N111 N130:N131">
    <cfRule type="expression" dxfId="10" priority="4">
      <formula>$O111=""</formula>
    </cfRule>
  </conditionalFormatting>
  <conditionalFormatting sqref="N112:N115 N117:N122 N124:N129">
    <cfRule type="expression" dxfId="9" priority="3">
      <formula>$O112=""</formula>
    </cfRule>
  </conditionalFormatting>
  <conditionalFormatting sqref="N123">
    <cfRule type="expression" dxfId="8" priority="2">
      <formula>$O123=""</formula>
    </cfRule>
  </conditionalFormatting>
  <conditionalFormatting sqref="N116">
    <cfRule type="expression" dxfId="7" priority="1">
      <formula>$O116=""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9768F-1942-46F4-B51A-BB4D4C9765EF}">
  <sheetPr codeName="Sheet11"/>
  <dimension ref="A1:Z636"/>
  <sheetViews>
    <sheetView topLeftCell="M1" workbookViewId="0">
      <pane xSplit="2" ySplit="1" topLeftCell="T253" activePane="bottomRight" state="frozen"/>
      <selection activeCell="M1" sqref="M1"/>
      <selection pane="topRight" activeCell="O1" sqref="O1"/>
      <selection pane="bottomLeft" activeCell="M2" sqref="M2"/>
      <selection pane="bottomRight" activeCell="Z265" sqref="Z265"/>
    </sheetView>
  </sheetViews>
  <sheetFormatPr defaultColWidth="9.140625" defaultRowHeight="15" x14ac:dyDescent="0.25"/>
  <cols>
    <col min="1" max="1" width="13.7109375" style="97" customWidth="1"/>
    <col min="2" max="13" width="13.7109375" style="37" customWidth="1"/>
    <col min="14" max="14" width="11.85546875" style="37" bestFit="1" customWidth="1"/>
    <col min="15" max="24" width="22.28515625" style="37" customWidth="1"/>
    <col min="25" max="25" width="16.85546875" style="37" customWidth="1"/>
    <col min="26" max="26" width="20.28515625" style="37" customWidth="1"/>
    <col min="27" max="16384" width="9.140625" style="37"/>
  </cols>
  <sheetData>
    <row r="1" spans="1:26" s="93" customFormat="1" ht="63.95" customHeight="1" x14ac:dyDescent="0.25">
      <c r="A1" s="92"/>
      <c r="N1" s="94" t="s">
        <v>42</v>
      </c>
      <c r="O1" s="95" t="s">
        <v>43</v>
      </c>
      <c r="P1" s="95" t="s">
        <v>44</v>
      </c>
      <c r="Q1" s="95" t="s">
        <v>45</v>
      </c>
      <c r="R1" s="96" t="s">
        <v>46</v>
      </c>
      <c r="S1" s="96" t="s">
        <v>47</v>
      </c>
      <c r="T1" s="96" t="s">
        <v>48</v>
      </c>
      <c r="U1" s="95" t="s">
        <v>49</v>
      </c>
      <c r="V1" s="95" t="s">
        <v>50</v>
      </c>
      <c r="W1" s="95" t="s">
        <v>137</v>
      </c>
      <c r="X1" s="95" t="s">
        <v>138</v>
      </c>
      <c r="Y1" s="95" t="s">
        <v>51</v>
      </c>
      <c r="Z1" s="95" t="s">
        <v>52</v>
      </c>
    </row>
    <row r="2" spans="1:26" ht="15.75" x14ac:dyDescent="0.25">
      <c r="N2" s="98">
        <v>36556</v>
      </c>
      <c r="O2" s="99">
        <v>193</v>
      </c>
      <c r="P2" s="99">
        <v>21</v>
      </c>
      <c r="Q2" s="99">
        <v>172</v>
      </c>
      <c r="R2" s="100">
        <v>488101943</v>
      </c>
      <c r="S2" s="100">
        <v>250484456</v>
      </c>
      <c r="T2" s="100">
        <v>237617487</v>
      </c>
      <c r="U2" s="101" t="s">
        <v>15</v>
      </c>
      <c r="V2" s="101" t="s">
        <v>15</v>
      </c>
      <c r="W2" s="101" t="e">
        <f>V2+U2</f>
        <v>#VALUE!</v>
      </c>
      <c r="X2" s="163" t="e">
        <f>W2/O2</f>
        <v>#VALUE!</v>
      </c>
      <c r="Y2" s="101" t="s">
        <v>15</v>
      </c>
      <c r="Z2" s="101" t="s">
        <v>15</v>
      </c>
    </row>
    <row r="3" spans="1:26" ht="15.75" x14ac:dyDescent="0.25">
      <c r="N3" s="98">
        <v>36585</v>
      </c>
      <c r="O3" s="99">
        <v>152</v>
      </c>
      <c r="P3" s="99">
        <v>24</v>
      </c>
      <c r="Q3" s="99">
        <v>128</v>
      </c>
      <c r="R3" s="100">
        <v>562751598</v>
      </c>
      <c r="S3" s="100">
        <v>382350256</v>
      </c>
      <c r="T3" s="100">
        <v>180401342</v>
      </c>
      <c r="U3" s="101" t="s">
        <v>15</v>
      </c>
      <c r="V3" s="101" t="s">
        <v>15</v>
      </c>
      <c r="W3" s="101" t="e">
        <f t="shared" ref="W3:W66" si="0">V3+U3</f>
        <v>#VALUE!</v>
      </c>
      <c r="X3" s="163" t="e">
        <f t="shared" ref="X3:X66" si="1">W3/O3</f>
        <v>#VALUE!</v>
      </c>
      <c r="Y3" s="101" t="s">
        <v>15</v>
      </c>
      <c r="Z3" s="101" t="s">
        <v>15</v>
      </c>
    </row>
    <row r="4" spans="1:26" ht="15.75" x14ac:dyDescent="0.25">
      <c r="N4" s="98">
        <v>36616</v>
      </c>
      <c r="O4" s="99">
        <v>229</v>
      </c>
      <c r="P4" s="99">
        <v>34</v>
      </c>
      <c r="Q4" s="99">
        <v>195</v>
      </c>
      <c r="R4" s="100">
        <v>660592934</v>
      </c>
      <c r="S4" s="100">
        <v>382522934</v>
      </c>
      <c r="T4" s="100">
        <v>278070000</v>
      </c>
      <c r="U4" s="101" t="s">
        <v>15</v>
      </c>
      <c r="V4" s="101" t="s">
        <v>15</v>
      </c>
      <c r="W4" s="101" t="e">
        <f t="shared" si="0"/>
        <v>#VALUE!</v>
      </c>
      <c r="X4" s="163" t="e">
        <f t="shared" si="1"/>
        <v>#VALUE!</v>
      </c>
      <c r="Y4" s="101" t="s">
        <v>15</v>
      </c>
      <c r="Z4" s="101" t="s">
        <v>15</v>
      </c>
    </row>
    <row r="5" spans="1:26" ht="15.75" x14ac:dyDescent="0.25">
      <c r="N5" s="98">
        <v>36646</v>
      </c>
      <c r="O5" s="99">
        <v>183</v>
      </c>
      <c r="P5" s="99">
        <v>30</v>
      </c>
      <c r="Q5" s="99">
        <v>153</v>
      </c>
      <c r="R5" s="100">
        <v>492001242</v>
      </c>
      <c r="S5" s="100">
        <v>267688500</v>
      </c>
      <c r="T5" s="100">
        <v>224312742</v>
      </c>
      <c r="U5" s="101" t="s">
        <v>15</v>
      </c>
      <c r="V5" s="101" t="s">
        <v>15</v>
      </c>
      <c r="W5" s="101" t="e">
        <f t="shared" si="0"/>
        <v>#VALUE!</v>
      </c>
      <c r="X5" s="163" t="e">
        <f t="shared" si="1"/>
        <v>#VALUE!</v>
      </c>
      <c r="Y5" s="101" t="s">
        <v>15</v>
      </c>
      <c r="Z5" s="101" t="s">
        <v>15</v>
      </c>
    </row>
    <row r="6" spans="1:26" ht="15.75" x14ac:dyDescent="0.25">
      <c r="N6" s="98">
        <v>36677</v>
      </c>
      <c r="O6" s="99">
        <v>213</v>
      </c>
      <c r="P6" s="99">
        <v>34</v>
      </c>
      <c r="Q6" s="99">
        <v>179</v>
      </c>
      <c r="R6" s="100">
        <v>1056764629</v>
      </c>
      <c r="S6" s="100">
        <v>789220240</v>
      </c>
      <c r="T6" s="100">
        <v>267544389</v>
      </c>
      <c r="U6" s="101" t="s">
        <v>15</v>
      </c>
      <c r="V6" s="101" t="s">
        <v>15</v>
      </c>
      <c r="W6" s="101" t="e">
        <f t="shared" si="0"/>
        <v>#VALUE!</v>
      </c>
      <c r="X6" s="163" t="e">
        <f t="shared" si="1"/>
        <v>#VALUE!</v>
      </c>
      <c r="Y6" s="101" t="s">
        <v>15</v>
      </c>
      <c r="Z6" s="101" t="s">
        <v>15</v>
      </c>
    </row>
    <row r="7" spans="1:26" ht="15.75" x14ac:dyDescent="0.25">
      <c r="A7" s="177" t="s">
        <v>91</v>
      </c>
      <c r="B7" s="177"/>
      <c r="C7" s="177"/>
      <c r="D7" s="177"/>
      <c r="E7" s="177"/>
      <c r="F7" s="177"/>
      <c r="G7" s="89"/>
      <c r="H7" s="177" t="s">
        <v>92</v>
      </c>
      <c r="I7" s="177"/>
      <c r="J7" s="177"/>
      <c r="K7" s="177"/>
      <c r="L7" s="177"/>
      <c r="M7" s="177"/>
      <c r="N7" s="98">
        <v>36707</v>
      </c>
      <c r="O7" s="99">
        <v>243</v>
      </c>
      <c r="P7" s="99">
        <v>44</v>
      </c>
      <c r="Q7" s="99">
        <v>199</v>
      </c>
      <c r="R7" s="100">
        <v>812109941</v>
      </c>
      <c r="S7" s="100">
        <v>498138017</v>
      </c>
      <c r="T7" s="100">
        <v>313971924</v>
      </c>
      <c r="U7" s="101" t="s">
        <v>15</v>
      </c>
      <c r="V7" s="101" t="s">
        <v>15</v>
      </c>
      <c r="W7" s="101" t="e">
        <f t="shared" si="0"/>
        <v>#VALUE!</v>
      </c>
      <c r="X7" s="163" t="e">
        <f t="shared" si="1"/>
        <v>#VALUE!</v>
      </c>
      <c r="Y7" s="101" t="s">
        <v>15</v>
      </c>
      <c r="Z7" s="101" t="s">
        <v>15</v>
      </c>
    </row>
    <row r="8" spans="1:26" ht="15.75" x14ac:dyDescent="0.25">
      <c r="N8" s="98">
        <v>36738</v>
      </c>
      <c r="O8" s="99">
        <v>206</v>
      </c>
      <c r="P8" s="99">
        <v>27</v>
      </c>
      <c r="Q8" s="99">
        <v>179</v>
      </c>
      <c r="R8" s="100">
        <v>731513959</v>
      </c>
      <c r="S8" s="100">
        <v>459627450</v>
      </c>
      <c r="T8" s="100">
        <v>271886509</v>
      </c>
      <c r="U8" s="101" t="s">
        <v>15</v>
      </c>
      <c r="V8" s="101" t="s">
        <v>15</v>
      </c>
      <c r="W8" s="101" t="e">
        <f t="shared" si="0"/>
        <v>#VALUE!</v>
      </c>
      <c r="X8" s="163" t="e">
        <f t="shared" si="1"/>
        <v>#VALUE!</v>
      </c>
      <c r="Y8" s="101" t="s">
        <v>15</v>
      </c>
      <c r="Z8" s="101" t="s">
        <v>15</v>
      </c>
    </row>
    <row r="9" spans="1:26" ht="15.75" x14ac:dyDescent="0.25">
      <c r="N9" s="98">
        <v>36769</v>
      </c>
      <c r="O9" s="99">
        <v>238</v>
      </c>
      <c r="P9" s="99">
        <v>41</v>
      </c>
      <c r="Q9" s="99">
        <v>197</v>
      </c>
      <c r="R9" s="100">
        <v>1044422538</v>
      </c>
      <c r="S9" s="100">
        <v>724463506</v>
      </c>
      <c r="T9" s="100">
        <v>319959032</v>
      </c>
      <c r="U9" s="101" t="s">
        <v>15</v>
      </c>
      <c r="V9" s="101" t="s">
        <v>15</v>
      </c>
      <c r="W9" s="101" t="e">
        <f t="shared" si="0"/>
        <v>#VALUE!</v>
      </c>
      <c r="X9" s="163" t="e">
        <f t="shared" si="1"/>
        <v>#VALUE!</v>
      </c>
      <c r="Y9" s="101" t="s">
        <v>15</v>
      </c>
      <c r="Z9" s="101" t="s">
        <v>15</v>
      </c>
    </row>
    <row r="10" spans="1:26" ht="15.75" x14ac:dyDescent="0.25">
      <c r="N10" s="98">
        <v>36799</v>
      </c>
      <c r="O10" s="99">
        <v>229</v>
      </c>
      <c r="P10" s="99">
        <v>47</v>
      </c>
      <c r="Q10" s="99">
        <v>182</v>
      </c>
      <c r="R10" s="100">
        <v>1247501097</v>
      </c>
      <c r="S10" s="100">
        <v>980362614</v>
      </c>
      <c r="T10" s="100">
        <v>267138483</v>
      </c>
      <c r="U10" s="101" t="s">
        <v>15</v>
      </c>
      <c r="V10" s="101" t="s">
        <v>15</v>
      </c>
      <c r="W10" s="101" t="e">
        <f t="shared" si="0"/>
        <v>#VALUE!</v>
      </c>
      <c r="X10" s="163" t="e">
        <f t="shared" si="1"/>
        <v>#VALUE!</v>
      </c>
      <c r="Y10" s="101" t="s">
        <v>15</v>
      </c>
      <c r="Z10" s="101" t="s">
        <v>15</v>
      </c>
    </row>
    <row r="11" spans="1:26" ht="15.75" x14ac:dyDescent="0.25">
      <c r="N11" s="98">
        <v>36830</v>
      </c>
      <c r="O11" s="99">
        <v>212</v>
      </c>
      <c r="P11" s="99">
        <v>43</v>
      </c>
      <c r="Q11" s="99">
        <v>169</v>
      </c>
      <c r="R11" s="100">
        <v>763688151</v>
      </c>
      <c r="S11" s="100">
        <v>516113420</v>
      </c>
      <c r="T11" s="100">
        <v>247574731</v>
      </c>
      <c r="U11" s="101" t="s">
        <v>15</v>
      </c>
      <c r="V11" s="101" t="s">
        <v>15</v>
      </c>
      <c r="W11" s="101" t="e">
        <f t="shared" si="0"/>
        <v>#VALUE!</v>
      </c>
      <c r="X11" s="163" t="e">
        <f t="shared" si="1"/>
        <v>#VALUE!</v>
      </c>
      <c r="Y11" s="101" t="s">
        <v>15</v>
      </c>
      <c r="Z11" s="101" t="s">
        <v>15</v>
      </c>
    </row>
    <row r="12" spans="1:26" ht="15.75" x14ac:dyDescent="0.25">
      <c r="N12" s="98">
        <v>36860</v>
      </c>
      <c r="O12" s="99">
        <v>204</v>
      </c>
      <c r="P12" s="99">
        <v>49</v>
      </c>
      <c r="Q12" s="99">
        <v>155</v>
      </c>
      <c r="R12" s="100">
        <v>1503670583</v>
      </c>
      <c r="S12" s="100">
        <v>1277653612</v>
      </c>
      <c r="T12" s="100">
        <v>226016971</v>
      </c>
      <c r="U12" s="101" t="s">
        <v>15</v>
      </c>
      <c r="V12" s="101" t="s">
        <v>15</v>
      </c>
      <c r="W12" s="101" t="e">
        <f t="shared" si="0"/>
        <v>#VALUE!</v>
      </c>
      <c r="X12" s="163" t="e">
        <f t="shared" si="1"/>
        <v>#VALUE!</v>
      </c>
      <c r="Y12" s="101" t="s">
        <v>15</v>
      </c>
      <c r="Z12" s="101" t="s">
        <v>15</v>
      </c>
    </row>
    <row r="13" spans="1:26" ht="15.75" x14ac:dyDescent="0.25">
      <c r="N13" s="98">
        <v>36891</v>
      </c>
      <c r="O13" s="99">
        <v>335</v>
      </c>
      <c r="P13" s="99">
        <v>95</v>
      </c>
      <c r="Q13" s="99">
        <v>240</v>
      </c>
      <c r="R13" s="100">
        <v>2086826798</v>
      </c>
      <c r="S13" s="100">
        <v>1712127089</v>
      </c>
      <c r="T13" s="100">
        <v>374699709</v>
      </c>
      <c r="U13" s="101" t="s">
        <v>15</v>
      </c>
      <c r="V13" s="101" t="s">
        <v>15</v>
      </c>
      <c r="W13" s="101" t="e">
        <f t="shared" si="0"/>
        <v>#VALUE!</v>
      </c>
      <c r="X13" s="163" t="e">
        <f t="shared" si="1"/>
        <v>#VALUE!</v>
      </c>
      <c r="Y13" s="101" t="s">
        <v>15</v>
      </c>
      <c r="Z13" s="101" t="s">
        <v>15</v>
      </c>
    </row>
    <row r="14" spans="1:26" ht="15.75" x14ac:dyDescent="0.25">
      <c r="N14" s="98">
        <v>36922</v>
      </c>
      <c r="O14" s="99">
        <v>248</v>
      </c>
      <c r="P14" s="99">
        <v>41</v>
      </c>
      <c r="Q14" s="99">
        <v>207</v>
      </c>
      <c r="R14" s="100">
        <v>1216105455</v>
      </c>
      <c r="S14" s="100">
        <v>816379465</v>
      </c>
      <c r="T14" s="100">
        <v>399725990</v>
      </c>
      <c r="U14" s="101" t="s">
        <v>15</v>
      </c>
      <c r="V14" s="101" t="s">
        <v>15</v>
      </c>
      <c r="W14" s="101" t="e">
        <f t="shared" si="0"/>
        <v>#VALUE!</v>
      </c>
      <c r="X14" s="163" t="e">
        <f t="shared" si="1"/>
        <v>#VALUE!</v>
      </c>
      <c r="Y14" s="101" t="s">
        <v>15</v>
      </c>
      <c r="Z14" s="101" t="s">
        <v>15</v>
      </c>
    </row>
    <row r="15" spans="1:26" ht="15.75" x14ac:dyDescent="0.25">
      <c r="N15" s="98">
        <v>36950</v>
      </c>
      <c r="O15" s="99">
        <v>221</v>
      </c>
      <c r="P15" s="99">
        <v>33</v>
      </c>
      <c r="Q15" s="99">
        <v>188</v>
      </c>
      <c r="R15" s="100">
        <v>781798056</v>
      </c>
      <c r="S15" s="100">
        <v>503227265</v>
      </c>
      <c r="T15" s="100">
        <v>278570791</v>
      </c>
      <c r="U15" s="101" t="s">
        <v>15</v>
      </c>
      <c r="V15" s="101" t="s">
        <v>15</v>
      </c>
      <c r="W15" s="101" t="e">
        <f t="shared" si="0"/>
        <v>#VALUE!</v>
      </c>
      <c r="X15" s="163" t="e">
        <f t="shared" si="1"/>
        <v>#VALUE!</v>
      </c>
      <c r="Y15" s="101" t="s">
        <v>15</v>
      </c>
      <c r="Z15" s="101" t="s">
        <v>15</v>
      </c>
    </row>
    <row r="16" spans="1:26" ht="15.75" x14ac:dyDescent="0.25">
      <c r="N16" s="98">
        <v>36981</v>
      </c>
      <c r="O16" s="99">
        <v>280</v>
      </c>
      <c r="P16" s="99">
        <v>44</v>
      </c>
      <c r="Q16" s="99">
        <v>236</v>
      </c>
      <c r="R16" s="100">
        <v>903092463</v>
      </c>
      <c r="S16" s="100">
        <v>512219040</v>
      </c>
      <c r="T16" s="100">
        <v>390873423</v>
      </c>
      <c r="U16" s="101" t="s">
        <v>15</v>
      </c>
      <c r="V16" s="101" t="s">
        <v>15</v>
      </c>
      <c r="W16" s="101" t="e">
        <f t="shared" si="0"/>
        <v>#VALUE!</v>
      </c>
      <c r="X16" s="163" t="e">
        <f t="shared" si="1"/>
        <v>#VALUE!</v>
      </c>
      <c r="Y16" s="101" t="s">
        <v>15</v>
      </c>
      <c r="Z16" s="101" t="s">
        <v>15</v>
      </c>
    </row>
    <row r="17" spans="1:26" ht="15.75" x14ac:dyDescent="0.25">
      <c r="N17" s="98">
        <v>37011</v>
      </c>
      <c r="O17" s="99">
        <v>251</v>
      </c>
      <c r="P17" s="99">
        <v>40</v>
      </c>
      <c r="Q17" s="99">
        <v>211</v>
      </c>
      <c r="R17" s="100">
        <v>1131012861</v>
      </c>
      <c r="S17" s="100">
        <v>841599604</v>
      </c>
      <c r="T17" s="100">
        <v>289413257</v>
      </c>
      <c r="U17" s="101" t="s">
        <v>15</v>
      </c>
      <c r="V17" s="101" t="s">
        <v>15</v>
      </c>
      <c r="W17" s="101" t="e">
        <f t="shared" si="0"/>
        <v>#VALUE!</v>
      </c>
      <c r="X17" s="163" t="e">
        <f t="shared" si="1"/>
        <v>#VALUE!</v>
      </c>
      <c r="Y17" s="101" t="s">
        <v>15</v>
      </c>
      <c r="Z17" s="101" t="s">
        <v>15</v>
      </c>
    </row>
    <row r="18" spans="1:26" ht="15.75" x14ac:dyDescent="0.25">
      <c r="N18" s="98">
        <v>37042</v>
      </c>
      <c r="O18" s="99">
        <v>323</v>
      </c>
      <c r="P18" s="99">
        <v>64</v>
      </c>
      <c r="Q18" s="99">
        <v>259</v>
      </c>
      <c r="R18" s="100">
        <v>1119466728</v>
      </c>
      <c r="S18" s="100">
        <v>677996265</v>
      </c>
      <c r="T18" s="100">
        <v>441470463</v>
      </c>
      <c r="U18" s="101" t="s">
        <v>15</v>
      </c>
      <c r="V18" s="101" t="s">
        <v>15</v>
      </c>
      <c r="W18" s="101" t="e">
        <f t="shared" si="0"/>
        <v>#VALUE!</v>
      </c>
      <c r="X18" s="163" t="e">
        <f t="shared" si="1"/>
        <v>#VALUE!</v>
      </c>
      <c r="Y18" s="101" t="s">
        <v>15</v>
      </c>
      <c r="Z18" s="101" t="s">
        <v>15</v>
      </c>
    </row>
    <row r="19" spans="1:26" ht="15.75" x14ac:dyDescent="0.25">
      <c r="N19" s="98">
        <v>37072</v>
      </c>
      <c r="O19" s="99">
        <v>365</v>
      </c>
      <c r="P19" s="99">
        <v>56</v>
      </c>
      <c r="Q19" s="99">
        <v>309</v>
      </c>
      <c r="R19" s="100">
        <v>1219283967</v>
      </c>
      <c r="S19" s="100">
        <v>753964395</v>
      </c>
      <c r="T19" s="100">
        <v>465319572</v>
      </c>
      <c r="U19" s="101" t="s">
        <v>15</v>
      </c>
      <c r="V19" s="101" t="s">
        <v>15</v>
      </c>
      <c r="W19" s="101" t="e">
        <f t="shared" si="0"/>
        <v>#VALUE!</v>
      </c>
      <c r="X19" s="163" t="e">
        <f t="shared" si="1"/>
        <v>#VALUE!</v>
      </c>
      <c r="Y19" s="101" t="s">
        <v>15</v>
      </c>
      <c r="Z19" s="101" t="s">
        <v>15</v>
      </c>
    </row>
    <row r="20" spans="1:26" ht="15.75" x14ac:dyDescent="0.25">
      <c r="N20" s="98">
        <v>37103</v>
      </c>
      <c r="O20" s="99">
        <v>302</v>
      </c>
      <c r="P20" s="99">
        <v>42</v>
      </c>
      <c r="Q20" s="99">
        <v>260</v>
      </c>
      <c r="R20" s="100">
        <v>906301445</v>
      </c>
      <c r="S20" s="100">
        <v>513297992</v>
      </c>
      <c r="T20" s="100">
        <v>393003453</v>
      </c>
      <c r="U20" s="101" t="s">
        <v>15</v>
      </c>
      <c r="V20" s="101" t="s">
        <v>15</v>
      </c>
      <c r="W20" s="101" t="e">
        <f t="shared" si="0"/>
        <v>#VALUE!</v>
      </c>
      <c r="X20" s="163" t="e">
        <f t="shared" si="1"/>
        <v>#VALUE!</v>
      </c>
      <c r="Y20" s="101" t="s">
        <v>15</v>
      </c>
      <c r="Z20" s="101" t="s">
        <v>15</v>
      </c>
    </row>
    <row r="21" spans="1:26" ht="15.75" x14ac:dyDescent="0.25">
      <c r="N21" s="98">
        <v>37134</v>
      </c>
      <c r="O21" s="99">
        <v>392</v>
      </c>
      <c r="P21" s="99">
        <v>48</v>
      </c>
      <c r="Q21" s="99">
        <v>344</v>
      </c>
      <c r="R21" s="100">
        <v>1126665832</v>
      </c>
      <c r="S21" s="100">
        <v>610152241</v>
      </c>
      <c r="T21" s="100">
        <v>516513591</v>
      </c>
      <c r="U21" s="101" t="s">
        <v>15</v>
      </c>
      <c r="V21" s="101" t="s">
        <v>15</v>
      </c>
      <c r="W21" s="101" t="e">
        <f t="shared" si="0"/>
        <v>#VALUE!</v>
      </c>
      <c r="X21" s="163" t="e">
        <f t="shared" si="1"/>
        <v>#VALUE!</v>
      </c>
      <c r="Y21" s="101" t="s">
        <v>15</v>
      </c>
      <c r="Z21" s="101" t="s">
        <v>15</v>
      </c>
    </row>
    <row r="22" spans="1:26" ht="15.75" x14ac:dyDescent="0.25">
      <c r="N22" s="98">
        <v>37164</v>
      </c>
      <c r="O22" s="99">
        <v>292</v>
      </c>
      <c r="P22" s="99">
        <v>43</v>
      </c>
      <c r="Q22" s="99">
        <v>249</v>
      </c>
      <c r="R22" s="100">
        <v>913250459</v>
      </c>
      <c r="S22" s="100">
        <v>514047617</v>
      </c>
      <c r="T22" s="100">
        <v>399202842</v>
      </c>
      <c r="U22" s="101" t="s">
        <v>15</v>
      </c>
      <c r="V22" s="101" t="s">
        <v>15</v>
      </c>
      <c r="W22" s="101" t="e">
        <f t="shared" si="0"/>
        <v>#VALUE!</v>
      </c>
      <c r="X22" s="163" t="e">
        <f t="shared" si="1"/>
        <v>#VALUE!</v>
      </c>
      <c r="Y22" s="101" t="s">
        <v>15</v>
      </c>
      <c r="Z22" s="101" t="s">
        <v>15</v>
      </c>
    </row>
    <row r="23" spans="1:26" ht="15.75" x14ac:dyDescent="0.25">
      <c r="N23" s="98">
        <v>37195</v>
      </c>
      <c r="O23" s="99">
        <v>323</v>
      </c>
      <c r="P23" s="99">
        <v>43</v>
      </c>
      <c r="Q23" s="99">
        <v>280</v>
      </c>
      <c r="R23" s="100">
        <v>826129643</v>
      </c>
      <c r="S23" s="100">
        <v>429697500</v>
      </c>
      <c r="T23" s="100">
        <v>396432143</v>
      </c>
      <c r="U23" s="101" t="s">
        <v>15</v>
      </c>
      <c r="V23" s="101" t="s">
        <v>15</v>
      </c>
      <c r="W23" s="101" t="e">
        <f t="shared" si="0"/>
        <v>#VALUE!</v>
      </c>
      <c r="X23" s="163" t="e">
        <f t="shared" si="1"/>
        <v>#VALUE!</v>
      </c>
      <c r="Y23" s="101" t="s">
        <v>15</v>
      </c>
      <c r="Z23" s="101" t="s">
        <v>15</v>
      </c>
    </row>
    <row r="24" spans="1:26" ht="15.75" x14ac:dyDescent="0.25">
      <c r="N24" s="98">
        <v>37225</v>
      </c>
      <c r="O24" s="99">
        <v>310</v>
      </c>
      <c r="P24" s="99">
        <v>43</v>
      </c>
      <c r="Q24" s="99">
        <v>267</v>
      </c>
      <c r="R24" s="100">
        <v>880092477</v>
      </c>
      <c r="S24" s="100">
        <v>474838931</v>
      </c>
      <c r="T24" s="100">
        <v>405253546</v>
      </c>
      <c r="U24" s="101" t="s">
        <v>15</v>
      </c>
      <c r="V24" s="101" t="s">
        <v>15</v>
      </c>
      <c r="W24" s="101" t="e">
        <f t="shared" si="0"/>
        <v>#VALUE!</v>
      </c>
      <c r="X24" s="163" t="e">
        <f t="shared" si="1"/>
        <v>#VALUE!</v>
      </c>
      <c r="Y24" s="101" t="s">
        <v>15</v>
      </c>
      <c r="Z24" s="101" t="s">
        <v>15</v>
      </c>
    </row>
    <row r="25" spans="1:26" ht="15.75" x14ac:dyDescent="0.25">
      <c r="N25" s="98">
        <v>37256</v>
      </c>
      <c r="O25" s="99">
        <v>372</v>
      </c>
      <c r="P25" s="99">
        <v>59</v>
      </c>
      <c r="Q25" s="99">
        <v>313</v>
      </c>
      <c r="R25" s="100">
        <v>1577342980</v>
      </c>
      <c r="S25" s="100">
        <v>1114527874</v>
      </c>
      <c r="T25" s="100">
        <v>462815106</v>
      </c>
      <c r="U25" s="101" t="s">
        <v>15</v>
      </c>
      <c r="V25" s="101" t="s">
        <v>15</v>
      </c>
      <c r="W25" s="101" t="e">
        <f t="shared" si="0"/>
        <v>#VALUE!</v>
      </c>
      <c r="X25" s="163" t="e">
        <f t="shared" si="1"/>
        <v>#VALUE!</v>
      </c>
      <c r="Y25" s="101" t="s">
        <v>15</v>
      </c>
      <c r="Z25" s="101" t="s">
        <v>15</v>
      </c>
    </row>
    <row r="26" spans="1:26" ht="15.75" x14ac:dyDescent="0.25">
      <c r="N26" s="98">
        <v>37287</v>
      </c>
      <c r="O26" s="99">
        <v>330</v>
      </c>
      <c r="P26" s="99">
        <v>40</v>
      </c>
      <c r="Q26" s="99">
        <v>290</v>
      </c>
      <c r="R26" s="100">
        <v>837552000</v>
      </c>
      <c r="S26" s="100">
        <v>450921099</v>
      </c>
      <c r="T26" s="100">
        <v>386630901</v>
      </c>
      <c r="U26" s="101" t="s">
        <v>15</v>
      </c>
      <c r="V26" s="101" t="s">
        <v>15</v>
      </c>
      <c r="W26" s="101" t="e">
        <f t="shared" si="0"/>
        <v>#VALUE!</v>
      </c>
      <c r="X26" s="163" t="e">
        <f t="shared" si="1"/>
        <v>#VALUE!</v>
      </c>
      <c r="Y26" s="101" t="s">
        <v>15</v>
      </c>
      <c r="Z26" s="101" t="s">
        <v>15</v>
      </c>
    </row>
    <row r="27" spans="1:26" ht="15.75" x14ac:dyDescent="0.25">
      <c r="A27" s="177" t="s">
        <v>93</v>
      </c>
      <c r="B27" s="177"/>
      <c r="C27" s="177"/>
      <c r="D27" s="177"/>
      <c r="E27" s="177"/>
      <c r="F27" s="177"/>
      <c r="N27" s="98">
        <v>37315</v>
      </c>
      <c r="O27" s="99">
        <v>283</v>
      </c>
      <c r="P27" s="99">
        <v>26</v>
      </c>
      <c r="Q27" s="99">
        <v>257</v>
      </c>
      <c r="R27" s="100">
        <v>728279559</v>
      </c>
      <c r="S27" s="100">
        <v>344407020</v>
      </c>
      <c r="T27" s="100">
        <v>383872539</v>
      </c>
      <c r="U27" s="101" t="s">
        <v>15</v>
      </c>
      <c r="V27" s="101" t="s">
        <v>15</v>
      </c>
      <c r="W27" s="101" t="e">
        <f t="shared" si="0"/>
        <v>#VALUE!</v>
      </c>
      <c r="X27" s="163" t="e">
        <f t="shared" si="1"/>
        <v>#VALUE!</v>
      </c>
      <c r="Y27" s="101" t="s">
        <v>15</v>
      </c>
      <c r="Z27" s="101" t="s">
        <v>15</v>
      </c>
    </row>
    <row r="28" spans="1:26" ht="15.75" x14ac:dyDescent="0.25">
      <c r="N28" s="98">
        <v>37346</v>
      </c>
      <c r="O28" s="99">
        <v>364</v>
      </c>
      <c r="P28" s="99">
        <v>58</v>
      </c>
      <c r="Q28" s="99">
        <v>306</v>
      </c>
      <c r="R28" s="100">
        <v>1148329740</v>
      </c>
      <c r="S28" s="100">
        <v>666992256</v>
      </c>
      <c r="T28" s="100">
        <v>481337484</v>
      </c>
      <c r="U28" s="101" t="s">
        <v>15</v>
      </c>
      <c r="V28" s="101" t="s">
        <v>15</v>
      </c>
      <c r="W28" s="101" t="e">
        <f t="shared" si="0"/>
        <v>#VALUE!</v>
      </c>
      <c r="X28" s="163" t="e">
        <f t="shared" si="1"/>
        <v>#VALUE!</v>
      </c>
      <c r="Y28" s="101" t="s">
        <v>15</v>
      </c>
      <c r="Z28" s="101" t="s">
        <v>15</v>
      </c>
    </row>
    <row r="29" spans="1:26" ht="15.75" x14ac:dyDescent="0.25">
      <c r="N29" s="98">
        <v>37376</v>
      </c>
      <c r="O29" s="99">
        <v>366</v>
      </c>
      <c r="P29" s="99">
        <v>36</v>
      </c>
      <c r="Q29" s="99">
        <v>330</v>
      </c>
      <c r="R29" s="100">
        <v>885655792</v>
      </c>
      <c r="S29" s="100">
        <v>347824125</v>
      </c>
      <c r="T29" s="100">
        <v>537831667</v>
      </c>
      <c r="U29" s="101" t="s">
        <v>15</v>
      </c>
      <c r="V29" s="101" t="s">
        <v>15</v>
      </c>
      <c r="W29" s="101" t="e">
        <f t="shared" si="0"/>
        <v>#VALUE!</v>
      </c>
      <c r="X29" s="163" t="e">
        <f t="shared" si="1"/>
        <v>#VALUE!</v>
      </c>
      <c r="Y29" s="101" t="s">
        <v>15</v>
      </c>
      <c r="Z29" s="101" t="s">
        <v>15</v>
      </c>
    </row>
    <row r="30" spans="1:26" ht="15.75" x14ac:dyDescent="0.25">
      <c r="N30" s="98">
        <v>37407</v>
      </c>
      <c r="O30" s="99">
        <v>472</v>
      </c>
      <c r="P30" s="99">
        <v>60</v>
      </c>
      <c r="Q30" s="99">
        <v>412</v>
      </c>
      <c r="R30" s="100">
        <v>1423804346</v>
      </c>
      <c r="S30" s="100">
        <v>832738933</v>
      </c>
      <c r="T30" s="100">
        <v>591065413</v>
      </c>
      <c r="U30" s="101" t="s">
        <v>15</v>
      </c>
      <c r="V30" s="101" t="s">
        <v>15</v>
      </c>
      <c r="W30" s="101" t="e">
        <f t="shared" si="0"/>
        <v>#VALUE!</v>
      </c>
      <c r="X30" s="163" t="e">
        <f t="shared" si="1"/>
        <v>#VALUE!</v>
      </c>
      <c r="Y30" s="101" t="s">
        <v>15</v>
      </c>
      <c r="Z30" s="101" t="s">
        <v>15</v>
      </c>
    </row>
    <row r="31" spans="1:26" ht="15.75" x14ac:dyDescent="0.25">
      <c r="N31" s="98">
        <v>37437</v>
      </c>
      <c r="O31" s="99">
        <v>431</v>
      </c>
      <c r="P31" s="99">
        <v>71</v>
      </c>
      <c r="Q31" s="99">
        <v>360</v>
      </c>
      <c r="R31" s="100">
        <v>1676402112</v>
      </c>
      <c r="S31" s="100">
        <v>1065216117</v>
      </c>
      <c r="T31" s="100">
        <v>611185995</v>
      </c>
      <c r="U31" s="101" t="s">
        <v>15</v>
      </c>
      <c r="V31" s="101" t="s">
        <v>15</v>
      </c>
      <c r="W31" s="101" t="e">
        <f t="shared" si="0"/>
        <v>#VALUE!</v>
      </c>
      <c r="X31" s="163" t="e">
        <f t="shared" si="1"/>
        <v>#VALUE!</v>
      </c>
      <c r="Y31" s="101" t="s">
        <v>15</v>
      </c>
      <c r="Z31" s="101" t="s">
        <v>15</v>
      </c>
    </row>
    <row r="32" spans="1:26" ht="15.75" x14ac:dyDescent="0.25">
      <c r="N32" s="98">
        <v>37468</v>
      </c>
      <c r="O32" s="99">
        <v>433</v>
      </c>
      <c r="P32" s="99">
        <v>51</v>
      </c>
      <c r="Q32" s="99">
        <v>382</v>
      </c>
      <c r="R32" s="100">
        <v>1202652572</v>
      </c>
      <c r="S32" s="100">
        <v>593626455</v>
      </c>
      <c r="T32" s="100">
        <v>609026117</v>
      </c>
      <c r="U32" s="101" t="s">
        <v>15</v>
      </c>
      <c r="V32" s="101" t="s">
        <v>15</v>
      </c>
      <c r="W32" s="101" t="e">
        <f t="shared" si="0"/>
        <v>#VALUE!</v>
      </c>
      <c r="X32" s="163" t="e">
        <f t="shared" si="1"/>
        <v>#VALUE!</v>
      </c>
      <c r="Y32" s="101" t="s">
        <v>15</v>
      </c>
      <c r="Z32" s="101" t="s">
        <v>15</v>
      </c>
    </row>
    <row r="33" spans="14:26" ht="15.75" x14ac:dyDescent="0.25">
      <c r="N33" s="98">
        <v>37499</v>
      </c>
      <c r="O33" s="99">
        <v>495</v>
      </c>
      <c r="P33" s="99">
        <v>65</v>
      </c>
      <c r="Q33" s="99">
        <v>430</v>
      </c>
      <c r="R33" s="100">
        <v>1621262653</v>
      </c>
      <c r="S33" s="100">
        <v>941023493</v>
      </c>
      <c r="T33" s="100">
        <v>680239160</v>
      </c>
      <c r="U33" s="101" t="s">
        <v>15</v>
      </c>
      <c r="V33" s="101" t="s">
        <v>15</v>
      </c>
      <c r="W33" s="101" t="e">
        <f t="shared" si="0"/>
        <v>#VALUE!</v>
      </c>
      <c r="X33" s="163" t="e">
        <f t="shared" si="1"/>
        <v>#VALUE!</v>
      </c>
      <c r="Y33" s="101" t="s">
        <v>15</v>
      </c>
      <c r="Z33" s="101" t="s">
        <v>15</v>
      </c>
    </row>
    <row r="34" spans="14:26" ht="15.75" x14ac:dyDescent="0.25">
      <c r="N34" s="98">
        <v>37529</v>
      </c>
      <c r="O34" s="99">
        <v>434</v>
      </c>
      <c r="P34" s="99">
        <v>70</v>
      </c>
      <c r="Q34" s="99">
        <v>364</v>
      </c>
      <c r="R34" s="100">
        <v>1605756444</v>
      </c>
      <c r="S34" s="100">
        <v>1020674907</v>
      </c>
      <c r="T34" s="100">
        <v>585081537</v>
      </c>
      <c r="U34" s="101" t="s">
        <v>15</v>
      </c>
      <c r="V34" s="101" t="s">
        <v>15</v>
      </c>
      <c r="W34" s="101" t="e">
        <f t="shared" si="0"/>
        <v>#VALUE!</v>
      </c>
      <c r="X34" s="163" t="e">
        <f t="shared" si="1"/>
        <v>#VALUE!</v>
      </c>
      <c r="Y34" s="101" t="s">
        <v>15</v>
      </c>
      <c r="Z34" s="101" t="s">
        <v>15</v>
      </c>
    </row>
    <row r="35" spans="14:26" ht="15.75" x14ac:dyDescent="0.25">
      <c r="N35" s="98">
        <v>37560</v>
      </c>
      <c r="O35" s="99">
        <v>462</v>
      </c>
      <c r="P35" s="99">
        <v>68</v>
      </c>
      <c r="Q35" s="99">
        <v>394</v>
      </c>
      <c r="R35" s="100">
        <v>1474459991</v>
      </c>
      <c r="S35" s="100">
        <v>897814033</v>
      </c>
      <c r="T35" s="100">
        <v>576645958</v>
      </c>
      <c r="U35" s="101" t="s">
        <v>15</v>
      </c>
      <c r="V35" s="101" t="s">
        <v>15</v>
      </c>
      <c r="W35" s="101" t="e">
        <f t="shared" si="0"/>
        <v>#VALUE!</v>
      </c>
      <c r="X35" s="163" t="e">
        <f t="shared" si="1"/>
        <v>#VALUE!</v>
      </c>
      <c r="Y35" s="101" t="s">
        <v>15</v>
      </c>
      <c r="Z35" s="101" t="s">
        <v>15</v>
      </c>
    </row>
    <row r="36" spans="14:26" ht="15.75" x14ac:dyDescent="0.25">
      <c r="N36" s="98">
        <v>37590</v>
      </c>
      <c r="O36" s="99">
        <v>399</v>
      </c>
      <c r="P36" s="99">
        <v>70</v>
      </c>
      <c r="Q36" s="99">
        <v>329</v>
      </c>
      <c r="R36" s="100">
        <v>1429339151</v>
      </c>
      <c r="S36" s="100">
        <v>900727558</v>
      </c>
      <c r="T36" s="100">
        <v>528611593</v>
      </c>
      <c r="U36" s="101" t="s">
        <v>15</v>
      </c>
      <c r="V36" s="101" t="s">
        <v>15</v>
      </c>
      <c r="W36" s="101" t="e">
        <f t="shared" si="0"/>
        <v>#VALUE!</v>
      </c>
      <c r="X36" s="163" t="e">
        <f t="shared" si="1"/>
        <v>#VALUE!</v>
      </c>
      <c r="Y36" s="101" t="s">
        <v>15</v>
      </c>
      <c r="Z36" s="101" t="s">
        <v>15</v>
      </c>
    </row>
    <row r="37" spans="14:26" ht="15.75" x14ac:dyDescent="0.25">
      <c r="N37" s="98">
        <v>37621</v>
      </c>
      <c r="O37" s="99">
        <v>591</v>
      </c>
      <c r="P37" s="99">
        <v>111</v>
      </c>
      <c r="Q37" s="99">
        <v>480</v>
      </c>
      <c r="R37" s="100">
        <v>2633116238</v>
      </c>
      <c r="S37" s="100">
        <v>1819331076</v>
      </c>
      <c r="T37" s="100">
        <v>813785162</v>
      </c>
      <c r="U37" s="101" t="s">
        <v>15</v>
      </c>
      <c r="V37" s="101" t="s">
        <v>15</v>
      </c>
      <c r="W37" s="101" t="e">
        <f t="shared" si="0"/>
        <v>#VALUE!</v>
      </c>
      <c r="X37" s="163" t="e">
        <f t="shared" si="1"/>
        <v>#VALUE!</v>
      </c>
      <c r="Y37" s="101" t="s">
        <v>15</v>
      </c>
      <c r="Z37" s="101" t="s">
        <v>15</v>
      </c>
    </row>
    <row r="38" spans="14:26" ht="15.75" x14ac:dyDescent="0.25">
      <c r="N38" s="98">
        <v>37652</v>
      </c>
      <c r="O38" s="99">
        <v>448</v>
      </c>
      <c r="P38" s="99">
        <v>65</v>
      </c>
      <c r="Q38" s="99">
        <v>383</v>
      </c>
      <c r="R38" s="100">
        <v>1529685700</v>
      </c>
      <c r="S38" s="100">
        <v>829428626</v>
      </c>
      <c r="T38" s="100">
        <v>700257074</v>
      </c>
      <c r="U38" s="101" t="s">
        <v>15</v>
      </c>
      <c r="V38" s="101" t="s">
        <v>15</v>
      </c>
      <c r="W38" s="101" t="e">
        <f t="shared" si="0"/>
        <v>#VALUE!</v>
      </c>
      <c r="X38" s="163" t="e">
        <f t="shared" si="1"/>
        <v>#VALUE!</v>
      </c>
      <c r="Y38" s="101" t="s">
        <v>15</v>
      </c>
      <c r="Z38" s="101" t="s">
        <v>15</v>
      </c>
    </row>
    <row r="39" spans="14:26" ht="15.75" x14ac:dyDescent="0.25">
      <c r="N39" s="98">
        <v>37680</v>
      </c>
      <c r="O39" s="99">
        <v>427</v>
      </c>
      <c r="P39" s="99">
        <v>69</v>
      </c>
      <c r="Q39" s="99">
        <v>358</v>
      </c>
      <c r="R39" s="100">
        <v>1931870516</v>
      </c>
      <c r="S39" s="100">
        <v>1328252500</v>
      </c>
      <c r="T39" s="100">
        <v>603618016</v>
      </c>
      <c r="U39" s="101" t="s">
        <v>15</v>
      </c>
      <c r="V39" s="101" t="s">
        <v>15</v>
      </c>
      <c r="W39" s="101" t="e">
        <f t="shared" si="0"/>
        <v>#VALUE!</v>
      </c>
      <c r="X39" s="163" t="e">
        <f t="shared" si="1"/>
        <v>#VALUE!</v>
      </c>
      <c r="Y39" s="101" t="s">
        <v>15</v>
      </c>
      <c r="Z39" s="101" t="s">
        <v>15</v>
      </c>
    </row>
    <row r="40" spans="14:26" ht="15.75" x14ac:dyDescent="0.25">
      <c r="N40" s="98">
        <v>37711</v>
      </c>
      <c r="O40" s="99">
        <v>475</v>
      </c>
      <c r="P40" s="99">
        <v>75</v>
      </c>
      <c r="Q40" s="99">
        <v>400</v>
      </c>
      <c r="R40" s="100">
        <v>1637968250</v>
      </c>
      <c r="S40" s="100">
        <v>984676277</v>
      </c>
      <c r="T40" s="100">
        <v>653291973</v>
      </c>
      <c r="U40" s="101" t="s">
        <v>15</v>
      </c>
      <c r="V40" s="101" t="s">
        <v>15</v>
      </c>
      <c r="W40" s="101" t="e">
        <f t="shared" si="0"/>
        <v>#VALUE!</v>
      </c>
      <c r="X40" s="163" t="e">
        <f t="shared" si="1"/>
        <v>#VALUE!</v>
      </c>
      <c r="Y40" s="101" t="s">
        <v>15</v>
      </c>
      <c r="Z40" s="101" t="s">
        <v>15</v>
      </c>
    </row>
    <row r="41" spans="14:26" ht="15.75" x14ac:dyDescent="0.25">
      <c r="N41" s="98">
        <v>37741</v>
      </c>
      <c r="O41" s="99">
        <v>541</v>
      </c>
      <c r="P41" s="99">
        <v>79</v>
      </c>
      <c r="Q41" s="99">
        <v>462</v>
      </c>
      <c r="R41" s="100">
        <v>2012676835</v>
      </c>
      <c r="S41" s="100">
        <v>1237123374</v>
      </c>
      <c r="T41" s="100">
        <v>775553461</v>
      </c>
      <c r="U41" s="101" t="s">
        <v>15</v>
      </c>
      <c r="V41" s="101" t="s">
        <v>15</v>
      </c>
      <c r="W41" s="101" t="e">
        <f t="shared" si="0"/>
        <v>#VALUE!</v>
      </c>
      <c r="X41" s="163" t="e">
        <f t="shared" si="1"/>
        <v>#VALUE!</v>
      </c>
      <c r="Y41" s="101" t="s">
        <v>15</v>
      </c>
      <c r="Z41" s="101" t="s">
        <v>15</v>
      </c>
    </row>
    <row r="42" spans="14:26" ht="15.75" x14ac:dyDescent="0.25">
      <c r="N42" s="98">
        <v>37772</v>
      </c>
      <c r="O42" s="99">
        <v>536</v>
      </c>
      <c r="P42" s="99">
        <v>81</v>
      </c>
      <c r="Q42" s="99">
        <v>455</v>
      </c>
      <c r="R42" s="100">
        <v>2222563762</v>
      </c>
      <c r="S42" s="100">
        <v>1500443933</v>
      </c>
      <c r="T42" s="100">
        <v>722119829</v>
      </c>
      <c r="U42" s="101" t="s">
        <v>15</v>
      </c>
      <c r="V42" s="101" t="s">
        <v>15</v>
      </c>
      <c r="W42" s="101" t="e">
        <f t="shared" si="0"/>
        <v>#VALUE!</v>
      </c>
      <c r="X42" s="163" t="e">
        <f t="shared" si="1"/>
        <v>#VALUE!</v>
      </c>
      <c r="Y42" s="101" t="s">
        <v>15</v>
      </c>
      <c r="Z42" s="101" t="s">
        <v>15</v>
      </c>
    </row>
    <row r="43" spans="14:26" ht="15.75" x14ac:dyDescent="0.25">
      <c r="N43" s="98">
        <v>37802</v>
      </c>
      <c r="O43" s="99">
        <v>558</v>
      </c>
      <c r="P43" s="99">
        <v>75</v>
      </c>
      <c r="Q43" s="99">
        <v>483</v>
      </c>
      <c r="R43" s="100">
        <v>2091289308</v>
      </c>
      <c r="S43" s="100">
        <v>1226208520</v>
      </c>
      <c r="T43" s="100">
        <v>865080788</v>
      </c>
      <c r="U43" s="101" t="s">
        <v>15</v>
      </c>
      <c r="V43" s="101" t="s">
        <v>15</v>
      </c>
      <c r="W43" s="101" t="e">
        <f t="shared" si="0"/>
        <v>#VALUE!</v>
      </c>
      <c r="X43" s="163" t="e">
        <f t="shared" si="1"/>
        <v>#VALUE!</v>
      </c>
      <c r="Y43" s="101" t="s">
        <v>15</v>
      </c>
      <c r="Z43" s="101" t="s">
        <v>15</v>
      </c>
    </row>
    <row r="44" spans="14:26" ht="15.75" x14ac:dyDescent="0.25">
      <c r="N44" s="98">
        <v>37833</v>
      </c>
      <c r="O44" s="99">
        <v>587</v>
      </c>
      <c r="P44" s="99">
        <v>101</v>
      </c>
      <c r="Q44" s="99">
        <v>486</v>
      </c>
      <c r="R44" s="100">
        <v>2420510900</v>
      </c>
      <c r="S44" s="100">
        <v>1557595380</v>
      </c>
      <c r="T44" s="100">
        <v>862915520</v>
      </c>
      <c r="U44" s="101" t="s">
        <v>15</v>
      </c>
      <c r="V44" s="101" t="s">
        <v>15</v>
      </c>
      <c r="W44" s="101" t="e">
        <f t="shared" si="0"/>
        <v>#VALUE!</v>
      </c>
      <c r="X44" s="163" t="e">
        <f t="shared" si="1"/>
        <v>#VALUE!</v>
      </c>
      <c r="Y44" s="101" t="s">
        <v>15</v>
      </c>
      <c r="Z44" s="101" t="s">
        <v>15</v>
      </c>
    </row>
    <row r="45" spans="14:26" ht="15.75" x14ac:dyDescent="0.25">
      <c r="N45" s="98">
        <v>37864</v>
      </c>
      <c r="O45" s="99">
        <v>599</v>
      </c>
      <c r="P45" s="99">
        <v>89</v>
      </c>
      <c r="Q45" s="99">
        <v>510</v>
      </c>
      <c r="R45" s="100">
        <v>2478805005</v>
      </c>
      <c r="S45" s="100">
        <v>1634182643</v>
      </c>
      <c r="T45" s="100">
        <v>844622362</v>
      </c>
      <c r="U45" s="101" t="s">
        <v>15</v>
      </c>
      <c r="V45" s="101" t="s">
        <v>15</v>
      </c>
      <c r="W45" s="101" t="e">
        <f t="shared" si="0"/>
        <v>#VALUE!</v>
      </c>
      <c r="X45" s="163" t="e">
        <f t="shared" si="1"/>
        <v>#VALUE!</v>
      </c>
      <c r="Y45" s="101" t="s">
        <v>15</v>
      </c>
      <c r="Z45" s="101" t="s">
        <v>15</v>
      </c>
    </row>
    <row r="46" spans="14:26" ht="15.75" x14ac:dyDescent="0.25">
      <c r="N46" s="98">
        <v>37894</v>
      </c>
      <c r="O46" s="99">
        <v>586</v>
      </c>
      <c r="P46" s="99">
        <v>105</v>
      </c>
      <c r="Q46" s="99">
        <v>481</v>
      </c>
      <c r="R46" s="100">
        <v>2361515655</v>
      </c>
      <c r="S46" s="100">
        <v>1528192929</v>
      </c>
      <c r="T46" s="100">
        <v>833322726</v>
      </c>
      <c r="U46" s="101" t="s">
        <v>15</v>
      </c>
      <c r="V46" s="101" t="s">
        <v>15</v>
      </c>
      <c r="W46" s="101" t="e">
        <f t="shared" si="0"/>
        <v>#VALUE!</v>
      </c>
      <c r="X46" s="163" t="e">
        <f t="shared" si="1"/>
        <v>#VALUE!</v>
      </c>
      <c r="Y46" s="101" t="s">
        <v>15</v>
      </c>
      <c r="Z46" s="101" t="s">
        <v>15</v>
      </c>
    </row>
    <row r="47" spans="14:26" ht="15.75" x14ac:dyDescent="0.25">
      <c r="N47" s="98">
        <v>37925</v>
      </c>
      <c r="O47" s="99">
        <v>657</v>
      </c>
      <c r="P47" s="99">
        <v>108</v>
      </c>
      <c r="Q47" s="99">
        <v>549</v>
      </c>
      <c r="R47" s="100">
        <v>2411664782</v>
      </c>
      <c r="S47" s="100">
        <v>1491856941</v>
      </c>
      <c r="T47" s="100">
        <v>919807841</v>
      </c>
      <c r="U47" s="101" t="s">
        <v>15</v>
      </c>
      <c r="V47" s="101" t="s">
        <v>15</v>
      </c>
      <c r="W47" s="101" t="e">
        <f t="shared" si="0"/>
        <v>#VALUE!</v>
      </c>
      <c r="X47" s="163" t="e">
        <f t="shared" si="1"/>
        <v>#VALUE!</v>
      </c>
      <c r="Y47" s="101" t="s">
        <v>15</v>
      </c>
      <c r="Z47" s="101" t="s">
        <v>15</v>
      </c>
    </row>
    <row r="48" spans="14:26" ht="15.75" x14ac:dyDescent="0.25">
      <c r="N48" s="98">
        <v>37955</v>
      </c>
      <c r="O48" s="99">
        <v>518</v>
      </c>
      <c r="P48" s="99">
        <v>74</v>
      </c>
      <c r="Q48" s="99">
        <v>444</v>
      </c>
      <c r="R48" s="100">
        <v>1790630651</v>
      </c>
      <c r="S48" s="100">
        <v>1006401043</v>
      </c>
      <c r="T48" s="100">
        <v>784229608</v>
      </c>
      <c r="U48" s="101" t="s">
        <v>15</v>
      </c>
      <c r="V48" s="101" t="s">
        <v>15</v>
      </c>
      <c r="W48" s="101" t="e">
        <f t="shared" si="0"/>
        <v>#VALUE!</v>
      </c>
      <c r="X48" s="163" t="e">
        <f t="shared" si="1"/>
        <v>#VALUE!</v>
      </c>
      <c r="Y48" s="101" t="s">
        <v>15</v>
      </c>
      <c r="Z48" s="101" t="s">
        <v>15</v>
      </c>
    </row>
    <row r="49" spans="14:26" ht="15.75" x14ac:dyDescent="0.25">
      <c r="N49" s="98">
        <v>37986</v>
      </c>
      <c r="O49" s="99">
        <v>803</v>
      </c>
      <c r="P49" s="99">
        <v>169</v>
      </c>
      <c r="Q49" s="99">
        <v>634</v>
      </c>
      <c r="R49" s="100">
        <v>5231117047</v>
      </c>
      <c r="S49" s="100">
        <v>4131462097</v>
      </c>
      <c r="T49" s="100">
        <v>1099654950</v>
      </c>
      <c r="U49" s="101" t="s">
        <v>15</v>
      </c>
      <c r="V49" s="101" t="s">
        <v>15</v>
      </c>
      <c r="W49" s="101" t="e">
        <f t="shared" si="0"/>
        <v>#VALUE!</v>
      </c>
      <c r="X49" s="163" t="e">
        <f t="shared" si="1"/>
        <v>#VALUE!</v>
      </c>
      <c r="Y49" s="101" t="s">
        <v>15</v>
      </c>
      <c r="Z49" s="101" t="s">
        <v>15</v>
      </c>
    </row>
    <row r="50" spans="14:26" ht="15.75" x14ac:dyDescent="0.25">
      <c r="N50" s="98">
        <v>38017</v>
      </c>
      <c r="O50" s="99">
        <v>630</v>
      </c>
      <c r="P50" s="99">
        <v>103</v>
      </c>
      <c r="Q50" s="99">
        <v>527</v>
      </c>
      <c r="R50" s="100">
        <v>2294004345</v>
      </c>
      <c r="S50" s="100">
        <v>1235314658</v>
      </c>
      <c r="T50" s="100">
        <v>1058689687</v>
      </c>
      <c r="U50" s="101" t="s">
        <v>15</v>
      </c>
      <c r="V50" s="101" t="s">
        <v>15</v>
      </c>
      <c r="W50" s="101" t="e">
        <f t="shared" si="0"/>
        <v>#VALUE!</v>
      </c>
      <c r="X50" s="163" t="e">
        <f t="shared" si="1"/>
        <v>#VALUE!</v>
      </c>
      <c r="Y50" s="101" t="s">
        <v>15</v>
      </c>
      <c r="Z50" s="101" t="s">
        <v>15</v>
      </c>
    </row>
    <row r="51" spans="14:26" ht="15.75" x14ac:dyDescent="0.25">
      <c r="N51" s="98">
        <v>38046</v>
      </c>
      <c r="O51" s="99">
        <v>522</v>
      </c>
      <c r="P51" s="99">
        <v>83</v>
      </c>
      <c r="Q51" s="99">
        <v>439</v>
      </c>
      <c r="R51" s="100">
        <v>2438372868</v>
      </c>
      <c r="S51" s="100">
        <v>1597437596</v>
      </c>
      <c r="T51" s="100">
        <v>840935272</v>
      </c>
      <c r="U51" s="101" t="s">
        <v>15</v>
      </c>
      <c r="V51" s="101" t="s">
        <v>15</v>
      </c>
      <c r="W51" s="101" t="e">
        <f t="shared" si="0"/>
        <v>#VALUE!</v>
      </c>
      <c r="X51" s="163" t="e">
        <f t="shared" si="1"/>
        <v>#VALUE!</v>
      </c>
      <c r="Y51" s="101" t="s">
        <v>15</v>
      </c>
      <c r="Z51" s="101" t="s">
        <v>15</v>
      </c>
    </row>
    <row r="52" spans="14:26" ht="15.75" x14ac:dyDescent="0.25">
      <c r="N52" s="98">
        <v>38077</v>
      </c>
      <c r="O52" s="99">
        <v>766</v>
      </c>
      <c r="P52" s="99">
        <v>135</v>
      </c>
      <c r="Q52" s="99">
        <v>631</v>
      </c>
      <c r="R52" s="100">
        <v>2974280739</v>
      </c>
      <c r="S52" s="100">
        <v>1775081872</v>
      </c>
      <c r="T52" s="100">
        <v>1199198867</v>
      </c>
      <c r="U52" s="101" t="s">
        <v>15</v>
      </c>
      <c r="V52" s="101" t="s">
        <v>15</v>
      </c>
      <c r="W52" s="101" t="e">
        <f t="shared" si="0"/>
        <v>#VALUE!</v>
      </c>
      <c r="X52" s="163" t="e">
        <f t="shared" si="1"/>
        <v>#VALUE!</v>
      </c>
      <c r="Y52" s="101" t="s">
        <v>15</v>
      </c>
      <c r="Z52" s="101" t="s">
        <v>15</v>
      </c>
    </row>
    <row r="53" spans="14:26" ht="15.75" x14ac:dyDescent="0.25">
      <c r="N53" s="98">
        <v>38107</v>
      </c>
      <c r="O53" s="99">
        <v>707</v>
      </c>
      <c r="P53" s="99">
        <v>103</v>
      </c>
      <c r="Q53" s="99">
        <v>604</v>
      </c>
      <c r="R53" s="100">
        <v>3827572341</v>
      </c>
      <c r="S53" s="100">
        <v>2754848185</v>
      </c>
      <c r="T53" s="100">
        <v>1072724156</v>
      </c>
      <c r="U53" s="101" t="s">
        <v>15</v>
      </c>
      <c r="V53" s="101" t="s">
        <v>15</v>
      </c>
      <c r="W53" s="101" t="e">
        <f t="shared" si="0"/>
        <v>#VALUE!</v>
      </c>
      <c r="X53" s="163" t="e">
        <f t="shared" si="1"/>
        <v>#VALUE!</v>
      </c>
      <c r="Y53" s="101" t="s">
        <v>15</v>
      </c>
      <c r="Z53" s="101" t="s">
        <v>15</v>
      </c>
    </row>
    <row r="54" spans="14:26" ht="15.75" x14ac:dyDescent="0.25">
      <c r="N54" s="98">
        <v>38138</v>
      </c>
      <c r="O54" s="99">
        <v>692</v>
      </c>
      <c r="P54" s="99">
        <v>117</v>
      </c>
      <c r="Q54" s="99">
        <v>575</v>
      </c>
      <c r="R54" s="100">
        <v>2706083236</v>
      </c>
      <c r="S54" s="100">
        <v>1662864977</v>
      </c>
      <c r="T54" s="100">
        <v>1043218259</v>
      </c>
      <c r="U54" s="101" t="s">
        <v>15</v>
      </c>
      <c r="V54" s="101" t="s">
        <v>15</v>
      </c>
      <c r="W54" s="101" t="e">
        <f t="shared" si="0"/>
        <v>#VALUE!</v>
      </c>
      <c r="X54" s="163" t="e">
        <f t="shared" si="1"/>
        <v>#VALUE!</v>
      </c>
      <c r="Y54" s="101" t="s">
        <v>15</v>
      </c>
      <c r="Z54" s="101" t="s">
        <v>15</v>
      </c>
    </row>
    <row r="55" spans="14:26" ht="15.75" x14ac:dyDescent="0.25">
      <c r="N55" s="98">
        <v>38168</v>
      </c>
      <c r="O55" s="99">
        <v>806</v>
      </c>
      <c r="P55" s="99">
        <v>130</v>
      </c>
      <c r="Q55" s="99">
        <v>676</v>
      </c>
      <c r="R55" s="100">
        <v>3553419423</v>
      </c>
      <c r="S55" s="100">
        <v>2240007197</v>
      </c>
      <c r="T55" s="100">
        <v>1313412226</v>
      </c>
      <c r="U55" s="101" t="s">
        <v>15</v>
      </c>
      <c r="V55" s="101" t="s">
        <v>15</v>
      </c>
      <c r="W55" s="101" t="e">
        <f t="shared" si="0"/>
        <v>#VALUE!</v>
      </c>
      <c r="X55" s="163" t="e">
        <f t="shared" si="1"/>
        <v>#VALUE!</v>
      </c>
      <c r="Y55" s="101" t="s">
        <v>15</v>
      </c>
      <c r="Z55" s="101" t="s">
        <v>15</v>
      </c>
    </row>
    <row r="56" spans="14:26" ht="15.75" x14ac:dyDescent="0.25">
      <c r="N56" s="98">
        <v>38199</v>
      </c>
      <c r="O56" s="99">
        <v>819</v>
      </c>
      <c r="P56" s="99">
        <v>142</v>
      </c>
      <c r="Q56" s="99">
        <v>677</v>
      </c>
      <c r="R56" s="100">
        <v>3668762133</v>
      </c>
      <c r="S56" s="100">
        <v>2326292221</v>
      </c>
      <c r="T56" s="100">
        <v>1342469912</v>
      </c>
      <c r="U56" s="101" t="s">
        <v>15</v>
      </c>
      <c r="V56" s="101" t="s">
        <v>15</v>
      </c>
      <c r="W56" s="101" t="e">
        <f t="shared" si="0"/>
        <v>#VALUE!</v>
      </c>
      <c r="X56" s="163" t="e">
        <f t="shared" si="1"/>
        <v>#VALUE!</v>
      </c>
      <c r="Y56" s="101" t="s">
        <v>15</v>
      </c>
      <c r="Z56" s="101" t="s">
        <v>15</v>
      </c>
    </row>
    <row r="57" spans="14:26" ht="15.75" x14ac:dyDescent="0.25">
      <c r="N57" s="98">
        <v>38230</v>
      </c>
      <c r="O57" s="99">
        <v>756</v>
      </c>
      <c r="P57" s="99">
        <v>121</v>
      </c>
      <c r="Q57" s="99">
        <v>635</v>
      </c>
      <c r="R57" s="100">
        <v>4697646405</v>
      </c>
      <c r="S57" s="100">
        <v>3371735373</v>
      </c>
      <c r="T57" s="100">
        <v>1325911032</v>
      </c>
      <c r="U57" s="101" t="s">
        <v>15</v>
      </c>
      <c r="V57" s="101" t="s">
        <v>15</v>
      </c>
      <c r="W57" s="101" t="e">
        <f t="shared" si="0"/>
        <v>#VALUE!</v>
      </c>
      <c r="X57" s="163" t="e">
        <f t="shared" si="1"/>
        <v>#VALUE!</v>
      </c>
      <c r="Y57" s="101" t="s">
        <v>15</v>
      </c>
      <c r="Z57" s="101" t="s">
        <v>15</v>
      </c>
    </row>
    <row r="58" spans="14:26" ht="15.75" x14ac:dyDescent="0.25">
      <c r="N58" s="98">
        <v>38260</v>
      </c>
      <c r="O58" s="99">
        <v>738</v>
      </c>
      <c r="P58" s="99">
        <v>131</v>
      </c>
      <c r="Q58" s="99">
        <v>607</v>
      </c>
      <c r="R58" s="100">
        <v>4152293004</v>
      </c>
      <c r="S58" s="100">
        <v>3030438248</v>
      </c>
      <c r="T58" s="100">
        <v>1121854756</v>
      </c>
      <c r="U58" s="101" t="s">
        <v>15</v>
      </c>
      <c r="V58" s="101" t="s">
        <v>15</v>
      </c>
      <c r="W58" s="101" t="e">
        <f t="shared" si="0"/>
        <v>#VALUE!</v>
      </c>
      <c r="X58" s="163" t="e">
        <f t="shared" si="1"/>
        <v>#VALUE!</v>
      </c>
      <c r="Y58" s="101" t="s">
        <v>15</v>
      </c>
      <c r="Z58" s="101" t="s">
        <v>15</v>
      </c>
    </row>
    <row r="59" spans="14:26" ht="15.75" x14ac:dyDescent="0.25">
      <c r="N59" s="98">
        <v>38291</v>
      </c>
      <c r="O59" s="99">
        <v>746</v>
      </c>
      <c r="P59" s="99">
        <v>156</v>
      </c>
      <c r="Q59" s="99">
        <v>590</v>
      </c>
      <c r="R59" s="100">
        <v>3884464599</v>
      </c>
      <c r="S59" s="100">
        <v>2708516928</v>
      </c>
      <c r="T59" s="100">
        <v>1175947671</v>
      </c>
      <c r="U59" s="101" t="s">
        <v>15</v>
      </c>
      <c r="V59" s="101" t="s">
        <v>15</v>
      </c>
      <c r="W59" s="101" t="e">
        <f t="shared" si="0"/>
        <v>#VALUE!</v>
      </c>
      <c r="X59" s="163" t="e">
        <f t="shared" si="1"/>
        <v>#VALUE!</v>
      </c>
      <c r="Y59" s="101" t="s">
        <v>15</v>
      </c>
      <c r="Z59" s="101" t="s">
        <v>15</v>
      </c>
    </row>
    <row r="60" spans="14:26" ht="15.75" x14ac:dyDescent="0.25">
      <c r="N60" s="98">
        <v>38321</v>
      </c>
      <c r="O60" s="99">
        <v>765</v>
      </c>
      <c r="P60" s="99">
        <v>146</v>
      </c>
      <c r="Q60" s="99">
        <v>619</v>
      </c>
      <c r="R60" s="100">
        <v>3964211342</v>
      </c>
      <c r="S60" s="100">
        <v>2599408020</v>
      </c>
      <c r="T60" s="100">
        <v>1364803322</v>
      </c>
      <c r="U60" s="101" t="s">
        <v>15</v>
      </c>
      <c r="V60" s="101" t="s">
        <v>15</v>
      </c>
      <c r="W60" s="101" t="e">
        <f t="shared" si="0"/>
        <v>#VALUE!</v>
      </c>
      <c r="X60" s="163" t="e">
        <f t="shared" si="1"/>
        <v>#VALUE!</v>
      </c>
      <c r="Y60" s="101" t="s">
        <v>15</v>
      </c>
      <c r="Z60" s="101" t="s">
        <v>15</v>
      </c>
    </row>
    <row r="61" spans="14:26" ht="15.75" x14ac:dyDescent="0.25">
      <c r="N61" s="98">
        <v>38352</v>
      </c>
      <c r="O61" s="99">
        <v>921</v>
      </c>
      <c r="P61" s="99">
        <v>210</v>
      </c>
      <c r="Q61" s="99">
        <v>711</v>
      </c>
      <c r="R61" s="100">
        <v>6005980888</v>
      </c>
      <c r="S61" s="100">
        <v>4667621767</v>
      </c>
      <c r="T61" s="100">
        <v>1338359121</v>
      </c>
      <c r="U61" s="101" t="s">
        <v>15</v>
      </c>
      <c r="V61" s="101" t="s">
        <v>15</v>
      </c>
      <c r="W61" s="101" t="e">
        <f t="shared" si="0"/>
        <v>#VALUE!</v>
      </c>
      <c r="X61" s="163" t="e">
        <f t="shared" si="1"/>
        <v>#VALUE!</v>
      </c>
      <c r="Y61" s="101" t="s">
        <v>15</v>
      </c>
      <c r="Z61" s="101" t="s">
        <v>15</v>
      </c>
    </row>
    <row r="62" spans="14:26" ht="15.75" x14ac:dyDescent="0.25">
      <c r="N62" s="98">
        <v>38383</v>
      </c>
      <c r="O62" s="99">
        <v>743</v>
      </c>
      <c r="P62" s="99">
        <v>122</v>
      </c>
      <c r="Q62" s="99">
        <v>621</v>
      </c>
      <c r="R62" s="100">
        <v>3799524518</v>
      </c>
      <c r="S62" s="100">
        <v>2424295902</v>
      </c>
      <c r="T62" s="100">
        <v>1375228616</v>
      </c>
      <c r="U62" s="101" t="s">
        <v>15</v>
      </c>
      <c r="V62" s="101" t="s">
        <v>15</v>
      </c>
      <c r="W62" s="101" t="e">
        <f t="shared" si="0"/>
        <v>#VALUE!</v>
      </c>
      <c r="X62" s="163" t="e">
        <f t="shared" si="1"/>
        <v>#VALUE!</v>
      </c>
      <c r="Y62" s="101" t="s">
        <v>15</v>
      </c>
      <c r="Z62" s="101" t="s">
        <v>15</v>
      </c>
    </row>
    <row r="63" spans="14:26" ht="15.75" x14ac:dyDescent="0.25">
      <c r="N63" s="98">
        <v>38411</v>
      </c>
      <c r="O63" s="99">
        <v>653</v>
      </c>
      <c r="P63" s="99">
        <v>128</v>
      </c>
      <c r="Q63" s="99">
        <v>525</v>
      </c>
      <c r="R63" s="100">
        <v>3339563538</v>
      </c>
      <c r="S63" s="100">
        <v>2152681619</v>
      </c>
      <c r="T63" s="100">
        <v>1186881919</v>
      </c>
      <c r="U63" s="101" t="s">
        <v>15</v>
      </c>
      <c r="V63" s="101" t="s">
        <v>15</v>
      </c>
      <c r="W63" s="101" t="e">
        <f t="shared" si="0"/>
        <v>#VALUE!</v>
      </c>
      <c r="X63" s="163" t="e">
        <f t="shared" si="1"/>
        <v>#VALUE!</v>
      </c>
      <c r="Y63" s="101" t="s">
        <v>15</v>
      </c>
      <c r="Z63" s="101" t="s">
        <v>15</v>
      </c>
    </row>
    <row r="64" spans="14:26" ht="15.75" x14ac:dyDescent="0.25">
      <c r="N64" s="98">
        <v>38442</v>
      </c>
      <c r="O64" s="99">
        <v>830</v>
      </c>
      <c r="P64" s="99">
        <v>141</v>
      </c>
      <c r="Q64" s="99">
        <v>689</v>
      </c>
      <c r="R64" s="100">
        <v>4681363312</v>
      </c>
      <c r="S64" s="100">
        <v>2999783046</v>
      </c>
      <c r="T64" s="100">
        <v>1681580266</v>
      </c>
      <c r="U64" s="101" t="s">
        <v>15</v>
      </c>
      <c r="V64" s="101" t="s">
        <v>15</v>
      </c>
      <c r="W64" s="101" t="e">
        <f t="shared" si="0"/>
        <v>#VALUE!</v>
      </c>
      <c r="X64" s="163" t="e">
        <f t="shared" si="1"/>
        <v>#VALUE!</v>
      </c>
      <c r="Y64" s="101" t="s">
        <v>15</v>
      </c>
      <c r="Z64" s="101" t="s">
        <v>15</v>
      </c>
    </row>
    <row r="65" spans="14:26" ht="15.75" x14ac:dyDescent="0.25">
      <c r="N65" s="98">
        <v>38472</v>
      </c>
      <c r="O65" s="99">
        <v>768</v>
      </c>
      <c r="P65" s="99">
        <v>154</v>
      </c>
      <c r="Q65" s="99">
        <v>614</v>
      </c>
      <c r="R65" s="100">
        <v>4946257863</v>
      </c>
      <c r="S65" s="100">
        <v>3558454423</v>
      </c>
      <c r="T65" s="100">
        <v>1387803440</v>
      </c>
      <c r="U65" s="101" t="s">
        <v>15</v>
      </c>
      <c r="V65" s="101" t="s">
        <v>15</v>
      </c>
      <c r="W65" s="101" t="e">
        <f t="shared" si="0"/>
        <v>#VALUE!</v>
      </c>
      <c r="X65" s="163" t="e">
        <f t="shared" si="1"/>
        <v>#VALUE!</v>
      </c>
      <c r="Y65" s="101" t="s">
        <v>15</v>
      </c>
      <c r="Z65" s="101" t="s">
        <v>15</v>
      </c>
    </row>
    <row r="66" spans="14:26" ht="15.75" x14ac:dyDescent="0.25">
      <c r="N66" s="98">
        <v>38503</v>
      </c>
      <c r="O66" s="99">
        <v>773</v>
      </c>
      <c r="P66" s="99">
        <v>172</v>
      </c>
      <c r="Q66" s="99">
        <v>601</v>
      </c>
      <c r="R66" s="100">
        <v>5207572392</v>
      </c>
      <c r="S66" s="100">
        <v>3799632545</v>
      </c>
      <c r="T66" s="100">
        <v>1407939847</v>
      </c>
      <c r="U66" s="101" t="s">
        <v>15</v>
      </c>
      <c r="V66" s="101" t="s">
        <v>15</v>
      </c>
      <c r="W66" s="101" t="e">
        <f t="shared" si="0"/>
        <v>#VALUE!</v>
      </c>
      <c r="X66" s="163" t="e">
        <f t="shared" si="1"/>
        <v>#VALUE!</v>
      </c>
      <c r="Y66" s="101" t="s">
        <v>15</v>
      </c>
      <c r="Z66" s="101" t="s">
        <v>15</v>
      </c>
    </row>
    <row r="67" spans="14:26" ht="15.75" x14ac:dyDescent="0.25">
      <c r="N67" s="98">
        <v>38533</v>
      </c>
      <c r="O67" s="99">
        <v>1025</v>
      </c>
      <c r="P67" s="99">
        <v>204</v>
      </c>
      <c r="Q67" s="99">
        <v>821</v>
      </c>
      <c r="R67" s="100">
        <v>5871896255</v>
      </c>
      <c r="S67" s="100">
        <v>3772033598</v>
      </c>
      <c r="T67" s="100">
        <v>2099862657</v>
      </c>
      <c r="U67" s="101" t="s">
        <v>15</v>
      </c>
      <c r="V67" s="101" t="s">
        <v>15</v>
      </c>
      <c r="W67" s="101" t="e">
        <f t="shared" ref="W67:W130" si="2">V67+U67</f>
        <v>#VALUE!</v>
      </c>
      <c r="X67" s="163" t="e">
        <f t="shared" ref="X67:X130" si="3">W67/O67</f>
        <v>#VALUE!</v>
      </c>
      <c r="Y67" s="101" t="s">
        <v>15</v>
      </c>
      <c r="Z67" s="101" t="s">
        <v>15</v>
      </c>
    </row>
    <row r="68" spans="14:26" ht="15.75" x14ac:dyDescent="0.25">
      <c r="N68" s="98">
        <v>38564</v>
      </c>
      <c r="O68" s="99">
        <v>763</v>
      </c>
      <c r="P68" s="99">
        <v>189</v>
      </c>
      <c r="Q68" s="99">
        <v>574</v>
      </c>
      <c r="R68" s="100">
        <v>5824578914</v>
      </c>
      <c r="S68" s="100">
        <v>4361255335</v>
      </c>
      <c r="T68" s="100">
        <v>1463323579</v>
      </c>
      <c r="U68" s="101" t="s">
        <v>15</v>
      </c>
      <c r="V68" s="101" t="s">
        <v>15</v>
      </c>
      <c r="W68" s="101" t="e">
        <f t="shared" si="2"/>
        <v>#VALUE!</v>
      </c>
      <c r="X68" s="163" t="e">
        <f t="shared" si="3"/>
        <v>#VALUE!</v>
      </c>
      <c r="Y68" s="101" t="s">
        <v>15</v>
      </c>
      <c r="Z68" s="101" t="s">
        <v>15</v>
      </c>
    </row>
    <row r="69" spans="14:26" ht="15.75" x14ac:dyDescent="0.25">
      <c r="N69" s="98">
        <v>38595</v>
      </c>
      <c r="O69" s="99">
        <v>820</v>
      </c>
      <c r="P69" s="99">
        <v>200</v>
      </c>
      <c r="Q69" s="99">
        <v>620</v>
      </c>
      <c r="R69" s="100">
        <v>5674718170</v>
      </c>
      <c r="S69" s="100">
        <v>4102851191</v>
      </c>
      <c r="T69" s="100">
        <v>1571866979</v>
      </c>
      <c r="U69" s="101" t="s">
        <v>15</v>
      </c>
      <c r="V69" s="101" t="s">
        <v>15</v>
      </c>
      <c r="W69" s="101" t="e">
        <f t="shared" si="2"/>
        <v>#VALUE!</v>
      </c>
      <c r="X69" s="163" t="e">
        <f t="shared" si="3"/>
        <v>#VALUE!</v>
      </c>
      <c r="Y69" s="101" t="s">
        <v>15</v>
      </c>
      <c r="Z69" s="101" t="s">
        <v>15</v>
      </c>
    </row>
    <row r="70" spans="14:26" ht="15.75" x14ac:dyDescent="0.25">
      <c r="N70" s="98">
        <v>38625</v>
      </c>
      <c r="O70" s="99">
        <v>954</v>
      </c>
      <c r="P70" s="99">
        <v>239</v>
      </c>
      <c r="Q70" s="99">
        <v>715</v>
      </c>
      <c r="R70" s="100">
        <v>8173683912</v>
      </c>
      <c r="S70" s="100">
        <v>6371291094</v>
      </c>
      <c r="T70" s="100">
        <v>1802392818</v>
      </c>
      <c r="U70" s="101" t="s">
        <v>15</v>
      </c>
      <c r="V70" s="101" t="s">
        <v>15</v>
      </c>
      <c r="W70" s="101" t="e">
        <f t="shared" si="2"/>
        <v>#VALUE!</v>
      </c>
      <c r="X70" s="163" t="e">
        <f t="shared" si="3"/>
        <v>#VALUE!</v>
      </c>
      <c r="Y70" s="101" t="s">
        <v>15</v>
      </c>
      <c r="Z70" s="101" t="s">
        <v>15</v>
      </c>
    </row>
    <row r="71" spans="14:26" ht="15.75" x14ac:dyDescent="0.25">
      <c r="N71" s="98">
        <v>38656</v>
      </c>
      <c r="O71" s="99">
        <v>757</v>
      </c>
      <c r="P71" s="99">
        <v>166</v>
      </c>
      <c r="Q71" s="99">
        <v>591</v>
      </c>
      <c r="R71" s="100">
        <v>5350042950</v>
      </c>
      <c r="S71" s="100">
        <v>3887937451</v>
      </c>
      <c r="T71" s="100">
        <v>1462105499</v>
      </c>
      <c r="U71" s="101" t="s">
        <v>15</v>
      </c>
      <c r="V71" s="101" t="s">
        <v>15</v>
      </c>
      <c r="W71" s="101" t="e">
        <f t="shared" si="2"/>
        <v>#VALUE!</v>
      </c>
      <c r="X71" s="163" t="e">
        <f t="shared" si="3"/>
        <v>#VALUE!</v>
      </c>
      <c r="Y71" s="101" t="s">
        <v>15</v>
      </c>
      <c r="Z71" s="101" t="s">
        <v>15</v>
      </c>
    </row>
    <row r="72" spans="14:26" ht="15.75" x14ac:dyDescent="0.25">
      <c r="N72" s="98">
        <v>38686</v>
      </c>
      <c r="O72" s="99">
        <v>779</v>
      </c>
      <c r="P72" s="99">
        <v>185</v>
      </c>
      <c r="Q72" s="99">
        <v>594</v>
      </c>
      <c r="R72" s="100">
        <v>7246053951</v>
      </c>
      <c r="S72" s="100">
        <v>5505505716</v>
      </c>
      <c r="T72" s="100">
        <v>1740548235</v>
      </c>
      <c r="U72" s="101" t="s">
        <v>15</v>
      </c>
      <c r="V72" s="101" t="s">
        <v>15</v>
      </c>
      <c r="W72" s="101" t="e">
        <f t="shared" si="2"/>
        <v>#VALUE!</v>
      </c>
      <c r="X72" s="163" t="e">
        <f t="shared" si="3"/>
        <v>#VALUE!</v>
      </c>
      <c r="Y72" s="101" t="s">
        <v>15</v>
      </c>
      <c r="Z72" s="101" t="s">
        <v>15</v>
      </c>
    </row>
    <row r="73" spans="14:26" ht="15.75" x14ac:dyDescent="0.25">
      <c r="N73" s="98">
        <v>38717</v>
      </c>
      <c r="O73" s="99">
        <v>887</v>
      </c>
      <c r="P73" s="99">
        <v>240</v>
      </c>
      <c r="Q73" s="99">
        <v>647</v>
      </c>
      <c r="R73" s="100">
        <v>7653340303</v>
      </c>
      <c r="S73" s="100">
        <v>5995132707</v>
      </c>
      <c r="T73" s="100">
        <v>1658207596</v>
      </c>
      <c r="U73" s="101" t="s">
        <v>15</v>
      </c>
      <c r="V73" s="101" t="s">
        <v>15</v>
      </c>
      <c r="W73" s="101" t="e">
        <f t="shared" si="2"/>
        <v>#VALUE!</v>
      </c>
      <c r="X73" s="163" t="e">
        <f t="shared" si="3"/>
        <v>#VALUE!</v>
      </c>
      <c r="Y73" s="101" t="s">
        <v>15</v>
      </c>
      <c r="Z73" s="101" t="s">
        <v>15</v>
      </c>
    </row>
    <row r="74" spans="14:26" ht="15.75" x14ac:dyDescent="0.25">
      <c r="N74" s="98">
        <v>38748</v>
      </c>
      <c r="O74" s="99">
        <v>779</v>
      </c>
      <c r="P74" s="99">
        <v>176</v>
      </c>
      <c r="Q74" s="99">
        <v>603</v>
      </c>
      <c r="R74" s="100">
        <v>5533058607</v>
      </c>
      <c r="S74" s="100">
        <v>3956111726</v>
      </c>
      <c r="T74" s="100">
        <v>1576946881</v>
      </c>
      <c r="U74" s="101" t="s">
        <v>15</v>
      </c>
      <c r="V74" s="101" t="s">
        <v>15</v>
      </c>
      <c r="W74" s="101" t="e">
        <f t="shared" si="2"/>
        <v>#VALUE!</v>
      </c>
      <c r="X74" s="163" t="e">
        <f t="shared" si="3"/>
        <v>#VALUE!</v>
      </c>
      <c r="Y74" s="101" t="s">
        <v>15</v>
      </c>
      <c r="Z74" s="101" t="s">
        <v>15</v>
      </c>
    </row>
    <row r="75" spans="14:26" ht="15.75" x14ac:dyDescent="0.25">
      <c r="N75" s="98">
        <v>38776</v>
      </c>
      <c r="O75" s="99">
        <v>658</v>
      </c>
      <c r="P75" s="99">
        <v>134</v>
      </c>
      <c r="Q75" s="99">
        <v>524</v>
      </c>
      <c r="R75" s="100">
        <v>4825274234</v>
      </c>
      <c r="S75" s="100">
        <v>3509585078</v>
      </c>
      <c r="T75" s="100">
        <v>1315689156</v>
      </c>
      <c r="U75" s="101" t="s">
        <v>15</v>
      </c>
      <c r="V75" s="101" t="s">
        <v>15</v>
      </c>
      <c r="W75" s="101" t="e">
        <f t="shared" si="2"/>
        <v>#VALUE!</v>
      </c>
      <c r="X75" s="163" t="e">
        <f t="shared" si="3"/>
        <v>#VALUE!</v>
      </c>
      <c r="Y75" s="101" t="s">
        <v>15</v>
      </c>
      <c r="Z75" s="101" t="s">
        <v>15</v>
      </c>
    </row>
    <row r="76" spans="14:26" ht="15.75" x14ac:dyDescent="0.25">
      <c r="N76" s="98">
        <v>38807</v>
      </c>
      <c r="O76" s="99">
        <v>873</v>
      </c>
      <c r="P76" s="99">
        <v>195</v>
      </c>
      <c r="Q76" s="99">
        <v>678</v>
      </c>
      <c r="R76" s="100">
        <v>6397537787</v>
      </c>
      <c r="S76" s="100">
        <v>4460633328</v>
      </c>
      <c r="T76" s="100">
        <v>1936904459</v>
      </c>
      <c r="U76" s="101" t="s">
        <v>15</v>
      </c>
      <c r="V76" s="101" t="s">
        <v>15</v>
      </c>
      <c r="W76" s="101" t="e">
        <f t="shared" si="2"/>
        <v>#VALUE!</v>
      </c>
      <c r="X76" s="163" t="e">
        <f t="shared" si="3"/>
        <v>#VALUE!</v>
      </c>
      <c r="Y76" s="101" t="s">
        <v>15</v>
      </c>
      <c r="Z76" s="101" t="s">
        <v>15</v>
      </c>
    </row>
    <row r="77" spans="14:26" ht="15.75" x14ac:dyDescent="0.25">
      <c r="N77" s="98">
        <v>38837</v>
      </c>
      <c r="O77" s="99">
        <v>707</v>
      </c>
      <c r="P77" s="99">
        <v>149</v>
      </c>
      <c r="Q77" s="99">
        <v>558</v>
      </c>
      <c r="R77" s="100">
        <v>6070393583</v>
      </c>
      <c r="S77" s="100">
        <v>4656250824</v>
      </c>
      <c r="T77" s="100">
        <v>1414142759</v>
      </c>
      <c r="U77" s="101" t="s">
        <v>15</v>
      </c>
      <c r="V77" s="101" t="s">
        <v>15</v>
      </c>
      <c r="W77" s="101" t="e">
        <f t="shared" si="2"/>
        <v>#VALUE!</v>
      </c>
      <c r="X77" s="163" t="e">
        <f t="shared" si="3"/>
        <v>#VALUE!</v>
      </c>
      <c r="Y77" s="101" t="s">
        <v>15</v>
      </c>
      <c r="Z77" s="101" t="s">
        <v>15</v>
      </c>
    </row>
    <row r="78" spans="14:26" ht="15.75" x14ac:dyDescent="0.25">
      <c r="N78" s="98">
        <v>38868</v>
      </c>
      <c r="O78" s="99">
        <v>833</v>
      </c>
      <c r="P78" s="99">
        <v>158</v>
      </c>
      <c r="Q78" s="99">
        <v>675</v>
      </c>
      <c r="R78" s="100">
        <v>5598602437</v>
      </c>
      <c r="S78" s="100">
        <v>3585457567</v>
      </c>
      <c r="T78" s="100">
        <v>2013144870</v>
      </c>
      <c r="U78" s="101" t="s">
        <v>15</v>
      </c>
      <c r="V78" s="101" t="s">
        <v>15</v>
      </c>
      <c r="W78" s="101" t="e">
        <f t="shared" si="2"/>
        <v>#VALUE!</v>
      </c>
      <c r="X78" s="163" t="e">
        <f t="shared" si="3"/>
        <v>#VALUE!</v>
      </c>
      <c r="Y78" s="101" t="s">
        <v>15</v>
      </c>
      <c r="Z78" s="101" t="s">
        <v>15</v>
      </c>
    </row>
    <row r="79" spans="14:26" ht="15.75" x14ac:dyDescent="0.25">
      <c r="N79" s="98">
        <v>38898</v>
      </c>
      <c r="O79" s="99">
        <v>940</v>
      </c>
      <c r="P79" s="99">
        <v>196</v>
      </c>
      <c r="Q79" s="99">
        <v>744</v>
      </c>
      <c r="R79" s="100">
        <v>7156569938</v>
      </c>
      <c r="S79" s="100">
        <v>5293843525</v>
      </c>
      <c r="T79" s="100">
        <v>1862726413</v>
      </c>
      <c r="U79" s="101" t="s">
        <v>15</v>
      </c>
      <c r="V79" s="101" t="s">
        <v>15</v>
      </c>
      <c r="W79" s="101" t="e">
        <f t="shared" si="2"/>
        <v>#VALUE!</v>
      </c>
      <c r="X79" s="163" t="e">
        <f t="shared" si="3"/>
        <v>#VALUE!</v>
      </c>
      <c r="Y79" s="101" t="s">
        <v>15</v>
      </c>
      <c r="Z79" s="101" t="s">
        <v>15</v>
      </c>
    </row>
    <row r="80" spans="14:26" ht="15.75" x14ac:dyDescent="0.25">
      <c r="N80" s="98">
        <v>38929</v>
      </c>
      <c r="O80" s="99">
        <v>771</v>
      </c>
      <c r="P80" s="99">
        <v>170</v>
      </c>
      <c r="Q80" s="99">
        <v>601</v>
      </c>
      <c r="R80" s="100">
        <v>5203413350</v>
      </c>
      <c r="S80" s="100">
        <v>3690558578</v>
      </c>
      <c r="T80" s="100">
        <v>1512854772</v>
      </c>
      <c r="U80" s="101" t="s">
        <v>15</v>
      </c>
      <c r="V80" s="101" t="s">
        <v>15</v>
      </c>
      <c r="W80" s="101" t="e">
        <f t="shared" si="2"/>
        <v>#VALUE!</v>
      </c>
      <c r="X80" s="163" t="e">
        <f t="shared" si="3"/>
        <v>#VALUE!</v>
      </c>
      <c r="Y80" s="101" t="s">
        <v>15</v>
      </c>
      <c r="Z80" s="101" t="s">
        <v>15</v>
      </c>
    </row>
    <row r="81" spans="14:26" ht="15.75" x14ac:dyDescent="0.25">
      <c r="N81" s="98">
        <v>38960</v>
      </c>
      <c r="O81" s="99">
        <v>779</v>
      </c>
      <c r="P81" s="99">
        <v>176</v>
      </c>
      <c r="Q81" s="99">
        <v>603</v>
      </c>
      <c r="R81" s="100">
        <v>6956726499</v>
      </c>
      <c r="S81" s="100">
        <v>5292313114</v>
      </c>
      <c r="T81" s="100">
        <v>1664413385</v>
      </c>
      <c r="U81" s="101" t="s">
        <v>15</v>
      </c>
      <c r="V81" s="101" t="s">
        <v>15</v>
      </c>
      <c r="W81" s="101" t="e">
        <f t="shared" si="2"/>
        <v>#VALUE!</v>
      </c>
      <c r="X81" s="163" t="e">
        <f t="shared" si="3"/>
        <v>#VALUE!</v>
      </c>
      <c r="Y81" s="101" t="s">
        <v>15</v>
      </c>
      <c r="Z81" s="101" t="s">
        <v>15</v>
      </c>
    </row>
    <row r="82" spans="14:26" ht="15.75" x14ac:dyDescent="0.25">
      <c r="N82" s="98">
        <v>38990</v>
      </c>
      <c r="O82" s="99">
        <v>746</v>
      </c>
      <c r="P82" s="99">
        <v>172</v>
      </c>
      <c r="Q82" s="99">
        <v>574</v>
      </c>
      <c r="R82" s="100">
        <v>7495092518</v>
      </c>
      <c r="S82" s="100">
        <v>6121373579</v>
      </c>
      <c r="T82" s="100">
        <v>1373718939</v>
      </c>
      <c r="U82" s="101" t="s">
        <v>15</v>
      </c>
      <c r="V82" s="101" t="s">
        <v>15</v>
      </c>
      <c r="W82" s="101" t="e">
        <f t="shared" si="2"/>
        <v>#VALUE!</v>
      </c>
      <c r="X82" s="163" t="e">
        <f t="shared" si="3"/>
        <v>#VALUE!</v>
      </c>
      <c r="Y82" s="101" t="s">
        <v>15</v>
      </c>
      <c r="Z82" s="101" t="s">
        <v>15</v>
      </c>
    </row>
    <row r="83" spans="14:26" ht="15.75" x14ac:dyDescent="0.25">
      <c r="N83" s="98">
        <v>39021</v>
      </c>
      <c r="O83" s="99">
        <v>752</v>
      </c>
      <c r="P83" s="99">
        <v>147</v>
      </c>
      <c r="Q83" s="99">
        <v>605</v>
      </c>
      <c r="R83" s="100">
        <v>4748950435</v>
      </c>
      <c r="S83" s="100">
        <v>3083585799</v>
      </c>
      <c r="T83" s="100">
        <v>1665364636</v>
      </c>
      <c r="U83" s="101" t="s">
        <v>15</v>
      </c>
      <c r="V83" s="101" t="s">
        <v>15</v>
      </c>
      <c r="W83" s="101" t="e">
        <f t="shared" si="2"/>
        <v>#VALUE!</v>
      </c>
      <c r="X83" s="163" t="e">
        <f t="shared" si="3"/>
        <v>#VALUE!</v>
      </c>
      <c r="Y83" s="101" t="s">
        <v>15</v>
      </c>
      <c r="Z83" s="101" t="s">
        <v>15</v>
      </c>
    </row>
    <row r="84" spans="14:26" ht="15.75" x14ac:dyDescent="0.25">
      <c r="N84" s="98">
        <v>39051</v>
      </c>
      <c r="O84" s="99">
        <v>742</v>
      </c>
      <c r="P84" s="99">
        <v>155</v>
      </c>
      <c r="Q84" s="99">
        <v>587</v>
      </c>
      <c r="R84" s="100">
        <v>5167879262</v>
      </c>
      <c r="S84" s="100">
        <v>3704100959</v>
      </c>
      <c r="T84" s="100">
        <v>1463778303</v>
      </c>
      <c r="U84" s="101" t="s">
        <v>15</v>
      </c>
      <c r="V84" s="101" t="s">
        <v>15</v>
      </c>
      <c r="W84" s="101" t="e">
        <f t="shared" si="2"/>
        <v>#VALUE!</v>
      </c>
      <c r="X84" s="163" t="e">
        <f t="shared" si="3"/>
        <v>#VALUE!</v>
      </c>
      <c r="Y84" s="101" t="s">
        <v>15</v>
      </c>
      <c r="Z84" s="101" t="s">
        <v>15</v>
      </c>
    </row>
    <row r="85" spans="14:26" ht="15.75" x14ac:dyDescent="0.25">
      <c r="N85" s="98">
        <v>39082</v>
      </c>
      <c r="O85" s="99">
        <v>962</v>
      </c>
      <c r="P85" s="99">
        <v>225</v>
      </c>
      <c r="Q85" s="99">
        <v>737</v>
      </c>
      <c r="R85" s="100">
        <v>9036111340</v>
      </c>
      <c r="S85" s="100">
        <v>7181906733</v>
      </c>
      <c r="T85" s="100">
        <v>1854204607</v>
      </c>
      <c r="U85" s="101" t="s">
        <v>15</v>
      </c>
      <c r="V85" s="101" t="s">
        <v>15</v>
      </c>
      <c r="W85" s="101" t="e">
        <f t="shared" si="2"/>
        <v>#VALUE!</v>
      </c>
      <c r="X85" s="163" t="e">
        <f t="shared" si="3"/>
        <v>#VALUE!</v>
      </c>
      <c r="Y85" s="101" t="s">
        <v>15</v>
      </c>
      <c r="Z85" s="101" t="s">
        <v>15</v>
      </c>
    </row>
    <row r="86" spans="14:26" ht="15.75" x14ac:dyDescent="0.25">
      <c r="N86" s="98">
        <v>39113</v>
      </c>
      <c r="O86" s="99">
        <v>823</v>
      </c>
      <c r="P86" s="99">
        <v>162</v>
      </c>
      <c r="Q86" s="99">
        <v>661</v>
      </c>
      <c r="R86" s="100">
        <v>7728264615</v>
      </c>
      <c r="S86" s="100">
        <v>6105147271</v>
      </c>
      <c r="T86" s="100">
        <v>1623117344</v>
      </c>
      <c r="U86" s="101" t="s">
        <v>15</v>
      </c>
      <c r="V86" s="101" t="s">
        <v>15</v>
      </c>
      <c r="W86" s="101" t="e">
        <f t="shared" si="2"/>
        <v>#VALUE!</v>
      </c>
      <c r="X86" s="163" t="e">
        <f t="shared" si="3"/>
        <v>#VALUE!</v>
      </c>
      <c r="Y86" s="101" t="s">
        <v>15</v>
      </c>
      <c r="Z86" s="101" t="s">
        <v>15</v>
      </c>
    </row>
    <row r="87" spans="14:26" ht="15.75" x14ac:dyDescent="0.25">
      <c r="N87" s="98">
        <v>39141</v>
      </c>
      <c r="O87" s="99">
        <v>730</v>
      </c>
      <c r="P87" s="99">
        <v>144</v>
      </c>
      <c r="Q87" s="99">
        <v>586</v>
      </c>
      <c r="R87" s="100">
        <v>5188119822</v>
      </c>
      <c r="S87" s="100">
        <v>3547977717</v>
      </c>
      <c r="T87" s="100">
        <v>1640142105</v>
      </c>
      <c r="U87" s="101" t="s">
        <v>15</v>
      </c>
      <c r="V87" s="101" t="s">
        <v>15</v>
      </c>
      <c r="W87" s="101" t="e">
        <f t="shared" si="2"/>
        <v>#VALUE!</v>
      </c>
      <c r="X87" s="163" t="e">
        <f t="shared" si="3"/>
        <v>#VALUE!</v>
      </c>
      <c r="Y87" s="101" t="s">
        <v>15</v>
      </c>
      <c r="Z87" s="101" t="s">
        <v>15</v>
      </c>
    </row>
    <row r="88" spans="14:26" ht="15.75" x14ac:dyDescent="0.25">
      <c r="N88" s="98">
        <v>39172</v>
      </c>
      <c r="O88" s="99">
        <v>911</v>
      </c>
      <c r="P88" s="99">
        <v>175</v>
      </c>
      <c r="Q88" s="99">
        <v>736</v>
      </c>
      <c r="R88" s="100">
        <v>6851395364</v>
      </c>
      <c r="S88" s="100">
        <v>5030984754</v>
      </c>
      <c r="T88" s="100">
        <v>1820410610</v>
      </c>
      <c r="U88" s="101" t="s">
        <v>15</v>
      </c>
      <c r="V88" s="101" t="s">
        <v>15</v>
      </c>
      <c r="W88" s="101" t="e">
        <f t="shared" si="2"/>
        <v>#VALUE!</v>
      </c>
      <c r="X88" s="163" t="e">
        <f t="shared" si="3"/>
        <v>#VALUE!</v>
      </c>
      <c r="Y88" s="101" t="s">
        <v>15</v>
      </c>
      <c r="Z88" s="101" t="s">
        <v>15</v>
      </c>
    </row>
    <row r="89" spans="14:26" ht="15.75" x14ac:dyDescent="0.25">
      <c r="N89" s="98">
        <v>39202</v>
      </c>
      <c r="O89" s="99">
        <v>879</v>
      </c>
      <c r="P89" s="99">
        <v>167</v>
      </c>
      <c r="Q89" s="99">
        <v>712</v>
      </c>
      <c r="R89" s="100">
        <v>6270511352</v>
      </c>
      <c r="S89" s="100">
        <v>4460455065</v>
      </c>
      <c r="T89" s="100">
        <v>1810056287</v>
      </c>
      <c r="U89" s="101" t="s">
        <v>15</v>
      </c>
      <c r="V89" s="101" t="s">
        <v>15</v>
      </c>
      <c r="W89" s="101" t="e">
        <f t="shared" si="2"/>
        <v>#VALUE!</v>
      </c>
      <c r="X89" s="163" t="e">
        <f t="shared" si="3"/>
        <v>#VALUE!</v>
      </c>
      <c r="Y89" s="101" t="s">
        <v>15</v>
      </c>
      <c r="Z89" s="101" t="s">
        <v>15</v>
      </c>
    </row>
    <row r="90" spans="14:26" ht="15.75" x14ac:dyDescent="0.25">
      <c r="N90" s="98">
        <v>39233</v>
      </c>
      <c r="O90" s="99">
        <v>1002</v>
      </c>
      <c r="P90" s="99">
        <v>191</v>
      </c>
      <c r="Q90" s="99">
        <v>811</v>
      </c>
      <c r="R90" s="100">
        <v>7602106241</v>
      </c>
      <c r="S90" s="100">
        <v>5318606967</v>
      </c>
      <c r="T90" s="100">
        <v>2283499274</v>
      </c>
      <c r="U90" s="101" t="s">
        <v>15</v>
      </c>
      <c r="V90" s="101" t="s">
        <v>15</v>
      </c>
      <c r="W90" s="101" t="e">
        <f t="shared" si="2"/>
        <v>#VALUE!</v>
      </c>
      <c r="X90" s="163" t="e">
        <f t="shared" si="3"/>
        <v>#VALUE!</v>
      </c>
      <c r="Y90" s="101" t="s">
        <v>15</v>
      </c>
      <c r="Z90" s="101" t="s">
        <v>15</v>
      </c>
    </row>
    <row r="91" spans="14:26" ht="15.75" x14ac:dyDescent="0.25">
      <c r="N91" s="98">
        <v>39263</v>
      </c>
      <c r="O91" s="99">
        <v>985</v>
      </c>
      <c r="P91" s="99">
        <v>207</v>
      </c>
      <c r="Q91" s="99">
        <v>778</v>
      </c>
      <c r="R91" s="100">
        <v>8228716994</v>
      </c>
      <c r="S91" s="100">
        <v>6166208752</v>
      </c>
      <c r="T91" s="100">
        <v>2062508242</v>
      </c>
      <c r="U91" s="101" t="s">
        <v>15</v>
      </c>
      <c r="V91" s="101" t="s">
        <v>15</v>
      </c>
      <c r="W91" s="101" t="e">
        <f t="shared" si="2"/>
        <v>#VALUE!</v>
      </c>
      <c r="X91" s="163" t="e">
        <f t="shared" si="3"/>
        <v>#VALUE!</v>
      </c>
      <c r="Y91" s="101" t="s">
        <v>15</v>
      </c>
      <c r="Z91" s="101" t="s">
        <v>15</v>
      </c>
    </row>
    <row r="92" spans="14:26" ht="15.75" x14ac:dyDescent="0.25">
      <c r="N92" s="98">
        <v>39294</v>
      </c>
      <c r="O92" s="99">
        <v>920</v>
      </c>
      <c r="P92" s="99">
        <v>184</v>
      </c>
      <c r="Q92" s="99">
        <v>736</v>
      </c>
      <c r="R92" s="100">
        <v>8190352973</v>
      </c>
      <c r="S92" s="100">
        <v>6237234341</v>
      </c>
      <c r="T92" s="100">
        <v>1953118632</v>
      </c>
      <c r="U92" s="101" t="s">
        <v>15</v>
      </c>
      <c r="V92" s="101" t="s">
        <v>15</v>
      </c>
      <c r="W92" s="101" t="e">
        <f t="shared" si="2"/>
        <v>#VALUE!</v>
      </c>
      <c r="X92" s="163" t="e">
        <f t="shared" si="3"/>
        <v>#VALUE!</v>
      </c>
      <c r="Y92" s="101" t="s">
        <v>15</v>
      </c>
      <c r="Z92" s="101" t="s">
        <v>15</v>
      </c>
    </row>
    <row r="93" spans="14:26" ht="15.75" x14ac:dyDescent="0.25">
      <c r="N93" s="98">
        <v>39325</v>
      </c>
      <c r="O93" s="99">
        <v>989</v>
      </c>
      <c r="P93" s="99">
        <v>197</v>
      </c>
      <c r="Q93" s="99">
        <v>792</v>
      </c>
      <c r="R93" s="100">
        <v>7188536282</v>
      </c>
      <c r="S93" s="100">
        <v>5176364880</v>
      </c>
      <c r="T93" s="100">
        <v>2012171402</v>
      </c>
      <c r="U93" s="101" t="s">
        <v>15</v>
      </c>
      <c r="V93" s="101" t="s">
        <v>15</v>
      </c>
      <c r="W93" s="101" t="e">
        <f t="shared" si="2"/>
        <v>#VALUE!</v>
      </c>
      <c r="X93" s="163" t="e">
        <f t="shared" si="3"/>
        <v>#VALUE!</v>
      </c>
      <c r="Y93" s="101" t="s">
        <v>15</v>
      </c>
      <c r="Z93" s="101" t="s">
        <v>15</v>
      </c>
    </row>
    <row r="94" spans="14:26" ht="15.75" x14ac:dyDescent="0.25">
      <c r="N94" s="98">
        <v>39355</v>
      </c>
      <c r="O94" s="99">
        <v>791</v>
      </c>
      <c r="P94" s="99">
        <v>149</v>
      </c>
      <c r="Q94" s="99">
        <v>642</v>
      </c>
      <c r="R94" s="100">
        <v>5360843819</v>
      </c>
      <c r="S94" s="100">
        <v>3817495947</v>
      </c>
      <c r="T94" s="100">
        <v>1543347872</v>
      </c>
      <c r="U94" s="101" t="s">
        <v>15</v>
      </c>
      <c r="V94" s="101" t="s">
        <v>15</v>
      </c>
      <c r="W94" s="101" t="e">
        <f t="shared" si="2"/>
        <v>#VALUE!</v>
      </c>
      <c r="X94" s="163" t="e">
        <f t="shared" si="3"/>
        <v>#VALUE!</v>
      </c>
      <c r="Y94" s="101" t="s">
        <v>15</v>
      </c>
      <c r="Z94" s="101" t="s">
        <v>15</v>
      </c>
    </row>
    <row r="95" spans="14:26" ht="15.75" x14ac:dyDescent="0.25">
      <c r="N95" s="98">
        <v>39386</v>
      </c>
      <c r="O95" s="99">
        <v>795</v>
      </c>
      <c r="P95" s="99">
        <v>123</v>
      </c>
      <c r="Q95" s="99">
        <v>672</v>
      </c>
      <c r="R95" s="100">
        <v>4917795944</v>
      </c>
      <c r="S95" s="100">
        <v>3202970775</v>
      </c>
      <c r="T95" s="100">
        <v>1714825169</v>
      </c>
      <c r="U95" s="101" t="s">
        <v>15</v>
      </c>
      <c r="V95" s="101" t="s">
        <v>15</v>
      </c>
      <c r="W95" s="101" t="e">
        <f t="shared" si="2"/>
        <v>#VALUE!</v>
      </c>
      <c r="X95" s="163" t="e">
        <f t="shared" si="3"/>
        <v>#VALUE!</v>
      </c>
      <c r="Y95" s="101" t="s">
        <v>15</v>
      </c>
      <c r="Z95" s="101" t="s">
        <v>15</v>
      </c>
    </row>
    <row r="96" spans="14:26" ht="15.75" x14ac:dyDescent="0.25">
      <c r="N96" s="98">
        <v>39416</v>
      </c>
      <c r="O96" s="99">
        <v>748</v>
      </c>
      <c r="P96" s="99">
        <v>127</v>
      </c>
      <c r="Q96" s="99">
        <v>621</v>
      </c>
      <c r="R96" s="100">
        <v>4727292017</v>
      </c>
      <c r="S96" s="100">
        <v>3115180980</v>
      </c>
      <c r="T96" s="100">
        <v>1612111037</v>
      </c>
      <c r="U96" s="101" t="s">
        <v>15</v>
      </c>
      <c r="V96" s="101" t="s">
        <v>15</v>
      </c>
      <c r="W96" s="101" t="e">
        <f t="shared" si="2"/>
        <v>#VALUE!</v>
      </c>
      <c r="X96" s="163" t="e">
        <f t="shared" si="3"/>
        <v>#VALUE!</v>
      </c>
      <c r="Y96" s="101" t="s">
        <v>15</v>
      </c>
      <c r="Z96" s="101" t="s">
        <v>15</v>
      </c>
    </row>
    <row r="97" spans="14:26" ht="15.75" x14ac:dyDescent="0.25">
      <c r="N97" s="98">
        <v>39447</v>
      </c>
      <c r="O97" s="99">
        <v>844</v>
      </c>
      <c r="P97" s="99">
        <v>153</v>
      </c>
      <c r="Q97" s="99">
        <v>691</v>
      </c>
      <c r="R97" s="100">
        <v>7242347424</v>
      </c>
      <c r="S97" s="100">
        <v>5654690063</v>
      </c>
      <c r="T97" s="100">
        <v>1587657361</v>
      </c>
      <c r="U97" s="101" t="s">
        <v>15</v>
      </c>
      <c r="V97" s="101" t="s">
        <v>15</v>
      </c>
      <c r="W97" s="101" t="e">
        <f t="shared" si="2"/>
        <v>#VALUE!</v>
      </c>
      <c r="X97" s="163" t="e">
        <f t="shared" si="3"/>
        <v>#VALUE!</v>
      </c>
      <c r="Y97" s="101" t="s">
        <v>15</v>
      </c>
      <c r="Z97" s="101" t="s">
        <v>15</v>
      </c>
    </row>
    <row r="98" spans="14:26" ht="15.75" x14ac:dyDescent="0.25">
      <c r="N98" s="98">
        <v>39478</v>
      </c>
      <c r="O98" s="99">
        <v>714</v>
      </c>
      <c r="P98" s="99">
        <v>109</v>
      </c>
      <c r="Q98" s="99">
        <v>605</v>
      </c>
      <c r="R98" s="100">
        <v>3624942994</v>
      </c>
      <c r="S98" s="100">
        <v>2024803538</v>
      </c>
      <c r="T98" s="100">
        <v>1600139456</v>
      </c>
      <c r="U98" s="101">
        <v>11</v>
      </c>
      <c r="V98" s="101">
        <v>2</v>
      </c>
      <c r="W98" s="101">
        <f t="shared" si="2"/>
        <v>13</v>
      </c>
      <c r="X98" s="163">
        <f t="shared" si="3"/>
        <v>1.8207282913165267E-2</v>
      </c>
      <c r="Y98" s="102">
        <v>1.5406162464985995E-2</v>
      </c>
      <c r="Z98" s="102">
        <v>2.8011204481792717E-3</v>
      </c>
    </row>
    <row r="99" spans="14:26" ht="15.75" x14ac:dyDescent="0.25">
      <c r="N99" s="98">
        <v>39507</v>
      </c>
      <c r="O99" s="99">
        <v>625</v>
      </c>
      <c r="P99" s="99">
        <v>87</v>
      </c>
      <c r="Q99" s="99">
        <v>538</v>
      </c>
      <c r="R99" s="100">
        <v>3422267885</v>
      </c>
      <c r="S99" s="100">
        <v>2080815923</v>
      </c>
      <c r="T99" s="100">
        <v>1341451962</v>
      </c>
      <c r="U99" s="101">
        <v>16</v>
      </c>
      <c r="V99" s="101">
        <v>3</v>
      </c>
      <c r="W99" s="101">
        <f t="shared" si="2"/>
        <v>19</v>
      </c>
      <c r="X99" s="163">
        <f t="shared" si="3"/>
        <v>3.04E-2</v>
      </c>
      <c r="Y99" s="102">
        <v>2.5600000000000001E-2</v>
      </c>
      <c r="Z99" s="102">
        <v>4.7999999999999996E-3</v>
      </c>
    </row>
    <row r="100" spans="14:26" ht="15.75" x14ac:dyDescent="0.25">
      <c r="N100" s="98">
        <v>39538</v>
      </c>
      <c r="O100" s="99">
        <v>661</v>
      </c>
      <c r="P100" s="99">
        <v>75</v>
      </c>
      <c r="Q100" s="99">
        <v>586</v>
      </c>
      <c r="R100" s="100">
        <v>3173149993</v>
      </c>
      <c r="S100" s="100">
        <v>1800861648</v>
      </c>
      <c r="T100" s="100">
        <v>1372288345</v>
      </c>
      <c r="U100" s="101">
        <v>20</v>
      </c>
      <c r="V100" s="101">
        <v>3</v>
      </c>
      <c r="W100" s="101">
        <f t="shared" si="2"/>
        <v>23</v>
      </c>
      <c r="X100" s="163">
        <f t="shared" si="3"/>
        <v>3.4795763993948563E-2</v>
      </c>
      <c r="Y100" s="102">
        <v>3.0257186081694403E-2</v>
      </c>
      <c r="Z100" s="102">
        <v>4.5385779122541605E-3</v>
      </c>
    </row>
    <row r="101" spans="14:26" ht="15.75" x14ac:dyDescent="0.25">
      <c r="N101" s="98">
        <v>39568</v>
      </c>
      <c r="O101" s="99">
        <v>633</v>
      </c>
      <c r="P101" s="99">
        <v>97</v>
      </c>
      <c r="Q101" s="99">
        <v>536</v>
      </c>
      <c r="R101" s="100">
        <v>3318178707</v>
      </c>
      <c r="S101" s="100">
        <v>2017014448</v>
      </c>
      <c r="T101" s="100">
        <v>1301164259</v>
      </c>
      <c r="U101" s="101">
        <v>13</v>
      </c>
      <c r="V101" s="101">
        <v>4</v>
      </c>
      <c r="W101" s="101">
        <f t="shared" si="2"/>
        <v>17</v>
      </c>
      <c r="X101" s="163">
        <f t="shared" si="3"/>
        <v>2.6856240126382307E-2</v>
      </c>
      <c r="Y101" s="102">
        <v>2.0537124802527645E-2</v>
      </c>
      <c r="Z101" s="102">
        <v>6.3191153238546603E-3</v>
      </c>
    </row>
    <row r="102" spans="14:26" ht="15.75" x14ac:dyDescent="0.25">
      <c r="N102" s="98">
        <v>39599</v>
      </c>
      <c r="O102" s="99">
        <v>694</v>
      </c>
      <c r="P102" s="99">
        <v>91</v>
      </c>
      <c r="Q102" s="99">
        <v>603</v>
      </c>
      <c r="R102" s="100">
        <v>3222618659</v>
      </c>
      <c r="S102" s="100">
        <v>1916375187</v>
      </c>
      <c r="T102" s="100">
        <v>1306243472</v>
      </c>
      <c r="U102" s="101">
        <v>13</v>
      </c>
      <c r="V102" s="101">
        <v>6</v>
      </c>
      <c r="W102" s="101">
        <f t="shared" si="2"/>
        <v>19</v>
      </c>
      <c r="X102" s="163">
        <f t="shared" si="3"/>
        <v>2.7377521613832854E-2</v>
      </c>
      <c r="Y102" s="102">
        <v>1.8731988472622477E-2</v>
      </c>
      <c r="Z102" s="102">
        <v>8.6455331412103754E-3</v>
      </c>
    </row>
    <row r="103" spans="14:26" ht="15.75" x14ac:dyDescent="0.25">
      <c r="N103" s="98">
        <v>39629</v>
      </c>
      <c r="O103" s="99">
        <v>751</v>
      </c>
      <c r="P103" s="99">
        <v>96</v>
      </c>
      <c r="Q103" s="99">
        <v>655</v>
      </c>
      <c r="R103" s="100">
        <v>6625947506</v>
      </c>
      <c r="S103" s="100">
        <v>5201213315</v>
      </c>
      <c r="T103" s="100">
        <v>1424734191</v>
      </c>
      <c r="U103" s="101">
        <v>24</v>
      </c>
      <c r="V103" s="101">
        <v>2</v>
      </c>
      <c r="W103" s="101">
        <f t="shared" si="2"/>
        <v>26</v>
      </c>
      <c r="X103" s="163">
        <f t="shared" si="3"/>
        <v>3.462050599201065E-2</v>
      </c>
      <c r="Y103" s="102">
        <v>3.1957390146471372E-2</v>
      </c>
      <c r="Z103" s="102">
        <v>2.6631158455392811E-3</v>
      </c>
    </row>
    <row r="104" spans="14:26" ht="15.75" x14ac:dyDescent="0.25">
      <c r="N104" s="98">
        <v>39660</v>
      </c>
      <c r="O104" s="99">
        <v>693</v>
      </c>
      <c r="P104" s="99">
        <v>101</v>
      </c>
      <c r="Q104" s="99">
        <v>592</v>
      </c>
      <c r="R104" s="100">
        <v>3053665624</v>
      </c>
      <c r="S104" s="100">
        <v>1802369667</v>
      </c>
      <c r="T104" s="100">
        <v>1251295957</v>
      </c>
      <c r="U104" s="101">
        <v>17</v>
      </c>
      <c r="V104" s="101">
        <v>4</v>
      </c>
      <c r="W104" s="101">
        <f t="shared" si="2"/>
        <v>21</v>
      </c>
      <c r="X104" s="163">
        <f t="shared" si="3"/>
        <v>3.0303030303030304E-2</v>
      </c>
      <c r="Y104" s="102">
        <v>2.4531024531024532E-2</v>
      </c>
      <c r="Z104" s="102">
        <v>5.772005772005772E-3</v>
      </c>
    </row>
    <row r="105" spans="14:26" ht="15.75" x14ac:dyDescent="0.25">
      <c r="N105" s="98">
        <v>39691</v>
      </c>
      <c r="O105" s="99">
        <v>630</v>
      </c>
      <c r="P105" s="99">
        <v>81</v>
      </c>
      <c r="Q105" s="99">
        <v>549</v>
      </c>
      <c r="R105" s="100">
        <v>2898911706</v>
      </c>
      <c r="S105" s="100">
        <v>1756431515</v>
      </c>
      <c r="T105" s="100">
        <v>1142480191</v>
      </c>
      <c r="U105" s="101">
        <v>29</v>
      </c>
      <c r="V105" s="101">
        <v>6</v>
      </c>
      <c r="W105" s="101">
        <f t="shared" si="2"/>
        <v>35</v>
      </c>
      <c r="X105" s="163">
        <f t="shared" si="3"/>
        <v>5.5555555555555552E-2</v>
      </c>
      <c r="Y105" s="102">
        <v>4.6031746031746035E-2</v>
      </c>
      <c r="Z105" s="102">
        <v>9.5238095238095247E-3</v>
      </c>
    </row>
    <row r="106" spans="14:26" ht="15.75" x14ac:dyDescent="0.25">
      <c r="N106" s="98">
        <v>39721</v>
      </c>
      <c r="O106" s="99">
        <v>607</v>
      </c>
      <c r="P106" s="99">
        <v>84</v>
      </c>
      <c r="Q106" s="99">
        <v>523</v>
      </c>
      <c r="R106" s="100">
        <v>3373615993</v>
      </c>
      <c r="S106" s="100">
        <v>2092620797</v>
      </c>
      <c r="T106" s="100">
        <v>1280995196</v>
      </c>
      <c r="U106" s="101">
        <v>38</v>
      </c>
      <c r="V106" s="101">
        <v>6</v>
      </c>
      <c r="W106" s="101">
        <f t="shared" si="2"/>
        <v>44</v>
      </c>
      <c r="X106" s="163">
        <f t="shared" si="3"/>
        <v>7.248764415156507E-2</v>
      </c>
      <c r="Y106" s="102">
        <v>6.260296540362438E-2</v>
      </c>
      <c r="Z106" s="102">
        <v>9.8846787479406912E-3</v>
      </c>
    </row>
    <row r="107" spans="14:26" ht="15.75" x14ac:dyDescent="0.25">
      <c r="N107" s="98">
        <v>39752</v>
      </c>
      <c r="O107" s="99">
        <v>570</v>
      </c>
      <c r="P107" s="99">
        <v>69</v>
      </c>
      <c r="Q107" s="99">
        <v>501</v>
      </c>
      <c r="R107" s="100">
        <v>2712721722</v>
      </c>
      <c r="S107" s="100">
        <v>1639156283</v>
      </c>
      <c r="T107" s="100">
        <v>1073565439</v>
      </c>
      <c r="U107" s="101">
        <v>39</v>
      </c>
      <c r="V107" s="101">
        <v>6</v>
      </c>
      <c r="W107" s="101">
        <f t="shared" si="2"/>
        <v>45</v>
      </c>
      <c r="X107" s="163">
        <f t="shared" si="3"/>
        <v>7.8947368421052627E-2</v>
      </c>
      <c r="Y107" s="102">
        <v>6.8421052631578952E-2</v>
      </c>
      <c r="Z107" s="102">
        <v>1.0526315789473684E-2</v>
      </c>
    </row>
    <row r="108" spans="14:26" ht="15.75" x14ac:dyDescent="0.25">
      <c r="N108" s="98">
        <v>39782</v>
      </c>
      <c r="O108" s="99">
        <v>422</v>
      </c>
      <c r="P108" s="99">
        <v>41</v>
      </c>
      <c r="Q108" s="99">
        <v>381</v>
      </c>
      <c r="R108" s="100">
        <v>1270008629</v>
      </c>
      <c r="S108" s="100">
        <v>454099996</v>
      </c>
      <c r="T108" s="100">
        <v>815908633</v>
      </c>
      <c r="U108" s="101">
        <v>27</v>
      </c>
      <c r="V108" s="101">
        <v>7</v>
      </c>
      <c r="W108" s="101">
        <f t="shared" si="2"/>
        <v>34</v>
      </c>
      <c r="X108" s="163">
        <f t="shared" si="3"/>
        <v>8.0568720379146919E-2</v>
      </c>
      <c r="Y108" s="102">
        <v>6.398104265402843E-2</v>
      </c>
      <c r="Z108" s="102">
        <v>1.6587677725118485E-2</v>
      </c>
    </row>
    <row r="109" spans="14:26" ht="15.75" x14ac:dyDescent="0.25">
      <c r="N109" s="98">
        <v>39813</v>
      </c>
      <c r="O109" s="99">
        <v>663</v>
      </c>
      <c r="P109" s="99">
        <v>89</v>
      </c>
      <c r="Q109" s="99">
        <v>574</v>
      </c>
      <c r="R109" s="100">
        <v>2651856689</v>
      </c>
      <c r="S109" s="100">
        <v>1489555855</v>
      </c>
      <c r="T109" s="100">
        <v>1162300834</v>
      </c>
      <c r="U109" s="101">
        <v>44</v>
      </c>
      <c r="V109" s="101">
        <v>11</v>
      </c>
      <c r="W109" s="101">
        <f t="shared" si="2"/>
        <v>55</v>
      </c>
      <c r="X109" s="163">
        <f t="shared" si="3"/>
        <v>8.2956259426847659E-2</v>
      </c>
      <c r="Y109" s="102">
        <v>6.636500754147813E-2</v>
      </c>
      <c r="Z109" s="102">
        <v>1.6591251885369532E-2</v>
      </c>
    </row>
    <row r="110" spans="14:26" ht="15.75" x14ac:dyDescent="0.25">
      <c r="N110" s="98">
        <v>39844</v>
      </c>
      <c r="O110" s="99">
        <v>365</v>
      </c>
      <c r="P110" s="99">
        <v>46</v>
      </c>
      <c r="Q110" s="99">
        <v>319</v>
      </c>
      <c r="R110" s="100">
        <v>1198866105</v>
      </c>
      <c r="S110" s="100">
        <v>646230110</v>
      </c>
      <c r="T110" s="100">
        <v>552635995</v>
      </c>
      <c r="U110" s="101">
        <v>49</v>
      </c>
      <c r="V110" s="101">
        <v>9</v>
      </c>
      <c r="W110" s="101">
        <f t="shared" si="2"/>
        <v>58</v>
      </c>
      <c r="X110" s="163">
        <f t="shared" si="3"/>
        <v>0.15890410958904111</v>
      </c>
      <c r="Y110" s="102">
        <v>0.13424657534246576</v>
      </c>
      <c r="Z110" s="102">
        <v>2.4657534246575342E-2</v>
      </c>
    </row>
    <row r="111" spans="14:26" ht="15.75" x14ac:dyDescent="0.25">
      <c r="N111" s="98">
        <v>39872</v>
      </c>
      <c r="O111" s="99">
        <v>365</v>
      </c>
      <c r="P111" s="99">
        <v>32</v>
      </c>
      <c r="Q111" s="99">
        <v>333</v>
      </c>
      <c r="R111" s="100">
        <v>1285193519</v>
      </c>
      <c r="S111" s="100">
        <v>674692371</v>
      </c>
      <c r="T111" s="100">
        <v>610501148</v>
      </c>
      <c r="U111" s="101">
        <v>45</v>
      </c>
      <c r="V111" s="101">
        <v>4</v>
      </c>
      <c r="W111" s="101">
        <f t="shared" si="2"/>
        <v>49</v>
      </c>
      <c r="X111" s="163">
        <f t="shared" si="3"/>
        <v>0.13424657534246576</v>
      </c>
      <c r="Y111" s="102">
        <v>0.12328767123287671</v>
      </c>
      <c r="Z111" s="102">
        <v>1.0958904109589041E-2</v>
      </c>
    </row>
    <row r="112" spans="14:26" ht="15.75" x14ac:dyDescent="0.25">
      <c r="N112" s="98">
        <v>39903</v>
      </c>
      <c r="O112" s="99">
        <v>423</v>
      </c>
      <c r="P112" s="99">
        <v>48</v>
      </c>
      <c r="Q112" s="99">
        <v>375</v>
      </c>
      <c r="R112" s="100">
        <v>1826507385</v>
      </c>
      <c r="S112" s="100">
        <v>785048045</v>
      </c>
      <c r="T112" s="100">
        <v>1041459340</v>
      </c>
      <c r="U112" s="101">
        <v>87</v>
      </c>
      <c r="V112" s="101">
        <v>18</v>
      </c>
      <c r="W112" s="101">
        <f t="shared" si="2"/>
        <v>105</v>
      </c>
      <c r="X112" s="163">
        <f t="shared" si="3"/>
        <v>0.24822695035460993</v>
      </c>
      <c r="Y112" s="102">
        <v>0.20567375886524822</v>
      </c>
      <c r="Z112" s="102">
        <v>4.2553191489361701E-2</v>
      </c>
    </row>
    <row r="113" spans="14:26" ht="15.75" x14ac:dyDescent="0.25">
      <c r="N113" s="98">
        <v>39933</v>
      </c>
      <c r="O113" s="99">
        <v>420</v>
      </c>
      <c r="P113" s="99">
        <v>49</v>
      </c>
      <c r="Q113" s="99">
        <v>371</v>
      </c>
      <c r="R113" s="100">
        <v>1238413187</v>
      </c>
      <c r="S113" s="100">
        <v>686463291</v>
      </c>
      <c r="T113" s="100">
        <v>551949896</v>
      </c>
      <c r="U113" s="101">
        <v>88</v>
      </c>
      <c r="V113" s="101">
        <v>10</v>
      </c>
      <c r="W113" s="101">
        <f t="shared" si="2"/>
        <v>98</v>
      </c>
      <c r="X113" s="163">
        <f t="shared" si="3"/>
        <v>0.23333333333333334</v>
      </c>
      <c r="Y113" s="102">
        <v>0.20952380952380953</v>
      </c>
      <c r="Z113" s="102">
        <v>2.3809523809523808E-2</v>
      </c>
    </row>
    <row r="114" spans="14:26" ht="15.75" x14ac:dyDescent="0.25">
      <c r="N114" s="98">
        <v>39964</v>
      </c>
      <c r="O114" s="99">
        <v>440</v>
      </c>
      <c r="P114" s="99">
        <v>33</v>
      </c>
      <c r="Q114" s="99">
        <v>407</v>
      </c>
      <c r="R114" s="100">
        <v>1062199889</v>
      </c>
      <c r="S114" s="100">
        <v>429691042</v>
      </c>
      <c r="T114" s="100">
        <v>632508847</v>
      </c>
      <c r="U114" s="101">
        <v>77</v>
      </c>
      <c r="V114" s="101">
        <v>11</v>
      </c>
      <c r="W114" s="101">
        <f t="shared" si="2"/>
        <v>88</v>
      </c>
      <c r="X114" s="163">
        <f t="shared" si="3"/>
        <v>0.2</v>
      </c>
      <c r="Y114" s="102">
        <v>0.17499999999999999</v>
      </c>
      <c r="Z114" s="102">
        <v>2.5000000000000001E-2</v>
      </c>
    </row>
    <row r="115" spans="14:26" ht="15.75" x14ac:dyDescent="0.25">
      <c r="N115" s="98">
        <v>39994</v>
      </c>
      <c r="O115" s="99">
        <v>552</v>
      </c>
      <c r="P115" s="99">
        <v>64</v>
      </c>
      <c r="Q115" s="99">
        <v>488</v>
      </c>
      <c r="R115" s="100">
        <v>1910831579</v>
      </c>
      <c r="S115" s="100">
        <v>1141480577</v>
      </c>
      <c r="T115" s="100">
        <v>769351002</v>
      </c>
      <c r="U115" s="101">
        <v>95</v>
      </c>
      <c r="V115" s="101">
        <v>16</v>
      </c>
      <c r="W115" s="101">
        <f t="shared" si="2"/>
        <v>111</v>
      </c>
      <c r="X115" s="163">
        <f t="shared" si="3"/>
        <v>0.20108695652173914</v>
      </c>
      <c r="Y115" s="102">
        <v>0.17210144927536231</v>
      </c>
      <c r="Z115" s="102">
        <v>2.8985507246376812E-2</v>
      </c>
    </row>
    <row r="116" spans="14:26" ht="15.75" x14ac:dyDescent="0.25">
      <c r="N116" s="98">
        <v>40025</v>
      </c>
      <c r="O116" s="99">
        <v>494</v>
      </c>
      <c r="P116" s="99">
        <v>49</v>
      </c>
      <c r="Q116" s="99">
        <v>445</v>
      </c>
      <c r="R116" s="100">
        <v>1891844737</v>
      </c>
      <c r="S116" s="100">
        <v>1127062868</v>
      </c>
      <c r="T116" s="100">
        <v>764781869</v>
      </c>
      <c r="U116" s="101">
        <v>94</v>
      </c>
      <c r="V116" s="101">
        <v>14</v>
      </c>
      <c r="W116" s="101">
        <f t="shared" si="2"/>
        <v>108</v>
      </c>
      <c r="X116" s="163">
        <f t="shared" si="3"/>
        <v>0.21862348178137653</v>
      </c>
      <c r="Y116" s="102">
        <v>0.19028340080971659</v>
      </c>
      <c r="Z116" s="102">
        <v>2.8340080971659919E-2</v>
      </c>
    </row>
    <row r="117" spans="14:26" ht="15.75" x14ac:dyDescent="0.25">
      <c r="N117" s="98">
        <v>40056</v>
      </c>
      <c r="O117" s="99">
        <v>460</v>
      </c>
      <c r="P117" s="99">
        <v>54</v>
      </c>
      <c r="Q117" s="99">
        <v>406</v>
      </c>
      <c r="R117" s="100">
        <v>1188171791</v>
      </c>
      <c r="S117" s="100">
        <v>443195776</v>
      </c>
      <c r="T117" s="100">
        <v>744976015</v>
      </c>
      <c r="U117" s="101">
        <v>103</v>
      </c>
      <c r="V117" s="101">
        <v>17</v>
      </c>
      <c r="W117" s="101">
        <f t="shared" si="2"/>
        <v>120</v>
      </c>
      <c r="X117" s="163">
        <f t="shared" si="3"/>
        <v>0.2608695652173913</v>
      </c>
      <c r="Y117" s="102">
        <v>0.22391304347826088</v>
      </c>
      <c r="Z117" s="102">
        <v>3.6956521739130437E-2</v>
      </c>
    </row>
    <row r="118" spans="14:26" ht="15.75" x14ac:dyDescent="0.25">
      <c r="N118" s="98">
        <v>40086</v>
      </c>
      <c r="O118" s="99">
        <v>522</v>
      </c>
      <c r="P118" s="99">
        <v>70</v>
      </c>
      <c r="Q118" s="99">
        <v>452</v>
      </c>
      <c r="R118" s="100">
        <v>1547622437</v>
      </c>
      <c r="S118" s="100">
        <v>784368849</v>
      </c>
      <c r="T118" s="100">
        <v>763253588</v>
      </c>
      <c r="U118" s="101">
        <v>109</v>
      </c>
      <c r="V118" s="101">
        <v>31</v>
      </c>
      <c r="W118" s="101">
        <f t="shared" si="2"/>
        <v>140</v>
      </c>
      <c r="X118" s="163">
        <f t="shared" si="3"/>
        <v>0.26819923371647508</v>
      </c>
      <c r="Y118" s="102">
        <v>0.20881226053639848</v>
      </c>
      <c r="Z118" s="102">
        <v>5.938697318007663E-2</v>
      </c>
    </row>
    <row r="119" spans="14:26" ht="15.75" x14ac:dyDescent="0.25">
      <c r="N119" s="98">
        <v>40117</v>
      </c>
      <c r="O119" s="99">
        <v>505</v>
      </c>
      <c r="P119" s="99">
        <v>77</v>
      </c>
      <c r="Q119" s="99">
        <v>428</v>
      </c>
      <c r="R119" s="100">
        <v>1692667782</v>
      </c>
      <c r="S119" s="100">
        <v>999477217</v>
      </c>
      <c r="T119" s="100">
        <v>693190565</v>
      </c>
      <c r="U119" s="101">
        <v>107</v>
      </c>
      <c r="V119" s="101">
        <v>35</v>
      </c>
      <c r="W119" s="101">
        <f t="shared" si="2"/>
        <v>142</v>
      </c>
      <c r="X119" s="163">
        <f t="shared" si="3"/>
        <v>0.28118811881188122</v>
      </c>
      <c r="Y119" s="102">
        <v>0.21188118811881188</v>
      </c>
      <c r="Z119" s="102">
        <v>6.9306930693069313E-2</v>
      </c>
    </row>
    <row r="120" spans="14:26" ht="15.75" x14ac:dyDescent="0.25">
      <c r="N120" s="98">
        <v>40147</v>
      </c>
      <c r="O120" s="99">
        <v>468</v>
      </c>
      <c r="P120" s="99">
        <v>69</v>
      </c>
      <c r="Q120" s="99">
        <v>399</v>
      </c>
      <c r="R120" s="100">
        <v>1450942689</v>
      </c>
      <c r="S120" s="100">
        <v>774833677</v>
      </c>
      <c r="T120" s="100">
        <v>676109012</v>
      </c>
      <c r="U120" s="101">
        <v>108</v>
      </c>
      <c r="V120" s="101">
        <v>28</v>
      </c>
      <c r="W120" s="101">
        <f t="shared" si="2"/>
        <v>136</v>
      </c>
      <c r="X120" s="163">
        <f t="shared" si="3"/>
        <v>0.29059829059829062</v>
      </c>
      <c r="Y120" s="102">
        <v>0.23076923076923078</v>
      </c>
      <c r="Z120" s="102">
        <v>5.9829059829059832E-2</v>
      </c>
    </row>
    <row r="121" spans="14:26" ht="15.75" x14ac:dyDescent="0.25">
      <c r="N121" s="98">
        <v>40178</v>
      </c>
      <c r="O121" s="99">
        <v>812</v>
      </c>
      <c r="P121" s="99">
        <v>137</v>
      </c>
      <c r="Q121" s="99">
        <v>675</v>
      </c>
      <c r="R121" s="100">
        <v>3266235343</v>
      </c>
      <c r="S121" s="100">
        <v>1877177810</v>
      </c>
      <c r="T121" s="100">
        <v>1389057533</v>
      </c>
      <c r="U121" s="101">
        <v>168</v>
      </c>
      <c r="V121" s="101">
        <v>46</v>
      </c>
      <c r="W121" s="101">
        <f t="shared" si="2"/>
        <v>214</v>
      </c>
      <c r="X121" s="163">
        <f t="shared" si="3"/>
        <v>0.26354679802955666</v>
      </c>
      <c r="Y121" s="102">
        <v>0.20689655172413793</v>
      </c>
      <c r="Z121" s="102">
        <v>5.6650246305418719E-2</v>
      </c>
    </row>
    <row r="122" spans="14:26" ht="15.75" x14ac:dyDescent="0.25">
      <c r="N122" s="98">
        <v>40209</v>
      </c>
      <c r="O122" s="99">
        <v>491</v>
      </c>
      <c r="P122" s="99">
        <v>54</v>
      </c>
      <c r="Q122" s="99">
        <v>437</v>
      </c>
      <c r="R122" s="100">
        <v>1601239784</v>
      </c>
      <c r="S122" s="100">
        <v>854292254</v>
      </c>
      <c r="T122" s="100">
        <v>746947530</v>
      </c>
      <c r="U122" s="101">
        <v>123</v>
      </c>
      <c r="V122" s="101">
        <v>18</v>
      </c>
      <c r="W122" s="101">
        <f t="shared" si="2"/>
        <v>141</v>
      </c>
      <c r="X122" s="163">
        <f t="shared" si="3"/>
        <v>0.28716904276985744</v>
      </c>
      <c r="Y122" s="102">
        <v>0.25050916496945008</v>
      </c>
      <c r="Z122" s="102">
        <v>3.6659877800407331E-2</v>
      </c>
    </row>
    <row r="123" spans="14:26" ht="15.75" x14ac:dyDescent="0.25">
      <c r="N123" s="98">
        <v>40237</v>
      </c>
      <c r="O123" s="99">
        <v>486</v>
      </c>
      <c r="P123" s="99">
        <v>51</v>
      </c>
      <c r="Q123" s="99">
        <v>435</v>
      </c>
      <c r="R123" s="100">
        <v>1979280398</v>
      </c>
      <c r="S123" s="100">
        <v>1189577649</v>
      </c>
      <c r="T123" s="100">
        <v>789702749</v>
      </c>
      <c r="U123" s="101">
        <v>118</v>
      </c>
      <c r="V123" s="101">
        <v>19</v>
      </c>
      <c r="W123" s="101">
        <f t="shared" si="2"/>
        <v>137</v>
      </c>
      <c r="X123" s="163">
        <f t="shared" si="3"/>
        <v>0.28189300411522633</v>
      </c>
      <c r="Y123" s="102">
        <v>0.24279835390946503</v>
      </c>
      <c r="Z123" s="102">
        <v>3.9094650205761319E-2</v>
      </c>
    </row>
    <row r="124" spans="14:26" ht="15.75" x14ac:dyDescent="0.25">
      <c r="N124" s="98">
        <v>40268</v>
      </c>
      <c r="O124" s="99">
        <v>662</v>
      </c>
      <c r="P124" s="99">
        <v>74</v>
      </c>
      <c r="Q124" s="99">
        <v>588</v>
      </c>
      <c r="R124" s="100">
        <v>2267985443</v>
      </c>
      <c r="S124" s="100">
        <v>1282518764</v>
      </c>
      <c r="T124" s="100">
        <v>985466679</v>
      </c>
      <c r="U124" s="101">
        <v>186</v>
      </c>
      <c r="V124" s="101">
        <v>34</v>
      </c>
      <c r="W124" s="101">
        <f t="shared" si="2"/>
        <v>220</v>
      </c>
      <c r="X124" s="163">
        <f t="shared" si="3"/>
        <v>0.33232628398791542</v>
      </c>
      <c r="Y124" s="102">
        <v>0.2809667673716012</v>
      </c>
      <c r="Z124" s="102">
        <v>5.1359516616314202E-2</v>
      </c>
    </row>
    <row r="125" spans="14:26" ht="15.75" x14ac:dyDescent="0.25">
      <c r="N125" s="98">
        <v>40298</v>
      </c>
      <c r="O125" s="99">
        <v>670</v>
      </c>
      <c r="P125" s="99">
        <v>80</v>
      </c>
      <c r="Q125" s="99">
        <v>590</v>
      </c>
      <c r="R125" s="100">
        <v>1813455806</v>
      </c>
      <c r="S125" s="100">
        <v>855466503</v>
      </c>
      <c r="T125" s="100">
        <v>957989303</v>
      </c>
      <c r="U125" s="101">
        <v>193</v>
      </c>
      <c r="V125" s="101">
        <v>33</v>
      </c>
      <c r="W125" s="101">
        <f t="shared" si="2"/>
        <v>226</v>
      </c>
      <c r="X125" s="163">
        <f t="shared" si="3"/>
        <v>0.33731343283582088</v>
      </c>
      <c r="Y125" s="102">
        <v>0.28805970149253729</v>
      </c>
      <c r="Z125" s="102">
        <v>4.9253731343283584E-2</v>
      </c>
    </row>
    <row r="126" spans="14:26" ht="15.75" x14ac:dyDescent="0.25">
      <c r="N126" s="98">
        <v>40329</v>
      </c>
      <c r="O126" s="99">
        <v>576</v>
      </c>
      <c r="P126" s="99">
        <v>95</v>
      </c>
      <c r="Q126" s="99">
        <v>481</v>
      </c>
      <c r="R126" s="100">
        <v>2278983511</v>
      </c>
      <c r="S126" s="100">
        <v>1610130553</v>
      </c>
      <c r="T126" s="100">
        <v>668852958</v>
      </c>
      <c r="U126" s="101">
        <v>148</v>
      </c>
      <c r="V126" s="101">
        <v>31</v>
      </c>
      <c r="W126" s="101">
        <f t="shared" si="2"/>
        <v>179</v>
      </c>
      <c r="X126" s="163">
        <f t="shared" si="3"/>
        <v>0.3107638888888889</v>
      </c>
      <c r="Y126" s="102">
        <v>0.25694444444444442</v>
      </c>
      <c r="Z126" s="102">
        <v>5.3819444444444448E-2</v>
      </c>
    </row>
    <row r="127" spans="14:26" ht="15.75" x14ac:dyDescent="0.25">
      <c r="N127" s="98">
        <v>40359</v>
      </c>
      <c r="O127" s="99">
        <v>781</v>
      </c>
      <c r="P127" s="99">
        <v>124</v>
      </c>
      <c r="Q127" s="99">
        <v>657</v>
      </c>
      <c r="R127" s="100">
        <v>3356961884</v>
      </c>
      <c r="S127" s="100">
        <v>2317563003</v>
      </c>
      <c r="T127" s="100">
        <v>1039398881</v>
      </c>
      <c r="U127" s="101">
        <v>204</v>
      </c>
      <c r="V127" s="101">
        <v>40</v>
      </c>
      <c r="W127" s="101">
        <f t="shared" si="2"/>
        <v>244</v>
      </c>
      <c r="X127" s="163">
        <f t="shared" si="3"/>
        <v>0.31241997439180536</v>
      </c>
      <c r="Y127" s="102">
        <v>0.26120358514724712</v>
      </c>
      <c r="Z127" s="102">
        <v>5.1216389244558257E-2</v>
      </c>
    </row>
    <row r="128" spans="14:26" ht="15.75" x14ac:dyDescent="0.25">
      <c r="N128" s="98">
        <v>40390</v>
      </c>
      <c r="O128" s="99">
        <v>678</v>
      </c>
      <c r="P128" s="99">
        <v>102</v>
      </c>
      <c r="Q128" s="99">
        <v>576</v>
      </c>
      <c r="R128" s="100">
        <v>2433840928</v>
      </c>
      <c r="S128" s="100">
        <v>1440337137</v>
      </c>
      <c r="T128" s="100">
        <v>993503791</v>
      </c>
      <c r="U128" s="101">
        <v>172</v>
      </c>
      <c r="V128" s="101">
        <v>40</v>
      </c>
      <c r="W128" s="101">
        <f t="shared" si="2"/>
        <v>212</v>
      </c>
      <c r="X128" s="163">
        <f t="shared" si="3"/>
        <v>0.31268436578171094</v>
      </c>
      <c r="Y128" s="102">
        <v>0.25368731563421831</v>
      </c>
      <c r="Z128" s="102">
        <v>5.8997050147492625E-2</v>
      </c>
    </row>
    <row r="129" spans="14:26" ht="15.75" x14ac:dyDescent="0.25">
      <c r="N129" s="98">
        <v>40421</v>
      </c>
      <c r="O129" s="99">
        <v>689</v>
      </c>
      <c r="P129" s="99">
        <v>98</v>
      </c>
      <c r="Q129" s="99">
        <v>591</v>
      </c>
      <c r="R129" s="100">
        <v>2784678437</v>
      </c>
      <c r="S129" s="100">
        <v>1837479651</v>
      </c>
      <c r="T129" s="100">
        <v>947198786</v>
      </c>
      <c r="U129" s="101">
        <v>195</v>
      </c>
      <c r="V129" s="101">
        <v>33</v>
      </c>
      <c r="W129" s="101">
        <f t="shared" si="2"/>
        <v>228</v>
      </c>
      <c r="X129" s="163">
        <f t="shared" si="3"/>
        <v>0.33091436865021773</v>
      </c>
      <c r="Y129" s="102">
        <v>0.28301886792452829</v>
      </c>
      <c r="Z129" s="102">
        <v>4.7895500725689405E-2</v>
      </c>
    </row>
    <row r="130" spans="14:26" ht="15.75" x14ac:dyDescent="0.25">
      <c r="N130" s="98">
        <v>40451</v>
      </c>
      <c r="O130" s="99">
        <v>756</v>
      </c>
      <c r="P130" s="99">
        <v>139</v>
      </c>
      <c r="Q130" s="99">
        <v>617</v>
      </c>
      <c r="R130" s="100">
        <v>4172021464</v>
      </c>
      <c r="S130" s="100">
        <v>3230105535</v>
      </c>
      <c r="T130" s="100">
        <v>941915929</v>
      </c>
      <c r="U130" s="101">
        <v>207</v>
      </c>
      <c r="V130" s="101">
        <v>37</v>
      </c>
      <c r="W130" s="101">
        <f t="shared" si="2"/>
        <v>244</v>
      </c>
      <c r="X130" s="163">
        <f t="shared" si="3"/>
        <v>0.32275132275132273</v>
      </c>
      <c r="Y130" s="102">
        <v>0.27380952380952384</v>
      </c>
      <c r="Z130" s="102">
        <v>4.8941798941798939E-2</v>
      </c>
    </row>
    <row r="131" spans="14:26" ht="15.75" x14ac:dyDescent="0.25">
      <c r="N131" s="98">
        <v>40482</v>
      </c>
      <c r="O131" s="99">
        <v>661</v>
      </c>
      <c r="P131" s="99">
        <v>102</v>
      </c>
      <c r="Q131" s="99">
        <v>559</v>
      </c>
      <c r="R131" s="100">
        <v>3324155492</v>
      </c>
      <c r="S131" s="100">
        <v>2372639275</v>
      </c>
      <c r="T131" s="100">
        <v>951516217</v>
      </c>
      <c r="U131" s="101">
        <v>187</v>
      </c>
      <c r="V131" s="101">
        <v>43</v>
      </c>
      <c r="W131" s="101">
        <f t="shared" ref="W131:W194" si="4">V131+U131</f>
        <v>230</v>
      </c>
      <c r="X131" s="163">
        <f t="shared" ref="X131:X194" si="5">W131/O131</f>
        <v>0.34795763993948564</v>
      </c>
      <c r="Y131" s="102">
        <v>0.28290468986384265</v>
      </c>
      <c r="Z131" s="102">
        <v>6.5052950075642962E-2</v>
      </c>
    </row>
    <row r="132" spans="14:26" ht="15.75" x14ac:dyDescent="0.25">
      <c r="N132" s="98">
        <v>40512</v>
      </c>
      <c r="O132" s="99">
        <v>729</v>
      </c>
      <c r="P132" s="99">
        <v>135</v>
      </c>
      <c r="Q132" s="99">
        <v>594</v>
      </c>
      <c r="R132" s="100">
        <v>3750001037</v>
      </c>
      <c r="S132" s="100">
        <v>2430819267</v>
      </c>
      <c r="T132" s="100">
        <v>1319181770</v>
      </c>
      <c r="U132" s="101">
        <v>188</v>
      </c>
      <c r="V132" s="101">
        <v>52</v>
      </c>
      <c r="W132" s="101">
        <f t="shared" si="4"/>
        <v>240</v>
      </c>
      <c r="X132" s="163">
        <f t="shared" si="5"/>
        <v>0.32921810699588477</v>
      </c>
      <c r="Y132" s="102">
        <v>0.25788751714677638</v>
      </c>
      <c r="Z132" s="102">
        <v>7.1330589849108367E-2</v>
      </c>
    </row>
    <row r="133" spans="14:26" ht="15.75" x14ac:dyDescent="0.25">
      <c r="N133" s="98">
        <v>40543</v>
      </c>
      <c r="O133" s="99">
        <v>1213</v>
      </c>
      <c r="P133" s="99">
        <v>225</v>
      </c>
      <c r="Q133" s="99">
        <v>988</v>
      </c>
      <c r="R133" s="100">
        <v>6136978783</v>
      </c>
      <c r="S133" s="100">
        <v>4254236151</v>
      </c>
      <c r="T133" s="100">
        <v>1882742632</v>
      </c>
      <c r="U133" s="101">
        <v>289</v>
      </c>
      <c r="V133" s="101">
        <v>65</v>
      </c>
      <c r="W133" s="101">
        <f t="shared" si="4"/>
        <v>354</v>
      </c>
      <c r="X133" s="163">
        <f t="shared" si="5"/>
        <v>0.29183841714756803</v>
      </c>
      <c r="Y133" s="102">
        <v>0.23825226710634789</v>
      </c>
      <c r="Z133" s="102">
        <v>5.3586150041220117E-2</v>
      </c>
    </row>
    <row r="134" spans="14:26" ht="15.75" x14ac:dyDescent="0.25">
      <c r="N134" s="98">
        <v>40574</v>
      </c>
      <c r="O134" s="99">
        <v>637</v>
      </c>
      <c r="P134" s="99">
        <v>109</v>
      </c>
      <c r="Q134" s="99">
        <v>528</v>
      </c>
      <c r="R134" s="100">
        <v>2576197173</v>
      </c>
      <c r="S134" s="100">
        <v>1720393837</v>
      </c>
      <c r="T134" s="100">
        <v>855803336</v>
      </c>
      <c r="U134" s="101">
        <v>158</v>
      </c>
      <c r="V134" s="101">
        <v>38</v>
      </c>
      <c r="W134" s="101">
        <f t="shared" si="4"/>
        <v>196</v>
      </c>
      <c r="X134" s="163">
        <f t="shared" si="5"/>
        <v>0.30769230769230771</v>
      </c>
      <c r="Y134" s="102">
        <v>0.24803767660910517</v>
      </c>
      <c r="Z134" s="102">
        <v>5.9654631083202514E-2</v>
      </c>
    </row>
    <row r="135" spans="14:26" ht="15.75" x14ac:dyDescent="0.25">
      <c r="N135" s="98">
        <v>40602</v>
      </c>
      <c r="O135" s="99">
        <v>619</v>
      </c>
      <c r="P135" s="99">
        <v>100</v>
      </c>
      <c r="Q135" s="99">
        <v>519</v>
      </c>
      <c r="R135" s="100">
        <v>3529774683</v>
      </c>
      <c r="S135" s="100">
        <v>2715874079</v>
      </c>
      <c r="T135" s="100">
        <v>813900604</v>
      </c>
      <c r="U135" s="101">
        <v>158</v>
      </c>
      <c r="V135" s="101">
        <v>37</v>
      </c>
      <c r="W135" s="101">
        <f t="shared" si="4"/>
        <v>195</v>
      </c>
      <c r="X135" s="163">
        <f t="shared" si="5"/>
        <v>0.3150242326332795</v>
      </c>
      <c r="Y135" s="102">
        <v>0.25525040387722131</v>
      </c>
      <c r="Z135" s="102">
        <v>5.9773828756058162E-2</v>
      </c>
    </row>
    <row r="136" spans="14:26" ht="15.75" x14ac:dyDescent="0.25">
      <c r="N136" s="98">
        <v>40633</v>
      </c>
      <c r="O136" s="99">
        <v>935</v>
      </c>
      <c r="P136" s="99">
        <v>131</v>
      </c>
      <c r="Q136" s="99">
        <v>804</v>
      </c>
      <c r="R136" s="100">
        <v>3306026366</v>
      </c>
      <c r="S136" s="100">
        <v>2060146715</v>
      </c>
      <c r="T136" s="100">
        <v>1245879651</v>
      </c>
      <c r="U136" s="101">
        <v>275</v>
      </c>
      <c r="V136" s="101">
        <v>70</v>
      </c>
      <c r="W136" s="101">
        <f t="shared" si="4"/>
        <v>345</v>
      </c>
      <c r="X136" s="163">
        <f t="shared" si="5"/>
        <v>0.36898395721925131</v>
      </c>
      <c r="Y136" s="102">
        <v>0.29411764705882354</v>
      </c>
      <c r="Z136" s="102">
        <v>7.4866310160427801E-2</v>
      </c>
    </row>
    <row r="137" spans="14:26" ht="15.75" x14ac:dyDescent="0.25">
      <c r="N137" s="98">
        <v>40663</v>
      </c>
      <c r="O137" s="99">
        <v>885</v>
      </c>
      <c r="P137" s="99">
        <v>140</v>
      </c>
      <c r="Q137" s="99">
        <v>745</v>
      </c>
      <c r="R137" s="100">
        <v>3569002471</v>
      </c>
      <c r="S137" s="100">
        <v>2373295585</v>
      </c>
      <c r="T137" s="100">
        <v>1195706886</v>
      </c>
      <c r="U137" s="101">
        <v>225</v>
      </c>
      <c r="V137" s="101">
        <v>62</v>
      </c>
      <c r="W137" s="101">
        <f t="shared" si="4"/>
        <v>287</v>
      </c>
      <c r="X137" s="163">
        <f t="shared" si="5"/>
        <v>0.32429378531073444</v>
      </c>
      <c r="Y137" s="102">
        <v>0.25423728813559321</v>
      </c>
      <c r="Z137" s="102">
        <v>7.0056497175141244E-2</v>
      </c>
    </row>
    <row r="138" spans="14:26" ht="15.75" x14ac:dyDescent="0.25">
      <c r="N138" s="98">
        <v>40694</v>
      </c>
      <c r="O138" s="99">
        <v>951</v>
      </c>
      <c r="P138" s="99">
        <v>160</v>
      </c>
      <c r="Q138" s="99">
        <v>791</v>
      </c>
      <c r="R138" s="100">
        <v>5201907180</v>
      </c>
      <c r="S138" s="100">
        <v>3942528868</v>
      </c>
      <c r="T138" s="100">
        <v>1259378312</v>
      </c>
      <c r="U138" s="101">
        <v>231</v>
      </c>
      <c r="V138" s="101">
        <v>60</v>
      </c>
      <c r="W138" s="101">
        <f t="shared" si="4"/>
        <v>291</v>
      </c>
      <c r="X138" s="163">
        <f t="shared" si="5"/>
        <v>0.305993690851735</v>
      </c>
      <c r="Y138" s="102">
        <v>0.24290220820189273</v>
      </c>
      <c r="Z138" s="102">
        <v>6.3091482649842268E-2</v>
      </c>
    </row>
    <row r="139" spans="14:26" ht="15.75" x14ac:dyDescent="0.25">
      <c r="N139" s="98">
        <v>40724</v>
      </c>
      <c r="O139" s="99">
        <v>1075</v>
      </c>
      <c r="P139" s="99">
        <v>201</v>
      </c>
      <c r="Q139" s="99">
        <v>874</v>
      </c>
      <c r="R139" s="100">
        <v>5668888907</v>
      </c>
      <c r="S139" s="100">
        <v>4156957765</v>
      </c>
      <c r="T139" s="100">
        <v>1511931142</v>
      </c>
      <c r="U139" s="101">
        <v>230</v>
      </c>
      <c r="V139" s="101">
        <v>73</v>
      </c>
      <c r="W139" s="101">
        <f t="shared" si="4"/>
        <v>303</v>
      </c>
      <c r="X139" s="163">
        <f t="shared" si="5"/>
        <v>0.28186046511627905</v>
      </c>
      <c r="Y139" s="102">
        <v>0.21395348837209302</v>
      </c>
      <c r="Z139" s="102">
        <v>6.790697674418604E-2</v>
      </c>
    </row>
    <row r="140" spans="14:26" ht="15.75" x14ac:dyDescent="0.25">
      <c r="N140" s="98">
        <v>40755</v>
      </c>
      <c r="O140" s="99">
        <v>874</v>
      </c>
      <c r="P140" s="99">
        <v>161</v>
      </c>
      <c r="Q140" s="99">
        <v>713</v>
      </c>
      <c r="R140" s="100">
        <v>4208302596</v>
      </c>
      <c r="S140" s="100">
        <v>2913857031</v>
      </c>
      <c r="T140" s="100">
        <v>1294445565</v>
      </c>
      <c r="U140" s="101">
        <v>196</v>
      </c>
      <c r="V140" s="101">
        <v>53</v>
      </c>
      <c r="W140" s="101">
        <f t="shared" si="4"/>
        <v>249</v>
      </c>
      <c r="X140" s="163">
        <f t="shared" si="5"/>
        <v>0.28489702517162474</v>
      </c>
      <c r="Y140" s="102">
        <v>0.22425629290617849</v>
      </c>
      <c r="Z140" s="102">
        <v>6.0640732265446223E-2</v>
      </c>
    </row>
    <row r="141" spans="14:26" ht="15.75" x14ac:dyDescent="0.25">
      <c r="N141" s="98">
        <v>40786</v>
      </c>
      <c r="O141" s="99">
        <v>929</v>
      </c>
      <c r="P141" s="99">
        <v>157</v>
      </c>
      <c r="Q141" s="99">
        <v>772</v>
      </c>
      <c r="R141" s="100">
        <v>4842081307</v>
      </c>
      <c r="S141" s="100">
        <v>3522250549</v>
      </c>
      <c r="T141" s="100">
        <v>1319830758</v>
      </c>
      <c r="U141" s="101">
        <v>212</v>
      </c>
      <c r="V141" s="101">
        <v>54</v>
      </c>
      <c r="W141" s="101">
        <f t="shared" si="4"/>
        <v>266</v>
      </c>
      <c r="X141" s="163">
        <f t="shared" si="5"/>
        <v>0.28632938643702904</v>
      </c>
      <c r="Y141" s="102">
        <v>0.22820236813778255</v>
      </c>
      <c r="Z141" s="102">
        <v>5.8127018299246498E-2</v>
      </c>
    </row>
    <row r="142" spans="14:26" ht="15.75" x14ac:dyDescent="0.25">
      <c r="N142" s="98">
        <v>40816</v>
      </c>
      <c r="O142" s="99">
        <v>915</v>
      </c>
      <c r="P142" s="99">
        <v>159</v>
      </c>
      <c r="Q142" s="99">
        <v>756</v>
      </c>
      <c r="R142" s="100">
        <v>4704088399</v>
      </c>
      <c r="S142" s="100">
        <v>3399220161</v>
      </c>
      <c r="T142" s="100">
        <v>1304868238</v>
      </c>
      <c r="U142" s="101">
        <v>200</v>
      </c>
      <c r="V142" s="101">
        <v>51</v>
      </c>
      <c r="W142" s="101">
        <f t="shared" si="4"/>
        <v>251</v>
      </c>
      <c r="X142" s="163">
        <f t="shared" si="5"/>
        <v>0.27431693989071038</v>
      </c>
      <c r="Y142" s="102">
        <v>0.21857923497267759</v>
      </c>
      <c r="Z142" s="102">
        <v>5.5737704918032788E-2</v>
      </c>
    </row>
    <row r="143" spans="14:26" ht="15.75" x14ac:dyDescent="0.25">
      <c r="N143" s="98">
        <v>40847</v>
      </c>
      <c r="O143" s="99">
        <v>823</v>
      </c>
      <c r="P143" s="99">
        <v>158</v>
      </c>
      <c r="Q143" s="99">
        <v>665</v>
      </c>
      <c r="R143" s="100">
        <v>4841012673</v>
      </c>
      <c r="S143" s="100">
        <v>3618149319</v>
      </c>
      <c r="T143" s="100">
        <v>1222863354</v>
      </c>
      <c r="U143" s="101">
        <v>162</v>
      </c>
      <c r="V143" s="101">
        <v>52</v>
      </c>
      <c r="W143" s="101">
        <f t="shared" si="4"/>
        <v>214</v>
      </c>
      <c r="X143" s="163">
        <f t="shared" si="5"/>
        <v>0.2600243013365735</v>
      </c>
      <c r="Y143" s="102">
        <v>0.1968408262454435</v>
      </c>
      <c r="Z143" s="102">
        <v>6.3183475091130009E-2</v>
      </c>
    </row>
    <row r="144" spans="14:26" ht="15.75" x14ac:dyDescent="0.25">
      <c r="N144" s="98">
        <v>40877</v>
      </c>
      <c r="O144" s="99">
        <v>835</v>
      </c>
      <c r="P144" s="99">
        <v>125</v>
      </c>
      <c r="Q144" s="99">
        <v>710</v>
      </c>
      <c r="R144" s="100">
        <v>3978132576</v>
      </c>
      <c r="S144" s="100">
        <v>2710084837</v>
      </c>
      <c r="T144" s="100">
        <v>1268047739</v>
      </c>
      <c r="U144" s="101">
        <v>198</v>
      </c>
      <c r="V144" s="101">
        <v>34</v>
      </c>
      <c r="W144" s="101">
        <f t="shared" si="4"/>
        <v>232</v>
      </c>
      <c r="X144" s="163">
        <f t="shared" si="5"/>
        <v>0.27784431137724552</v>
      </c>
      <c r="Y144" s="102">
        <v>0.237125748502994</v>
      </c>
      <c r="Z144" s="102">
        <v>4.0718562874251497E-2</v>
      </c>
    </row>
    <row r="145" spans="14:26" ht="15.75" x14ac:dyDescent="0.25">
      <c r="N145" s="98">
        <v>40908</v>
      </c>
      <c r="O145" s="99">
        <v>1322</v>
      </c>
      <c r="P145" s="99">
        <v>233</v>
      </c>
      <c r="Q145" s="99">
        <v>1089</v>
      </c>
      <c r="R145" s="100">
        <v>7367408204</v>
      </c>
      <c r="S145" s="100">
        <v>5108759393</v>
      </c>
      <c r="T145" s="100">
        <v>2258648811</v>
      </c>
      <c r="U145" s="101">
        <v>296</v>
      </c>
      <c r="V145" s="101">
        <v>63</v>
      </c>
      <c r="W145" s="101">
        <f t="shared" si="4"/>
        <v>359</v>
      </c>
      <c r="X145" s="163">
        <f t="shared" si="5"/>
        <v>0.27155824508320725</v>
      </c>
      <c r="Y145" s="102">
        <v>0.22390317700453857</v>
      </c>
      <c r="Z145" s="102">
        <v>4.7655068078668684E-2</v>
      </c>
    </row>
    <row r="146" spans="14:26" ht="15.75" x14ac:dyDescent="0.25">
      <c r="N146" s="98">
        <v>40939</v>
      </c>
      <c r="O146" s="99">
        <v>724</v>
      </c>
      <c r="P146" s="99">
        <v>117</v>
      </c>
      <c r="Q146" s="99">
        <v>607</v>
      </c>
      <c r="R146" s="100">
        <v>3624392855</v>
      </c>
      <c r="S146" s="100">
        <v>2607978646</v>
      </c>
      <c r="T146" s="100">
        <v>1016414209</v>
      </c>
      <c r="U146" s="101">
        <v>146</v>
      </c>
      <c r="V146" s="101">
        <v>25</v>
      </c>
      <c r="W146" s="101">
        <f t="shared" si="4"/>
        <v>171</v>
      </c>
      <c r="X146" s="163">
        <f t="shared" si="5"/>
        <v>0.23618784530386741</v>
      </c>
      <c r="Y146" s="102">
        <v>0.20165745856353592</v>
      </c>
      <c r="Z146" s="102">
        <v>3.4530386740331494E-2</v>
      </c>
    </row>
    <row r="147" spans="14:26" ht="15.75" x14ac:dyDescent="0.25">
      <c r="N147" s="98">
        <v>40968</v>
      </c>
      <c r="O147" s="99">
        <v>846</v>
      </c>
      <c r="P147" s="99">
        <v>142</v>
      </c>
      <c r="Q147" s="99">
        <v>704</v>
      </c>
      <c r="R147" s="100">
        <v>3831907101</v>
      </c>
      <c r="S147" s="100">
        <v>2640995078</v>
      </c>
      <c r="T147" s="100">
        <v>1190912023</v>
      </c>
      <c r="U147" s="101">
        <v>191</v>
      </c>
      <c r="V147" s="101">
        <v>45</v>
      </c>
      <c r="W147" s="101">
        <f t="shared" si="4"/>
        <v>236</v>
      </c>
      <c r="X147" s="163">
        <f t="shared" si="5"/>
        <v>0.27895981087470451</v>
      </c>
      <c r="Y147" s="102">
        <v>0.22576832151300236</v>
      </c>
      <c r="Z147" s="102">
        <v>5.3191489361702128E-2</v>
      </c>
    </row>
    <row r="148" spans="14:26" ht="15.75" x14ac:dyDescent="0.25">
      <c r="N148" s="98">
        <v>40999</v>
      </c>
      <c r="O148" s="99">
        <v>1083</v>
      </c>
      <c r="P148" s="99">
        <v>176</v>
      </c>
      <c r="Q148" s="99">
        <v>907</v>
      </c>
      <c r="R148" s="100">
        <v>5249201361</v>
      </c>
      <c r="S148" s="100">
        <v>3666265260</v>
      </c>
      <c r="T148" s="100">
        <v>1582936101</v>
      </c>
      <c r="U148" s="101">
        <v>233</v>
      </c>
      <c r="V148" s="101">
        <v>46</v>
      </c>
      <c r="W148" s="101">
        <f t="shared" si="4"/>
        <v>279</v>
      </c>
      <c r="X148" s="163">
        <f t="shared" si="5"/>
        <v>0.25761772853185594</v>
      </c>
      <c r="Y148" s="102">
        <v>0.21514312096029548</v>
      </c>
      <c r="Z148" s="102">
        <v>4.2474607571560477E-2</v>
      </c>
    </row>
    <row r="149" spans="14:26" ht="15.75" x14ac:dyDescent="0.25">
      <c r="N149" s="98">
        <v>41029</v>
      </c>
      <c r="O149" s="99">
        <v>935</v>
      </c>
      <c r="P149" s="99">
        <v>145</v>
      </c>
      <c r="Q149" s="99">
        <v>790</v>
      </c>
      <c r="R149" s="100">
        <v>3988109220</v>
      </c>
      <c r="S149" s="100">
        <v>2729717831</v>
      </c>
      <c r="T149" s="100">
        <v>1258391389</v>
      </c>
      <c r="U149" s="101">
        <v>210</v>
      </c>
      <c r="V149" s="101">
        <v>52</v>
      </c>
      <c r="W149" s="101">
        <f t="shared" si="4"/>
        <v>262</v>
      </c>
      <c r="X149" s="163">
        <f t="shared" si="5"/>
        <v>0.28021390374331551</v>
      </c>
      <c r="Y149" s="102">
        <v>0.22459893048128343</v>
      </c>
      <c r="Z149" s="102">
        <v>5.5614973262032089E-2</v>
      </c>
    </row>
    <row r="150" spans="14:26" ht="15.75" x14ac:dyDescent="0.25">
      <c r="N150" s="98">
        <v>41060</v>
      </c>
      <c r="O150" s="99">
        <v>1121</v>
      </c>
      <c r="P150" s="99">
        <v>175</v>
      </c>
      <c r="Q150" s="99">
        <v>946</v>
      </c>
      <c r="R150" s="100">
        <v>5088476038</v>
      </c>
      <c r="S150" s="100">
        <v>3197958443</v>
      </c>
      <c r="T150" s="100">
        <v>1890517595</v>
      </c>
      <c r="U150" s="101">
        <v>225</v>
      </c>
      <c r="V150" s="101">
        <v>54</v>
      </c>
      <c r="W150" s="101">
        <f t="shared" si="4"/>
        <v>279</v>
      </c>
      <c r="X150" s="163">
        <f t="shared" si="5"/>
        <v>0.2488849241748439</v>
      </c>
      <c r="Y150" s="102">
        <v>0.20071364852809992</v>
      </c>
      <c r="Z150" s="102">
        <v>4.8171275646743977E-2</v>
      </c>
    </row>
    <row r="151" spans="14:26" ht="15.75" x14ac:dyDescent="0.25">
      <c r="N151" s="98">
        <v>41090</v>
      </c>
      <c r="O151" s="99">
        <v>1185</v>
      </c>
      <c r="P151" s="99">
        <v>194</v>
      </c>
      <c r="Q151" s="99">
        <v>991</v>
      </c>
      <c r="R151" s="100">
        <v>5845753730</v>
      </c>
      <c r="S151" s="100">
        <v>4111616202</v>
      </c>
      <c r="T151" s="100">
        <v>1734137528</v>
      </c>
      <c r="U151" s="101">
        <v>232</v>
      </c>
      <c r="V151" s="101">
        <v>55</v>
      </c>
      <c r="W151" s="101">
        <f t="shared" si="4"/>
        <v>287</v>
      </c>
      <c r="X151" s="163">
        <f t="shared" si="5"/>
        <v>0.24219409282700421</v>
      </c>
      <c r="Y151" s="102">
        <v>0.19578059071729959</v>
      </c>
      <c r="Z151" s="102">
        <v>4.6413502109704644E-2</v>
      </c>
    </row>
    <row r="152" spans="14:26" ht="15.75" x14ac:dyDescent="0.25">
      <c r="N152" s="98">
        <v>41121</v>
      </c>
      <c r="O152" s="99">
        <v>998</v>
      </c>
      <c r="P152" s="99">
        <v>172</v>
      </c>
      <c r="Q152" s="99">
        <v>826</v>
      </c>
      <c r="R152" s="100">
        <v>5474743412</v>
      </c>
      <c r="S152" s="100">
        <v>3896502916</v>
      </c>
      <c r="T152" s="100">
        <v>1578240496</v>
      </c>
      <c r="U152" s="101">
        <v>200</v>
      </c>
      <c r="V152" s="101">
        <v>58</v>
      </c>
      <c r="W152" s="101">
        <f t="shared" si="4"/>
        <v>258</v>
      </c>
      <c r="X152" s="163">
        <f t="shared" si="5"/>
        <v>0.25851703406813625</v>
      </c>
      <c r="Y152" s="102">
        <v>0.20040080160320642</v>
      </c>
      <c r="Z152" s="102">
        <v>5.8116232464929862E-2</v>
      </c>
    </row>
    <row r="153" spans="14:26" ht="15.75" x14ac:dyDescent="0.25">
      <c r="N153" s="98">
        <v>41152</v>
      </c>
      <c r="O153" s="99">
        <v>1189</v>
      </c>
      <c r="P153" s="99">
        <v>186</v>
      </c>
      <c r="Q153" s="99">
        <v>1003</v>
      </c>
      <c r="R153" s="100">
        <v>5968042291</v>
      </c>
      <c r="S153" s="100">
        <v>4193928288</v>
      </c>
      <c r="T153" s="100">
        <v>1774114003</v>
      </c>
      <c r="U153" s="101">
        <v>209</v>
      </c>
      <c r="V153" s="101">
        <v>40</v>
      </c>
      <c r="W153" s="101">
        <f t="shared" si="4"/>
        <v>249</v>
      </c>
      <c r="X153" s="163">
        <f t="shared" si="5"/>
        <v>0.2094196804037006</v>
      </c>
      <c r="Y153" s="102">
        <v>0.17577796467619849</v>
      </c>
      <c r="Z153" s="102">
        <v>3.3641715727502103E-2</v>
      </c>
    </row>
    <row r="154" spans="14:26" ht="15.75" x14ac:dyDescent="0.25">
      <c r="N154" s="98">
        <v>41182</v>
      </c>
      <c r="O154" s="99">
        <v>1028</v>
      </c>
      <c r="P154" s="99">
        <v>153</v>
      </c>
      <c r="Q154" s="99">
        <v>875</v>
      </c>
      <c r="R154" s="100">
        <v>4875020757</v>
      </c>
      <c r="S154" s="100">
        <v>3405211891</v>
      </c>
      <c r="T154" s="100">
        <v>1469808866</v>
      </c>
      <c r="U154" s="101">
        <v>210</v>
      </c>
      <c r="V154" s="101">
        <v>39</v>
      </c>
      <c r="W154" s="101">
        <f t="shared" si="4"/>
        <v>249</v>
      </c>
      <c r="X154" s="163">
        <f t="shared" si="5"/>
        <v>0.24221789883268482</v>
      </c>
      <c r="Y154" s="102">
        <v>0.20428015564202334</v>
      </c>
      <c r="Z154" s="102">
        <v>3.7937743190661476E-2</v>
      </c>
    </row>
    <row r="155" spans="14:26" ht="15.75" x14ac:dyDescent="0.25">
      <c r="N155" s="98">
        <v>41213</v>
      </c>
      <c r="O155" s="99">
        <v>1127</v>
      </c>
      <c r="P155" s="99">
        <v>165</v>
      </c>
      <c r="Q155" s="99">
        <v>962</v>
      </c>
      <c r="R155" s="100">
        <v>5052157826</v>
      </c>
      <c r="S155" s="100">
        <v>3247994757</v>
      </c>
      <c r="T155" s="100">
        <v>1804163069</v>
      </c>
      <c r="U155" s="101">
        <v>171</v>
      </c>
      <c r="V155" s="101">
        <v>44</v>
      </c>
      <c r="W155" s="101">
        <f t="shared" si="4"/>
        <v>215</v>
      </c>
      <c r="X155" s="163">
        <f t="shared" si="5"/>
        <v>0.19077196095829635</v>
      </c>
      <c r="Y155" s="102">
        <v>0.15173025732031944</v>
      </c>
      <c r="Z155" s="102">
        <v>3.9041703637976932E-2</v>
      </c>
    </row>
    <row r="156" spans="14:26" ht="15.75" x14ac:dyDescent="0.25">
      <c r="N156" s="98">
        <v>41243</v>
      </c>
      <c r="O156" s="99">
        <v>1188</v>
      </c>
      <c r="P156" s="99">
        <v>216</v>
      </c>
      <c r="Q156" s="99">
        <v>972</v>
      </c>
      <c r="R156" s="100">
        <v>6082585656</v>
      </c>
      <c r="S156" s="100">
        <v>4140186177</v>
      </c>
      <c r="T156" s="100">
        <v>1942399479</v>
      </c>
      <c r="U156" s="101">
        <v>177</v>
      </c>
      <c r="V156" s="101">
        <v>58</v>
      </c>
      <c r="W156" s="101">
        <f t="shared" si="4"/>
        <v>235</v>
      </c>
      <c r="X156" s="163">
        <f t="shared" si="5"/>
        <v>0.1978114478114478</v>
      </c>
      <c r="Y156" s="102">
        <v>0.14898989898989898</v>
      </c>
      <c r="Z156" s="102">
        <v>4.8821548821548821E-2</v>
      </c>
    </row>
    <row r="157" spans="14:26" ht="15.75" x14ac:dyDescent="0.25">
      <c r="N157" s="98">
        <v>41274</v>
      </c>
      <c r="O157" s="99">
        <v>2027</v>
      </c>
      <c r="P157" s="99">
        <v>364</v>
      </c>
      <c r="Q157" s="99">
        <v>1663</v>
      </c>
      <c r="R157" s="100">
        <v>11304364574</v>
      </c>
      <c r="S157" s="100">
        <v>7584865192</v>
      </c>
      <c r="T157" s="100">
        <v>3719499382</v>
      </c>
      <c r="U157" s="101">
        <v>269</v>
      </c>
      <c r="V157" s="101">
        <v>68</v>
      </c>
      <c r="W157" s="101">
        <f t="shared" si="4"/>
        <v>337</v>
      </c>
      <c r="X157" s="163">
        <f t="shared" si="5"/>
        <v>0.16625555007400097</v>
      </c>
      <c r="Y157" s="102">
        <v>0.13270843611248151</v>
      </c>
      <c r="Z157" s="102">
        <v>3.3547113961519485E-2</v>
      </c>
    </row>
    <row r="158" spans="14:26" ht="15.75" x14ac:dyDescent="0.25">
      <c r="N158" s="98">
        <v>41305</v>
      </c>
      <c r="O158" s="99">
        <v>862</v>
      </c>
      <c r="P158" s="99">
        <v>129</v>
      </c>
      <c r="Q158" s="99">
        <v>733</v>
      </c>
      <c r="R158" s="100">
        <v>3553600587</v>
      </c>
      <c r="S158" s="100">
        <v>2462760628</v>
      </c>
      <c r="T158" s="100">
        <v>1090839959</v>
      </c>
      <c r="U158" s="101">
        <v>141</v>
      </c>
      <c r="V158" s="101">
        <v>41</v>
      </c>
      <c r="W158" s="101">
        <f t="shared" si="4"/>
        <v>182</v>
      </c>
      <c r="X158" s="163">
        <f t="shared" si="5"/>
        <v>0.21113689095127611</v>
      </c>
      <c r="Y158" s="102">
        <v>0.16357308584686775</v>
      </c>
      <c r="Z158" s="102">
        <v>4.7563805104408351E-2</v>
      </c>
    </row>
    <row r="159" spans="14:26" ht="15.75" x14ac:dyDescent="0.25">
      <c r="N159" s="98">
        <v>41333</v>
      </c>
      <c r="O159" s="99">
        <v>838</v>
      </c>
      <c r="P159" s="99">
        <v>119</v>
      </c>
      <c r="Q159" s="99">
        <v>719</v>
      </c>
      <c r="R159" s="100">
        <v>3187758881</v>
      </c>
      <c r="S159" s="100">
        <v>1955239470</v>
      </c>
      <c r="T159" s="100">
        <v>1232519411</v>
      </c>
      <c r="U159" s="101">
        <v>136</v>
      </c>
      <c r="V159" s="101">
        <v>30</v>
      </c>
      <c r="W159" s="101">
        <f t="shared" si="4"/>
        <v>166</v>
      </c>
      <c r="X159" s="163">
        <f t="shared" si="5"/>
        <v>0.19809069212410502</v>
      </c>
      <c r="Y159" s="102">
        <v>0.162291169451074</v>
      </c>
      <c r="Z159" s="102">
        <v>3.5799522673031027E-2</v>
      </c>
    </row>
    <row r="160" spans="14:26" ht="15.75" x14ac:dyDescent="0.25">
      <c r="N160" s="98">
        <v>41364</v>
      </c>
      <c r="O160" s="99">
        <v>1213</v>
      </c>
      <c r="P160" s="99">
        <v>176</v>
      </c>
      <c r="Q160" s="99">
        <v>1037</v>
      </c>
      <c r="R160" s="100">
        <v>5614628057</v>
      </c>
      <c r="S160" s="100">
        <v>3848399415</v>
      </c>
      <c r="T160" s="100">
        <v>1766228642</v>
      </c>
      <c r="U160" s="101">
        <v>207</v>
      </c>
      <c r="V160" s="101">
        <v>37</v>
      </c>
      <c r="W160" s="101">
        <f t="shared" si="4"/>
        <v>244</v>
      </c>
      <c r="X160" s="163">
        <f t="shared" si="5"/>
        <v>0.20115416323165705</v>
      </c>
      <c r="Y160" s="102">
        <v>0.17065127782357792</v>
      </c>
      <c r="Z160" s="102">
        <v>3.0502885408079144E-2</v>
      </c>
    </row>
    <row r="161" spans="14:26" ht="15.75" x14ac:dyDescent="0.25">
      <c r="N161" s="98">
        <v>41394</v>
      </c>
      <c r="O161" s="99">
        <v>1211</v>
      </c>
      <c r="P161" s="99">
        <v>187</v>
      </c>
      <c r="Q161" s="99">
        <v>1024</v>
      </c>
      <c r="R161" s="100">
        <v>6045228596</v>
      </c>
      <c r="S161" s="100">
        <v>4277325763</v>
      </c>
      <c r="T161" s="100">
        <v>1767902833</v>
      </c>
      <c r="U161" s="101">
        <v>170</v>
      </c>
      <c r="V161" s="101">
        <v>37</v>
      </c>
      <c r="W161" s="101">
        <f t="shared" si="4"/>
        <v>207</v>
      </c>
      <c r="X161" s="163">
        <f t="shared" si="5"/>
        <v>0.17093311312964493</v>
      </c>
      <c r="Y161" s="102">
        <v>0.14037985136251033</v>
      </c>
      <c r="Z161" s="102">
        <v>3.0553261767134601E-2</v>
      </c>
    </row>
    <row r="162" spans="14:26" ht="15.75" x14ac:dyDescent="0.25">
      <c r="N162" s="98">
        <v>41425</v>
      </c>
      <c r="O162" s="99">
        <v>1415</v>
      </c>
      <c r="P162" s="99">
        <v>197</v>
      </c>
      <c r="Q162" s="99">
        <v>1218</v>
      </c>
      <c r="R162" s="100">
        <v>6523708079</v>
      </c>
      <c r="S162" s="100">
        <v>4353532375</v>
      </c>
      <c r="T162" s="100">
        <v>2170175704</v>
      </c>
      <c r="U162" s="101">
        <v>205</v>
      </c>
      <c r="V162" s="101">
        <v>50</v>
      </c>
      <c r="W162" s="101">
        <f t="shared" si="4"/>
        <v>255</v>
      </c>
      <c r="X162" s="163">
        <f t="shared" si="5"/>
        <v>0.18021201413427562</v>
      </c>
      <c r="Y162" s="102">
        <v>0.14487632508833923</v>
      </c>
      <c r="Z162" s="102">
        <v>3.5335689045936397E-2</v>
      </c>
    </row>
    <row r="163" spans="14:26" ht="15.75" x14ac:dyDescent="0.25">
      <c r="N163" s="98">
        <v>41455</v>
      </c>
      <c r="O163" s="99">
        <v>1443</v>
      </c>
      <c r="P163" s="99">
        <v>253</v>
      </c>
      <c r="Q163" s="99">
        <v>1190</v>
      </c>
      <c r="R163" s="100">
        <v>9121114753</v>
      </c>
      <c r="S163" s="100">
        <v>6600973296</v>
      </c>
      <c r="T163" s="100">
        <v>2520141457</v>
      </c>
      <c r="U163" s="101">
        <v>207</v>
      </c>
      <c r="V163" s="101">
        <v>49</v>
      </c>
      <c r="W163" s="101">
        <f t="shared" si="4"/>
        <v>256</v>
      </c>
      <c r="X163" s="163">
        <f t="shared" si="5"/>
        <v>0.17740817740817741</v>
      </c>
      <c r="Y163" s="102">
        <v>0.14345114345114346</v>
      </c>
      <c r="Z163" s="102">
        <v>3.3957033957033957E-2</v>
      </c>
    </row>
    <row r="164" spans="14:26" ht="15.75" x14ac:dyDescent="0.25">
      <c r="N164" s="98">
        <v>41486</v>
      </c>
      <c r="O164" s="99">
        <v>1354</v>
      </c>
      <c r="P164" s="99">
        <v>198</v>
      </c>
      <c r="Q164" s="99">
        <v>1156</v>
      </c>
      <c r="R164" s="100">
        <v>6036514856</v>
      </c>
      <c r="S164" s="100">
        <v>4008072208</v>
      </c>
      <c r="T164" s="100">
        <v>2028442648</v>
      </c>
      <c r="U164" s="101">
        <v>151</v>
      </c>
      <c r="V164" s="101">
        <v>48</v>
      </c>
      <c r="W164" s="101">
        <f t="shared" si="4"/>
        <v>199</v>
      </c>
      <c r="X164" s="163">
        <f t="shared" si="5"/>
        <v>0.14697193500738553</v>
      </c>
      <c r="Y164" s="102">
        <v>0.11152141802067947</v>
      </c>
      <c r="Z164" s="102">
        <v>3.5450516986706058E-2</v>
      </c>
    </row>
    <row r="165" spans="14:26" ht="15.75" x14ac:dyDescent="0.25">
      <c r="N165" s="98">
        <v>41517</v>
      </c>
      <c r="O165" s="99">
        <v>1423</v>
      </c>
      <c r="P165" s="99">
        <v>243</v>
      </c>
      <c r="Q165" s="99">
        <v>1180</v>
      </c>
      <c r="R165" s="100">
        <v>7390397861</v>
      </c>
      <c r="S165" s="100">
        <v>4986946301</v>
      </c>
      <c r="T165" s="100">
        <v>2403451560</v>
      </c>
      <c r="U165" s="101">
        <v>199</v>
      </c>
      <c r="V165" s="101">
        <v>44</v>
      </c>
      <c r="W165" s="101">
        <f t="shared" si="4"/>
        <v>243</v>
      </c>
      <c r="X165" s="163">
        <f t="shared" si="5"/>
        <v>0.17076598735066761</v>
      </c>
      <c r="Y165" s="102">
        <v>0.13984539704848911</v>
      </c>
      <c r="Z165" s="102">
        <v>3.0920590302178495E-2</v>
      </c>
    </row>
    <row r="166" spans="14:26" ht="15.75" x14ac:dyDescent="0.25">
      <c r="N166" s="98">
        <v>41547</v>
      </c>
      <c r="O166" s="99">
        <v>1301</v>
      </c>
      <c r="P166" s="99">
        <v>195</v>
      </c>
      <c r="Q166" s="99">
        <v>1106</v>
      </c>
      <c r="R166" s="100">
        <v>7041413845</v>
      </c>
      <c r="S166" s="100">
        <v>4862632465</v>
      </c>
      <c r="T166" s="100">
        <v>2178781380</v>
      </c>
      <c r="U166" s="101">
        <v>153</v>
      </c>
      <c r="V166" s="101">
        <v>32</v>
      </c>
      <c r="W166" s="101">
        <f t="shared" si="4"/>
        <v>185</v>
      </c>
      <c r="X166" s="163">
        <f t="shared" si="5"/>
        <v>0.14219830899308225</v>
      </c>
      <c r="Y166" s="102">
        <v>0.11760184473481937</v>
      </c>
      <c r="Z166" s="102">
        <v>2.4596464258262875E-2</v>
      </c>
    </row>
    <row r="167" spans="14:26" ht="15.75" x14ac:dyDescent="0.25">
      <c r="N167" s="98">
        <v>41578</v>
      </c>
      <c r="O167" s="99">
        <v>1407</v>
      </c>
      <c r="P167" s="99">
        <v>219</v>
      </c>
      <c r="Q167" s="99">
        <v>1188</v>
      </c>
      <c r="R167" s="100">
        <v>8767893656</v>
      </c>
      <c r="S167" s="100">
        <v>6458190929</v>
      </c>
      <c r="T167" s="100">
        <v>2309702727</v>
      </c>
      <c r="U167" s="101">
        <v>156</v>
      </c>
      <c r="V167" s="101">
        <v>34</v>
      </c>
      <c r="W167" s="101">
        <f t="shared" si="4"/>
        <v>190</v>
      </c>
      <c r="X167" s="163">
        <f t="shared" si="5"/>
        <v>0.13503909026297087</v>
      </c>
      <c r="Y167" s="102">
        <v>0.11087420042643924</v>
      </c>
      <c r="Z167" s="102">
        <v>2.4164889836531627E-2</v>
      </c>
    </row>
    <row r="168" spans="14:26" ht="15.75" x14ac:dyDescent="0.25">
      <c r="N168" s="98">
        <v>41608</v>
      </c>
      <c r="O168" s="99">
        <v>1140</v>
      </c>
      <c r="P168" s="99">
        <v>200</v>
      </c>
      <c r="Q168" s="99">
        <v>940</v>
      </c>
      <c r="R168" s="100">
        <v>6270573513</v>
      </c>
      <c r="S168" s="100">
        <v>4416753265</v>
      </c>
      <c r="T168" s="100">
        <v>1853820248</v>
      </c>
      <c r="U168" s="101">
        <v>164</v>
      </c>
      <c r="V168" s="101">
        <v>44</v>
      </c>
      <c r="W168" s="101">
        <f t="shared" si="4"/>
        <v>208</v>
      </c>
      <c r="X168" s="163">
        <f t="shared" si="5"/>
        <v>0.18245614035087721</v>
      </c>
      <c r="Y168" s="102">
        <v>0.14385964912280702</v>
      </c>
      <c r="Z168" s="102">
        <v>3.8596491228070177E-2</v>
      </c>
    </row>
    <row r="169" spans="14:26" ht="15.75" x14ac:dyDescent="0.25">
      <c r="N169" s="98">
        <v>41639</v>
      </c>
      <c r="O169" s="99">
        <v>1857</v>
      </c>
      <c r="P169" s="99">
        <v>367</v>
      </c>
      <c r="Q169" s="99">
        <v>1490</v>
      </c>
      <c r="R169" s="100">
        <v>11379012891</v>
      </c>
      <c r="S169" s="100">
        <v>8232218571</v>
      </c>
      <c r="T169" s="100">
        <v>3146794320</v>
      </c>
      <c r="U169" s="101">
        <v>198</v>
      </c>
      <c r="V169" s="101">
        <v>74</v>
      </c>
      <c r="W169" s="101">
        <f t="shared" si="4"/>
        <v>272</v>
      </c>
      <c r="X169" s="163">
        <f t="shared" si="5"/>
        <v>0.1464728056004308</v>
      </c>
      <c r="Y169" s="102">
        <v>0.10662358642972536</v>
      </c>
      <c r="Z169" s="102">
        <v>3.9849219170705441E-2</v>
      </c>
    </row>
    <row r="170" spans="14:26" ht="15.75" x14ac:dyDescent="0.25">
      <c r="N170" s="98">
        <v>41670</v>
      </c>
      <c r="O170" s="99">
        <v>1218</v>
      </c>
      <c r="P170" s="99">
        <v>186</v>
      </c>
      <c r="Q170" s="99">
        <v>1032</v>
      </c>
      <c r="R170" s="100">
        <v>5128080767</v>
      </c>
      <c r="S170" s="100">
        <v>2827449647</v>
      </c>
      <c r="T170" s="100">
        <v>2300631120</v>
      </c>
      <c r="U170" s="101">
        <v>119</v>
      </c>
      <c r="V170" s="101">
        <v>34</v>
      </c>
      <c r="W170" s="101">
        <f t="shared" si="4"/>
        <v>153</v>
      </c>
      <c r="X170" s="163">
        <f t="shared" si="5"/>
        <v>0.12561576354679804</v>
      </c>
      <c r="Y170" s="102">
        <v>9.7701149425287362E-2</v>
      </c>
      <c r="Z170" s="102">
        <v>2.7914614121510674E-2</v>
      </c>
    </row>
    <row r="171" spans="14:26" ht="15.75" x14ac:dyDescent="0.25">
      <c r="N171" s="98">
        <v>41698</v>
      </c>
      <c r="O171" s="99">
        <v>1130</v>
      </c>
      <c r="P171" s="99">
        <v>163</v>
      </c>
      <c r="Q171" s="99">
        <v>967</v>
      </c>
      <c r="R171" s="100">
        <v>4979947029</v>
      </c>
      <c r="S171" s="100">
        <v>3196974356</v>
      </c>
      <c r="T171" s="100">
        <v>1782972673</v>
      </c>
      <c r="U171" s="101">
        <v>93</v>
      </c>
      <c r="V171" s="101">
        <v>27</v>
      </c>
      <c r="W171" s="101">
        <f t="shared" si="4"/>
        <v>120</v>
      </c>
      <c r="X171" s="163">
        <f t="shared" si="5"/>
        <v>0.10619469026548672</v>
      </c>
      <c r="Y171" s="102">
        <v>8.2300884955752218E-2</v>
      </c>
      <c r="Z171" s="102">
        <v>2.3893805309734513E-2</v>
      </c>
    </row>
    <row r="172" spans="14:26" ht="15.75" x14ac:dyDescent="0.25">
      <c r="N172" s="98">
        <v>41729</v>
      </c>
      <c r="O172" s="99">
        <v>1279</v>
      </c>
      <c r="P172" s="99">
        <v>221</v>
      </c>
      <c r="Q172" s="99">
        <v>1058</v>
      </c>
      <c r="R172" s="100">
        <v>7124752221</v>
      </c>
      <c r="S172" s="100">
        <v>4981483638</v>
      </c>
      <c r="T172" s="100">
        <v>2143268583</v>
      </c>
      <c r="U172" s="101">
        <v>136</v>
      </c>
      <c r="V172" s="101">
        <v>31</v>
      </c>
      <c r="W172" s="101">
        <f t="shared" si="4"/>
        <v>167</v>
      </c>
      <c r="X172" s="163">
        <f t="shared" si="5"/>
        <v>0.1305707584050039</v>
      </c>
      <c r="Y172" s="102">
        <v>0.10633307271305707</v>
      </c>
      <c r="Z172" s="102">
        <v>2.4237685691946835E-2</v>
      </c>
    </row>
    <row r="173" spans="14:26" ht="15.75" x14ac:dyDescent="0.25">
      <c r="N173" s="98">
        <v>41759</v>
      </c>
      <c r="O173" s="99">
        <v>1287</v>
      </c>
      <c r="P173" s="99">
        <v>199</v>
      </c>
      <c r="Q173" s="99">
        <v>1088</v>
      </c>
      <c r="R173" s="100">
        <v>6485851325</v>
      </c>
      <c r="S173" s="100">
        <v>4227784502</v>
      </c>
      <c r="T173" s="100">
        <v>2258066823</v>
      </c>
      <c r="U173" s="101">
        <v>154</v>
      </c>
      <c r="V173" s="101">
        <v>24</v>
      </c>
      <c r="W173" s="101">
        <f t="shared" si="4"/>
        <v>178</v>
      </c>
      <c r="X173" s="163">
        <f t="shared" si="5"/>
        <v>0.1383061383061383</v>
      </c>
      <c r="Y173" s="102">
        <v>0.11965811965811966</v>
      </c>
      <c r="Z173" s="102">
        <v>1.8648018648018648E-2</v>
      </c>
    </row>
    <row r="174" spans="14:26" ht="15.75" x14ac:dyDescent="0.25">
      <c r="N174" s="98">
        <v>41790</v>
      </c>
      <c r="O174" s="99">
        <v>1430</v>
      </c>
      <c r="P174" s="99">
        <v>230</v>
      </c>
      <c r="Q174" s="99">
        <v>1200</v>
      </c>
      <c r="R174" s="100">
        <v>7963391021</v>
      </c>
      <c r="S174" s="100">
        <v>5589602394</v>
      </c>
      <c r="T174" s="100">
        <v>2373788627</v>
      </c>
      <c r="U174" s="101">
        <v>131</v>
      </c>
      <c r="V174" s="101">
        <v>48</v>
      </c>
      <c r="W174" s="101">
        <f t="shared" si="4"/>
        <v>179</v>
      </c>
      <c r="X174" s="163">
        <f t="shared" si="5"/>
        <v>0.12517482517482517</v>
      </c>
      <c r="Y174" s="102">
        <v>9.1608391608391612E-2</v>
      </c>
      <c r="Z174" s="102">
        <v>3.3566433566433566E-2</v>
      </c>
    </row>
    <row r="175" spans="14:26" ht="15.75" x14ac:dyDescent="0.25">
      <c r="N175" s="98">
        <v>41820</v>
      </c>
      <c r="O175" s="99">
        <v>1625</v>
      </c>
      <c r="P175" s="99">
        <v>273</v>
      </c>
      <c r="Q175" s="99">
        <v>1352</v>
      </c>
      <c r="R175" s="100">
        <v>13194891513</v>
      </c>
      <c r="S175" s="100">
        <v>10270197268</v>
      </c>
      <c r="T175" s="100">
        <v>2924694245</v>
      </c>
      <c r="U175" s="101">
        <v>144</v>
      </c>
      <c r="V175" s="101">
        <v>35</v>
      </c>
      <c r="W175" s="101">
        <f t="shared" si="4"/>
        <v>179</v>
      </c>
      <c r="X175" s="163">
        <f t="shared" si="5"/>
        <v>0.11015384615384616</v>
      </c>
      <c r="Y175" s="102">
        <v>8.861538461538461E-2</v>
      </c>
      <c r="Z175" s="102">
        <v>2.1538461538461538E-2</v>
      </c>
    </row>
    <row r="176" spans="14:26" ht="15.75" x14ac:dyDescent="0.25">
      <c r="N176" s="98">
        <v>41851</v>
      </c>
      <c r="O176" s="99">
        <v>1502</v>
      </c>
      <c r="P176" s="99">
        <v>280</v>
      </c>
      <c r="Q176" s="99">
        <v>1222</v>
      </c>
      <c r="R176" s="100">
        <v>10271815527</v>
      </c>
      <c r="S176" s="100">
        <v>7473388640</v>
      </c>
      <c r="T176" s="100">
        <v>2798426887</v>
      </c>
      <c r="U176" s="101">
        <v>120</v>
      </c>
      <c r="V176" s="101">
        <v>32</v>
      </c>
      <c r="W176" s="101">
        <f t="shared" si="4"/>
        <v>152</v>
      </c>
      <c r="X176" s="163">
        <f t="shared" si="5"/>
        <v>0.10119840213049268</v>
      </c>
      <c r="Y176" s="102">
        <v>7.9893475366178426E-2</v>
      </c>
      <c r="Z176" s="102">
        <v>2.1304926764314249E-2</v>
      </c>
    </row>
    <row r="177" spans="14:26" ht="15.75" x14ac:dyDescent="0.25">
      <c r="N177" s="98">
        <v>41882</v>
      </c>
      <c r="O177" s="99">
        <v>1440</v>
      </c>
      <c r="P177" s="99">
        <v>233</v>
      </c>
      <c r="Q177" s="99">
        <v>1207</v>
      </c>
      <c r="R177" s="100">
        <v>8681697949</v>
      </c>
      <c r="S177" s="100">
        <v>6052064569</v>
      </c>
      <c r="T177" s="100">
        <v>2629633380</v>
      </c>
      <c r="U177" s="101">
        <v>106</v>
      </c>
      <c r="V177" s="101">
        <v>16</v>
      </c>
      <c r="W177" s="101">
        <f t="shared" si="4"/>
        <v>122</v>
      </c>
      <c r="X177" s="163">
        <f t="shared" si="5"/>
        <v>8.4722222222222227E-2</v>
      </c>
      <c r="Y177" s="102">
        <v>7.3611111111111113E-2</v>
      </c>
      <c r="Z177" s="102">
        <v>1.1111111111111112E-2</v>
      </c>
    </row>
    <row r="178" spans="14:26" ht="15.75" x14ac:dyDescent="0.25">
      <c r="N178" s="98">
        <v>41912</v>
      </c>
      <c r="O178" s="99">
        <v>1438</v>
      </c>
      <c r="P178" s="99">
        <v>262</v>
      </c>
      <c r="Q178" s="99">
        <v>1176</v>
      </c>
      <c r="R178" s="100">
        <v>8835186442</v>
      </c>
      <c r="S178" s="100">
        <v>6140287652</v>
      </c>
      <c r="T178" s="100">
        <v>2694898790</v>
      </c>
      <c r="U178" s="101">
        <v>111</v>
      </c>
      <c r="V178" s="101">
        <v>23</v>
      </c>
      <c r="W178" s="101">
        <f t="shared" si="4"/>
        <v>134</v>
      </c>
      <c r="X178" s="163">
        <f t="shared" si="5"/>
        <v>9.3184979137691235E-2</v>
      </c>
      <c r="Y178" s="102">
        <v>7.7190542420027819E-2</v>
      </c>
      <c r="Z178" s="102">
        <v>1.5994436717663423E-2</v>
      </c>
    </row>
    <row r="179" spans="14:26" ht="15.75" x14ac:dyDescent="0.25">
      <c r="N179" s="98">
        <v>41943</v>
      </c>
      <c r="O179" s="99">
        <v>1576</v>
      </c>
      <c r="P179" s="99">
        <v>298</v>
      </c>
      <c r="Q179" s="99">
        <v>1278</v>
      </c>
      <c r="R179" s="100">
        <v>11040114196</v>
      </c>
      <c r="S179" s="100">
        <v>8106609896</v>
      </c>
      <c r="T179" s="100">
        <v>2933504300</v>
      </c>
      <c r="U179" s="101">
        <v>99</v>
      </c>
      <c r="V179" s="101">
        <v>29</v>
      </c>
      <c r="W179" s="101">
        <f t="shared" si="4"/>
        <v>128</v>
      </c>
      <c r="X179" s="163">
        <f t="shared" si="5"/>
        <v>8.1218274111675121E-2</v>
      </c>
      <c r="Y179" s="102">
        <v>6.2817258883248725E-2</v>
      </c>
      <c r="Z179" s="102">
        <v>1.8401015228426396E-2</v>
      </c>
    </row>
    <row r="180" spans="14:26" ht="15.75" x14ac:dyDescent="0.25">
      <c r="N180" s="98">
        <v>41973</v>
      </c>
      <c r="O180" s="99">
        <v>1300</v>
      </c>
      <c r="P180" s="99">
        <v>235</v>
      </c>
      <c r="Q180" s="99">
        <v>1065</v>
      </c>
      <c r="R180" s="100">
        <v>8530820998</v>
      </c>
      <c r="S180" s="100">
        <v>6220329999</v>
      </c>
      <c r="T180" s="100">
        <v>2310490999</v>
      </c>
      <c r="U180" s="101">
        <v>99</v>
      </c>
      <c r="V180" s="101">
        <v>15</v>
      </c>
      <c r="W180" s="101">
        <f t="shared" si="4"/>
        <v>114</v>
      </c>
      <c r="X180" s="163">
        <f t="shared" si="5"/>
        <v>8.7692307692307694E-2</v>
      </c>
      <c r="Y180" s="102">
        <v>7.6153846153846155E-2</v>
      </c>
      <c r="Z180" s="102">
        <v>1.1538461538461539E-2</v>
      </c>
    </row>
    <row r="181" spans="14:26" ht="15.75" x14ac:dyDescent="0.25">
      <c r="N181" s="98">
        <v>42004</v>
      </c>
      <c r="O181" s="99">
        <v>1958</v>
      </c>
      <c r="P181" s="99">
        <v>389</v>
      </c>
      <c r="Q181" s="99">
        <v>1569</v>
      </c>
      <c r="R181" s="100">
        <v>14013613442</v>
      </c>
      <c r="S181" s="100">
        <v>10413906495</v>
      </c>
      <c r="T181" s="100">
        <v>3599706947</v>
      </c>
      <c r="U181" s="101">
        <v>126</v>
      </c>
      <c r="V181" s="101">
        <v>40</v>
      </c>
      <c r="W181" s="101">
        <f t="shared" si="4"/>
        <v>166</v>
      </c>
      <c r="X181" s="163">
        <f t="shared" si="5"/>
        <v>8.4780388151174668E-2</v>
      </c>
      <c r="Y181" s="102">
        <v>6.4351378958120528E-2</v>
      </c>
      <c r="Z181" s="102">
        <v>2.0429009193054137E-2</v>
      </c>
    </row>
    <row r="182" spans="14:26" ht="15.75" x14ac:dyDescent="0.25">
      <c r="N182" s="98">
        <v>42035</v>
      </c>
      <c r="O182" s="99">
        <v>1273</v>
      </c>
      <c r="P182" s="99">
        <v>229</v>
      </c>
      <c r="Q182" s="99">
        <v>1044</v>
      </c>
      <c r="R182" s="100">
        <v>11579492335</v>
      </c>
      <c r="S182" s="100">
        <v>6964395943</v>
      </c>
      <c r="T182" s="100">
        <v>4615096392</v>
      </c>
      <c r="U182" s="101">
        <v>73</v>
      </c>
      <c r="V182" s="101">
        <v>20</v>
      </c>
      <c r="W182" s="101">
        <f t="shared" si="4"/>
        <v>93</v>
      </c>
      <c r="X182" s="163">
        <f t="shared" si="5"/>
        <v>7.3055773762765119E-2</v>
      </c>
      <c r="Y182" s="102">
        <v>5.7344854673998427E-2</v>
      </c>
      <c r="Z182" s="102">
        <v>1.5710919088766692E-2</v>
      </c>
    </row>
    <row r="183" spans="14:26" ht="15.75" x14ac:dyDescent="0.25">
      <c r="N183" s="98">
        <v>42063</v>
      </c>
      <c r="O183" s="99">
        <v>1247</v>
      </c>
      <c r="P183" s="99">
        <v>198</v>
      </c>
      <c r="Q183" s="99">
        <v>1049</v>
      </c>
      <c r="R183" s="100">
        <v>7791346409</v>
      </c>
      <c r="S183" s="100">
        <v>5212139011</v>
      </c>
      <c r="T183" s="100">
        <v>2579207398</v>
      </c>
      <c r="U183" s="101">
        <v>70</v>
      </c>
      <c r="V183" s="101">
        <v>13</v>
      </c>
      <c r="W183" s="101">
        <f t="shared" si="4"/>
        <v>83</v>
      </c>
      <c r="X183" s="163">
        <f t="shared" si="5"/>
        <v>6.6559743384121892E-2</v>
      </c>
      <c r="Y183" s="102">
        <v>5.6134723336006415E-2</v>
      </c>
      <c r="Z183" s="102">
        <v>1.0425020048115477E-2</v>
      </c>
    </row>
    <row r="184" spans="14:26" ht="15.75" x14ac:dyDescent="0.25">
      <c r="N184" s="98">
        <v>42094</v>
      </c>
      <c r="O184" s="99">
        <v>1493</v>
      </c>
      <c r="P184" s="99">
        <v>238</v>
      </c>
      <c r="Q184" s="99">
        <v>1255</v>
      </c>
      <c r="R184" s="100">
        <v>8971445360</v>
      </c>
      <c r="S184" s="100">
        <v>6075875966</v>
      </c>
      <c r="T184" s="100">
        <v>2895569394</v>
      </c>
      <c r="U184" s="101">
        <v>96</v>
      </c>
      <c r="V184" s="101">
        <v>22</v>
      </c>
      <c r="W184" s="101">
        <f t="shared" si="4"/>
        <v>118</v>
      </c>
      <c r="X184" s="163">
        <f t="shared" si="5"/>
        <v>7.9035498995311454E-2</v>
      </c>
      <c r="Y184" s="102">
        <v>6.4300066979236431E-2</v>
      </c>
      <c r="Z184" s="102">
        <v>1.4735432016075016E-2</v>
      </c>
    </row>
    <row r="185" spans="14:26" ht="15.75" x14ac:dyDescent="0.25">
      <c r="N185" s="98">
        <v>42124</v>
      </c>
      <c r="O185" s="99">
        <v>1449</v>
      </c>
      <c r="P185" s="99">
        <v>225</v>
      </c>
      <c r="Q185" s="99">
        <v>1224</v>
      </c>
      <c r="R185" s="100">
        <v>7640372482</v>
      </c>
      <c r="S185" s="100">
        <v>4896260253</v>
      </c>
      <c r="T185" s="100">
        <v>2744112229</v>
      </c>
      <c r="U185" s="101">
        <v>88</v>
      </c>
      <c r="V185" s="101">
        <v>22</v>
      </c>
      <c r="W185" s="101">
        <f t="shared" si="4"/>
        <v>110</v>
      </c>
      <c r="X185" s="163">
        <f t="shared" si="5"/>
        <v>7.5914423740510703E-2</v>
      </c>
      <c r="Y185" s="102">
        <v>6.073153899240856E-2</v>
      </c>
      <c r="Z185" s="102">
        <v>1.518288474810214E-2</v>
      </c>
    </row>
    <row r="186" spans="14:26" ht="15.75" x14ac:dyDescent="0.25">
      <c r="N186" s="98">
        <v>42155</v>
      </c>
      <c r="O186" s="99">
        <v>1437</v>
      </c>
      <c r="P186" s="99">
        <v>244</v>
      </c>
      <c r="Q186" s="99">
        <v>1193</v>
      </c>
      <c r="R186" s="100">
        <v>11892752157</v>
      </c>
      <c r="S186" s="100">
        <v>8755033008</v>
      </c>
      <c r="T186" s="100">
        <v>3137719149</v>
      </c>
      <c r="U186" s="101">
        <v>93</v>
      </c>
      <c r="V186" s="101">
        <v>20</v>
      </c>
      <c r="W186" s="101">
        <f t="shared" si="4"/>
        <v>113</v>
      </c>
      <c r="X186" s="163">
        <f t="shared" si="5"/>
        <v>7.8636047320807242E-2</v>
      </c>
      <c r="Y186" s="102">
        <v>6.471816283924843E-2</v>
      </c>
      <c r="Z186" s="102">
        <v>1.3917884481558803E-2</v>
      </c>
    </row>
    <row r="187" spans="14:26" ht="15.75" x14ac:dyDescent="0.25">
      <c r="N187" s="98">
        <v>42185</v>
      </c>
      <c r="O187" s="99">
        <v>1747</v>
      </c>
      <c r="P187" s="99">
        <v>295</v>
      </c>
      <c r="Q187" s="99">
        <v>1452</v>
      </c>
      <c r="R187" s="100">
        <v>12505768431</v>
      </c>
      <c r="S187" s="100">
        <v>8610805048</v>
      </c>
      <c r="T187" s="100">
        <v>3894963383</v>
      </c>
      <c r="U187" s="101">
        <v>103</v>
      </c>
      <c r="V187" s="101">
        <v>23</v>
      </c>
      <c r="W187" s="101">
        <f t="shared" si="4"/>
        <v>126</v>
      </c>
      <c r="X187" s="163">
        <f t="shared" si="5"/>
        <v>7.2123640526617058E-2</v>
      </c>
      <c r="Y187" s="102">
        <v>5.8958214081282198E-2</v>
      </c>
      <c r="Z187" s="102">
        <v>1.316542644533486E-2</v>
      </c>
    </row>
    <row r="188" spans="14:26" ht="15.75" x14ac:dyDescent="0.25">
      <c r="N188" s="98">
        <v>42216</v>
      </c>
      <c r="O188" s="99">
        <v>1695</v>
      </c>
      <c r="P188" s="99">
        <v>297</v>
      </c>
      <c r="Q188" s="99">
        <v>1398</v>
      </c>
      <c r="R188" s="100">
        <v>9947526500</v>
      </c>
      <c r="S188" s="100">
        <v>6379915121</v>
      </c>
      <c r="T188" s="100">
        <v>3567611379</v>
      </c>
      <c r="U188" s="101">
        <v>94</v>
      </c>
      <c r="V188" s="101">
        <v>24</v>
      </c>
      <c r="W188" s="101">
        <f t="shared" si="4"/>
        <v>118</v>
      </c>
      <c r="X188" s="163">
        <f t="shared" si="5"/>
        <v>6.9616519174041297E-2</v>
      </c>
      <c r="Y188" s="102">
        <v>5.5457227138643067E-2</v>
      </c>
      <c r="Z188" s="102">
        <v>1.415929203539823E-2</v>
      </c>
    </row>
    <row r="189" spans="14:26" ht="15.75" x14ac:dyDescent="0.25">
      <c r="N189" s="98">
        <v>42247</v>
      </c>
      <c r="O189" s="99">
        <v>1473</v>
      </c>
      <c r="P189" s="99">
        <v>261</v>
      </c>
      <c r="Q189" s="99">
        <v>1212</v>
      </c>
      <c r="R189" s="100">
        <v>10975800740</v>
      </c>
      <c r="S189" s="100">
        <v>8074900043</v>
      </c>
      <c r="T189" s="100">
        <v>2900900697</v>
      </c>
      <c r="U189" s="101">
        <v>78</v>
      </c>
      <c r="V189" s="101">
        <v>22</v>
      </c>
      <c r="W189" s="101">
        <f t="shared" si="4"/>
        <v>100</v>
      </c>
      <c r="X189" s="163">
        <f t="shared" si="5"/>
        <v>6.7888662593346916E-2</v>
      </c>
      <c r="Y189" s="102">
        <v>5.2953156822810592E-2</v>
      </c>
      <c r="Z189" s="102">
        <v>1.493550577053632E-2</v>
      </c>
    </row>
    <row r="190" spans="14:26" ht="15.75" x14ac:dyDescent="0.25">
      <c r="N190" s="98">
        <v>42277</v>
      </c>
      <c r="O190" s="99">
        <v>1546</v>
      </c>
      <c r="P190" s="99">
        <v>284</v>
      </c>
      <c r="Q190" s="99">
        <v>1262</v>
      </c>
      <c r="R190" s="100">
        <v>10079729304</v>
      </c>
      <c r="S190" s="100">
        <v>6944814349</v>
      </c>
      <c r="T190" s="100">
        <v>3134914955</v>
      </c>
      <c r="U190" s="101">
        <v>76</v>
      </c>
      <c r="V190" s="101">
        <v>19</v>
      </c>
      <c r="W190" s="101">
        <f t="shared" si="4"/>
        <v>95</v>
      </c>
      <c r="X190" s="163">
        <f t="shared" si="5"/>
        <v>6.1448900388098318E-2</v>
      </c>
      <c r="Y190" s="102">
        <v>4.9159120310478657E-2</v>
      </c>
      <c r="Z190" s="102">
        <v>1.2289780077619664E-2</v>
      </c>
    </row>
    <row r="191" spans="14:26" ht="15.75" x14ac:dyDescent="0.25">
      <c r="N191" s="98">
        <v>42308</v>
      </c>
      <c r="O191" s="99">
        <v>1650</v>
      </c>
      <c r="P191" s="99">
        <v>313</v>
      </c>
      <c r="Q191" s="99">
        <v>1337</v>
      </c>
      <c r="R191" s="100">
        <v>11518261749</v>
      </c>
      <c r="S191" s="100">
        <v>8379884313</v>
      </c>
      <c r="T191" s="100">
        <v>3138377436</v>
      </c>
      <c r="U191" s="101">
        <v>72</v>
      </c>
      <c r="V191" s="101">
        <v>20</v>
      </c>
      <c r="W191" s="101">
        <f t="shared" si="4"/>
        <v>92</v>
      </c>
      <c r="X191" s="163">
        <f t="shared" si="5"/>
        <v>5.5757575757575756E-2</v>
      </c>
      <c r="Y191" s="102">
        <v>4.363636363636364E-2</v>
      </c>
      <c r="Z191" s="102">
        <v>1.2121212121212121E-2</v>
      </c>
    </row>
    <row r="192" spans="14:26" ht="15.75" x14ac:dyDescent="0.25">
      <c r="N192" s="98">
        <v>42338</v>
      </c>
      <c r="O192" s="99">
        <v>1480</v>
      </c>
      <c r="P192" s="99">
        <v>243</v>
      </c>
      <c r="Q192" s="99">
        <v>1237</v>
      </c>
      <c r="R192" s="100">
        <v>8758513969</v>
      </c>
      <c r="S192" s="100">
        <v>5916060553</v>
      </c>
      <c r="T192" s="100">
        <v>2842453416</v>
      </c>
      <c r="U192" s="101">
        <v>66</v>
      </c>
      <c r="V192" s="101">
        <v>23</v>
      </c>
      <c r="W192" s="101">
        <f t="shared" si="4"/>
        <v>89</v>
      </c>
      <c r="X192" s="163">
        <f t="shared" si="5"/>
        <v>6.0135135135135138E-2</v>
      </c>
      <c r="Y192" s="102">
        <v>4.4594594594594597E-2</v>
      </c>
      <c r="Z192" s="102">
        <v>1.5540540540540541E-2</v>
      </c>
    </row>
    <row r="193" spans="14:26" ht="15.75" x14ac:dyDescent="0.25">
      <c r="N193" s="98">
        <v>42369</v>
      </c>
      <c r="O193" s="99">
        <v>2120</v>
      </c>
      <c r="P193" s="99">
        <v>412</v>
      </c>
      <c r="Q193" s="99">
        <v>1708</v>
      </c>
      <c r="R193" s="100">
        <v>20274785975</v>
      </c>
      <c r="S193" s="100">
        <v>16085867375</v>
      </c>
      <c r="T193" s="100">
        <v>4188918600</v>
      </c>
      <c r="U193" s="101">
        <v>116</v>
      </c>
      <c r="V193" s="101">
        <v>31</v>
      </c>
      <c r="W193" s="101">
        <f t="shared" si="4"/>
        <v>147</v>
      </c>
      <c r="X193" s="163">
        <f t="shared" si="5"/>
        <v>6.9339622641509432E-2</v>
      </c>
      <c r="Y193" s="102">
        <v>5.4716981132075473E-2</v>
      </c>
      <c r="Z193" s="102">
        <v>1.4622641509433962E-2</v>
      </c>
    </row>
    <row r="194" spans="14:26" ht="15.75" x14ac:dyDescent="0.25">
      <c r="N194" s="98">
        <v>42400</v>
      </c>
      <c r="O194" s="99">
        <v>1365</v>
      </c>
      <c r="P194" s="99">
        <v>235</v>
      </c>
      <c r="Q194" s="99">
        <v>1130</v>
      </c>
      <c r="R194" s="100">
        <v>8758676648</v>
      </c>
      <c r="S194" s="100">
        <v>5980730851</v>
      </c>
      <c r="T194" s="100">
        <v>2777945797</v>
      </c>
      <c r="U194" s="101">
        <v>64</v>
      </c>
      <c r="V194" s="101">
        <v>14</v>
      </c>
      <c r="W194" s="101">
        <f t="shared" si="4"/>
        <v>78</v>
      </c>
      <c r="X194" s="163">
        <f t="shared" si="5"/>
        <v>5.7142857142857141E-2</v>
      </c>
      <c r="Y194" s="102">
        <v>4.6886446886446886E-2</v>
      </c>
      <c r="Z194" s="102">
        <v>1.0256410256410256E-2</v>
      </c>
    </row>
    <row r="195" spans="14:26" ht="15.75" x14ac:dyDescent="0.25">
      <c r="N195" s="98">
        <v>42429</v>
      </c>
      <c r="O195" s="99">
        <v>1338</v>
      </c>
      <c r="P195" s="99">
        <v>232</v>
      </c>
      <c r="Q195" s="99">
        <v>1106</v>
      </c>
      <c r="R195" s="100">
        <v>8389755000</v>
      </c>
      <c r="S195" s="100">
        <v>5809271574</v>
      </c>
      <c r="T195" s="100">
        <v>2580483426</v>
      </c>
      <c r="U195" s="101">
        <v>56</v>
      </c>
      <c r="V195" s="101">
        <v>12</v>
      </c>
      <c r="W195" s="101">
        <f t="shared" ref="W195:W258" si="6">V195+U195</f>
        <v>68</v>
      </c>
      <c r="X195" s="163">
        <f t="shared" ref="X195:X258" si="7">W195/O195</f>
        <v>5.0822122571001493E-2</v>
      </c>
      <c r="Y195" s="102">
        <v>4.1853512705530643E-2</v>
      </c>
      <c r="Z195" s="102">
        <v>8.9686098654708519E-3</v>
      </c>
    </row>
    <row r="196" spans="14:26" ht="15.75" x14ac:dyDescent="0.25">
      <c r="N196" s="98">
        <v>42460</v>
      </c>
      <c r="O196" s="99">
        <v>1787</v>
      </c>
      <c r="P196" s="99">
        <v>287</v>
      </c>
      <c r="Q196" s="99">
        <v>1500</v>
      </c>
      <c r="R196" s="100">
        <v>9861151065</v>
      </c>
      <c r="S196" s="100">
        <v>6351046533</v>
      </c>
      <c r="T196" s="100">
        <v>3510104532</v>
      </c>
      <c r="U196" s="101">
        <v>83</v>
      </c>
      <c r="V196" s="101">
        <v>21</v>
      </c>
      <c r="W196" s="101">
        <f t="shared" si="6"/>
        <v>104</v>
      </c>
      <c r="X196" s="163">
        <f t="shared" si="7"/>
        <v>5.8198097369893675E-2</v>
      </c>
      <c r="Y196" s="102">
        <v>4.6446558477895916E-2</v>
      </c>
      <c r="Z196" s="102">
        <v>1.1751538891997761E-2</v>
      </c>
    </row>
    <row r="197" spans="14:26" ht="15.75" x14ac:dyDescent="0.25">
      <c r="N197" s="98">
        <v>42490</v>
      </c>
      <c r="O197" s="99">
        <v>1579</v>
      </c>
      <c r="P197" s="99">
        <v>216</v>
      </c>
      <c r="Q197" s="99">
        <v>1363</v>
      </c>
      <c r="R197" s="100">
        <v>7325375227</v>
      </c>
      <c r="S197" s="100">
        <v>4274031130</v>
      </c>
      <c r="T197" s="100">
        <v>3051344097</v>
      </c>
      <c r="U197" s="101">
        <v>79</v>
      </c>
      <c r="V197" s="101">
        <v>11</v>
      </c>
      <c r="W197" s="101">
        <f t="shared" si="6"/>
        <v>90</v>
      </c>
      <c r="X197" s="163">
        <f t="shared" si="7"/>
        <v>5.6998100063331225E-2</v>
      </c>
      <c r="Y197" s="102">
        <v>5.0031665611146296E-2</v>
      </c>
      <c r="Z197" s="102">
        <v>6.9664344521849272E-3</v>
      </c>
    </row>
    <row r="198" spans="14:26" ht="15.75" x14ac:dyDescent="0.25">
      <c r="N198" s="98">
        <v>42521</v>
      </c>
      <c r="O198" s="99">
        <v>1662</v>
      </c>
      <c r="P198" s="99">
        <v>265</v>
      </c>
      <c r="Q198" s="99">
        <v>1397</v>
      </c>
      <c r="R198" s="100">
        <v>8869464524</v>
      </c>
      <c r="S198" s="100">
        <v>5837737263</v>
      </c>
      <c r="T198" s="100">
        <v>3031727261</v>
      </c>
      <c r="U198" s="101">
        <v>74</v>
      </c>
      <c r="V198" s="101">
        <v>23</v>
      </c>
      <c r="W198" s="101">
        <f t="shared" si="6"/>
        <v>97</v>
      </c>
      <c r="X198" s="163">
        <f t="shared" si="7"/>
        <v>5.8363417569193742E-2</v>
      </c>
      <c r="Y198" s="102">
        <v>4.4524669073405534E-2</v>
      </c>
      <c r="Z198" s="102">
        <v>1.3838748495788207E-2</v>
      </c>
    </row>
    <row r="199" spans="14:26" ht="15.75" x14ac:dyDescent="0.25">
      <c r="N199" s="98">
        <v>42551</v>
      </c>
      <c r="O199" s="99">
        <v>1897</v>
      </c>
      <c r="P199" s="99">
        <v>363</v>
      </c>
      <c r="Q199" s="99">
        <v>1534</v>
      </c>
      <c r="R199" s="100">
        <v>16466040343</v>
      </c>
      <c r="S199" s="100">
        <v>12691461082</v>
      </c>
      <c r="T199" s="100">
        <v>3774579261</v>
      </c>
      <c r="U199" s="101">
        <v>72</v>
      </c>
      <c r="V199" s="101">
        <v>24</v>
      </c>
      <c r="W199" s="101">
        <f t="shared" si="6"/>
        <v>96</v>
      </c>
      <c r="X199" s="163">
        <f t="shared" si="7"/>
        <v>5.0606220347917764E-2</v>
      </c>
      <c r="Y199" s="102">
        <v>3.7954665260938325E-2</v>
      </c>
      <c r="Z199" s="102">
        <v>1.2651555086979441E-2</v>
      </c>
    </row>
    <row r="200" spans="14:26" ht="15.75" x14ac:dyDescent="0.25">
      <c r="N200" s="98">
        <v>42582</v>
      </c>
      <c r="O200" s="99">
        <v>1534</v>
      </c>
      <c r="P200" s="99">
        <v>274</v>
      </c>
      <c r="Q200" s="99">
        <v>1260</v>
      </c>
      <c r="R200" s="100">
        <v>10790188697</v>
      </c>
      <c r="S200" s="100">
        <v>7909425440</v>
      </c>
      <c r="T200" s="100">
        <v>2880763257</v>
      </c>
      <c r="U200" s="101">
        <v>38</v>
      </c>
      <c r="V200" s="101">
        <v>20</v>
      </c>
      <c r="W200" s="101">
        <f t="shared" si="6"/>
        <v>58</v>
      </c>
      <c r="X200" s="163">
        <f t="shared" si="7"/>
        <v>3.7809647979139507E-2</v>
      </c>
      <c r="Y200" s="102">
        <v>2.4771838331160364E-2</v>
      </c>
      <c r="Z200" s="102">
        <v>1.303780964797914E-2</v>
      </c>
    </row>
    <row r="201" spans="14:26" ht="15.75" x14ac:dyDescent="0.25">
      <c r="N201" s="98">
        <v>42613</v>
      </c>
      <c r="O201" s="99">
        <v>1629</v>
      </c>
      <c r="P201" s="99">
        <v>292</v>
      </c>
      <c r="Q201" s="99">
        <v>1337</v>
      </c>
      <c r="R201" s="100">
        <v>11176416868</v>
      </c>
      <c r="S201" s="100">
        <v>8254982950</v>
      </c>
      <c r="T201" s="100">
        <v>2921433918</v>
      </c>
      <c r="U201" s="101">
        <v>59</v>
      </c>
      <c r="V201" s="101">
        <v>13</v>
      </c>
      <c r="W201" s="101">
        <f t="shared" si="6"/>
        <v>72</v>
      </c>
      <c r="X201" s="163">
        <f t="shared" si="7"/>
        <v>4.4198895027624308E-2</v>
      </c>
      <c r="Y201" s="102">
        <v>3.6218538980969918E-2</v>
      </c>
      <c r="Z201" s="102">
        <v>7.9803560466543896E-3</v>
      </c>
    </row>
    <row r="202" spans="14:26" ht="15.75" x14ac:dyDescent="0.25">
      <c r="N202" s="98">
        <v>42643</v>
      </c>
      <c r="O202" s="99">
        <v>1647</v>
      </c>
      <c r="P202" s="99">
        <v>321</v>
      </c>
      <c r="Q202" s="99">
        <v>1326</v>
      </c>
      <c r="R202" s="100">
        <v>12333474613</v>
      </c>
      <c r="S202" s="100">
        <v>9009421555</v>
      </c>
      <c r="T202" s="100">
        <v>3324053058</v>
      </c>
      <c r="U202" s="101">
        <v>46</v>
      </c>
      <c r="V202" s="101">
        <v>24</v>
      </c>
      <c r="W202" s="101">
        <f t="shared" si="6"/>
        <v>70</v>
      </c>
      <c r="X202" s="163">
        <f t="shared" si="7"/>
        <v>4.2501517911353974E-2</v>
      </c>
      <c r="Y202" s="102">
        <v>2.7929568913175471E-2</v>
      </c>
      <c r="Z202" s="102">
        <v>1.4571948998178506E-2</v>
      </c>
    </row>
    <row r="203" spans="14:26" ht="15.75" x14ac:dyDescent="0.25">
      <c r="N203" s="98">
        <v>42674</v>
      </c>
      <c r="O203" s="99">
        <v>1498</v>
      </c>
      <c r="P203" s="99">
        <v>278</v>
      </c>
      <c r="Q203" s="99">
        <v>1220</v>
      </c>
      <c r="R203" s="100">
        <v>11196665925</v>
      </c>
      <c r="S203" s="100">
        <v>8436568886</v>
      </c>
      <c r="T203" s="100">
        <v>2760097039</v>
      </c>
      <c r="U203" s="101">
        <v>34</v>
      </c>
      <c r="V203" s="101">
        <v>19</v>
      </c>
      <c r="W203" s="101">
        <f t="shared" si="6"/>
        <v>53</v>
      </c>
      <c r="X203" s="163">
        <f t="shared" si="7"/>
        <v>3.5380507343124167E-2</v>
      </c>
      <c r="Y203" s="102">
        <v>2.2696929238985315E-2</v>
      </c>
      <c r="Z203" s="102">
        <v>1.2683578104138851E-2</v>
      </c>
    </row>
    <row r="204" spans="14:26" ht="15.75" x14ac:dyDescent="0.25">
      <c r="N204" s="98">
        <v>42704</v>
      </c>
      <c r="O204" s="99">
        <v>1513</v>
      </c>
      <c r="P204" s="99">
        <v>318</v>
      </c>
      <c r="Q204" s="99">
        <v>1195</v>
      </c>
      <c r="R204" s="100">
        <v>12386752293</v>
      </c>
      <c r="S204" s="100">
        <v>9458536331</v>
      </c>
      <c r="T204" s="100">
        <v>2928215962</v>
      </c>
      <c r="U204" s="101">
        <v>47</v>
      </c>
      <c r="V204" s="101">
        <v>16</v>
      </c>
      <c r="W204" s="101">
        <f t="shared" si="6"/>
        <v>63</v>
      </c>
      <c r="X204" s="163">
        <f t="shared" si="7"/>
        <v>4.1639127561136816E-2</v>
      </c>
      <c r="Y204" s="102">
        <v>3.1064111037673495E-2</v>
      </c>
      <c r="Z204" s="102">
        <v>1.0575016523463317E-2</v>
      </c>
    </row>
    <row r="205" spans="14:26" ht="15.75" x14ac:dyDescent="0.25">
      <c r="N205" s="98">
        <v>42735</v>
      </c>
      <c r="O205" s="99">
        <v>1785</v>
      </c>
      <c r="P205" s="99">
        <v>373</v>
      </c>
      <c r="Q205" s="99">
        <v>1412</v>
      </c>
      <c r="R205" s="100">
        <v>14591152276</v>
      </c>
      <c r="S205" s="100">
        <v>11209026287</v>
      </c>
      <c r="T205" s="100">
        <v>3382125989</v>
      </c>
      <c r="U205" s="101">
        <v>60</v>
      </c>
      <c r="V205" s="101">
        <v>18</v>
      </c>
      <c r="W205" s="101">
        <f t="shared" si="6"/>
        <v>78</v>
      </c>
      <c r="X205" s="163">
        <f t="shared" si="7"/>
        <v>4.3697478991596636E-2</v>
      </c>
      <c r="Y205" s="102">
        <v>3.3613445378151259E-2</v>
      </c>
      <c r="Z205" s="102">
        <v>1.0084033613445379E-2</v>
      </c>
    </row>
    <row r="206" spans="14:26" ht="15.75" x14ac:dyDescent="0.25">
      <c r="N206" s="98">
        <v>42766</v>
      </c>
      <c r="O206" s="99">
        <v>1421</v>
      </c>
      <c r="P206" s="99">
        <v>281</v>
      </c>
      <c r="Q206" s="99">
        <v>1140</v>
      </c>
      <c r="R206" s="100">
        <v>11036785413</v>
      </c>
      <c r="S206" s="100">
        <v>7909421336</v>
      </c>
      <c r="T206" s="100">
        <v>3127364077</v>
      </c>
      <c r="U206" s="101">
        <v>29</v>
      </c>
      <c r="V206" s="101">
        <v>17</v>
      </c>
      <c r="W206" s="101">
        <f t="shared" si="6"/>
        <v>46</v>
      </c>
      <c r="X206" s="163">
        <f t="shared" si="7"/>
        <v>3.2371569317382123E-2</v>
      </c>
      <c r="Y206" s="102">
        <v>2.0408163265306121E-2</v>
      </c>
      <c r="Z206" s="102">
        <v>1.1963406052076003E-2</v>
      </c>
    </row>
    <row r="207" spans="14:26" ht="15.75" x14ac:dyDescent="0.25">
      <c r="N207" s="98">
        <v>42794</v>
      </c>
      <c r="O207" s="99">
        <v>1067</v>
      </c>
      <c r="P207" s="99">
        <v>210</v>
      </c>
      <c r="Q207" s="99">
        <v>857</v>
      </c>
      <c r="R207" s="100">
        <v>7976328728</v>
      </c>
      <c r="S207" s="100">
        <v>5841011618</v>
      </c>
      <c r="T207" s="100">
        <v>2135317110</v>
      </c>
      <c r="U207" s="101">
        <v>20</v>
      </c>
      <c r="V207" s="101">
        <v>9</v>
      </c>
      <c r="W207" s="101">
        <f t="shared" si="6"/>
        <v>29</v>
      </c>
      <c r="X207" s="163">
        <f t="shared" si="7"/>
        <v>2.7179006560449859E-2</v>
      </c>
      <c r="Y207" s="102">
        <v>1.874414245548266E-2</v>
      </c>
      <c r="Z207" s="102">
        <v>8.4348641049671984E-3</v>
      </c>
    </row>
    <row r="208" spans="14:26" ht="15.75" x14ac:dyDescent="0.25">
      <c r="N208" s="98">
        <v>42825</v>
      </c>
      <c r="O208" s="99">
        <v>1390</v>
      </c>
      <c r="P208" s="99">
        <v>269</v>
      </c>
      <c r="Q208" s="99">
        <v>1121</v>
      </c>
      <c r="R208" s="100">
        <v>10324068304</v>
      </c>
      <c r="S208" s="100">
        <v>7495319234</v>
      </c>
      <c r="T208" s="100">
        <v>2828749070</v>
      </c>
      <c r="U208" s="101">
        <v>36</v>
      </c>
      <c r="V208" s="101">
        <v>14</v>
      </c>
      <c r="W208" s="101">
        <f t="shared" si="6"/>
        <v>50</v>
      </c>
      <c r="X208" s="163">
        <f t="shared" si="7"/>
        <v>3.5971223021582732E-2</v>
      </c>
      <c r="Y208" s="102">
        <v>2.5899280575539568E-2</v>
      </c>
      <c r="Z208" s="102">
        <v>1.0071942446043165E-2</v>
      </c>
    </row>
    <row r="209" spans="14:26" ht="15.75" x14ac:dyDescent="0.25">
      <c r="N209" s="98">
        <v>42855</v>
      </c>
      <c r="O209" s="99">
        <v>958</v>
      </c>
      <c r="P209" s="99">
        <v>234</v>
      </c>
      <c r="Q209" s="99">
        <v>724</v>
      </c>
      <c r="R209" s="100">
        <v>9263227258</v>
      </c>
      <c r="S209" s="100">
        <v>6982279258</v>
      </c>
      <c r="T209" s="100">
        <v>2280948000</v>
      </c>
      <c r="U209" s="101">
        <v>16</v>
      </c>
      <c r="V209" s="101">
        <v>8</v>
      </c>
      <c r="W209" s="101">
        <f t="shared" si="6"/>
        <v>24</v>
      </c>
      <c r="X209" s="163">
        <f t="shared" si="7"/>
        <v>2.5052192066805846E-2</v>
      </c>
      <c r="Y209" s="102">
        <v>1.6701461377870562E-2</v>
      </c>
      <c r="Z209" s="102">
        <v>8.350730688935281E-3</v>
      </c>
    </row>
    <row r="210" spans="14:26" ht="15.75" x14ac:dyDescent="0.25">
      <c r="N210" s="98">
        <v>42886</v>
      </c>
      <c r="O210" s="99">
        <v>1136</v>
      </c>
      <c r="P210" s="99">
        <v>277</v>
      </c>
      <c r="Q210" s="99">
        <v>859</v>
      </c>
      <c r="R210" s="100">
        <v>9106986097</v>
      </c>
      <c r="S210" s="100">
        <v>6117994750</v>
      </c>
      <c r="T210" s="100">
        <v>2988991347</v>
      </c>
      <c r="U210" s="101">
        <v>16</v>
      </c>
      <c r="V210" s="101">
        <v>16</v>
      </c>
      <c r="W210" s="101">
        <f t="shared" si="6"/>
        <v>32</v>
      </c>
      <c r="X210" s="163">
        <f t="shared" si="7"/>
        <v>2.8169014084507043E-2</v>
      </c>
      <c r="Y210" s="102">
        <v>1.4084507042253521E-2</v>
      </c>
      <c r="Z210" s="102">
        <v>1.4084507042253521E-2</v>
      </c>
    </row>
    <row r="211" spans="14:26" ht="15.75" x14ac:dyDescent="0.25">
      <c r="N211" s="98">
        <v>42916</v>
      </c>
      <c r="O211" s="99">
        <v>1400</v>
      </c>
      <c r="P211" s="99">
        <v>359</v>
      </c>
      <c r="Q211" s="99">
        <v>1041</v>
      </c>
      <c r="R211" s="100">
        <v>13184309381</v>
      </c>
      <c r="S211" s="100">
        <v>9414824479</v>
      </c>
      <c r="T211" s="100">
        <v>3769484902</v>
      </c>
      <c r="U211" s="101">
        <v>14</v>
      </c>
      <c r="V211" s="101">
        <v>24</v>
      </c>
      <c r="W211" s="101">
        <f t="shared" si="6"/>
        <v>38</v>
      </c>
      <c r="X211" s="163">
        <f t="shared" si="7"/>
        <v>2.7142857142857142E-2</v>
      </c>
      <c r="Y211" s="102">
        <v>0.01</v>
      </c>
      <c r="Z211" s="102">
        <v>1.7142857142857144E-2</v>
      </c>
    </row>
    <row r="212" spans="14:26" ht="15.75" x14ac:dyDescent="0.25">
      <c r="N212" s="98">
        <v>42947</v>
      </c>
      <c r="O212" s="99">
        <v>1114</v>
      </c>
      <c r="P212" s="99">
        <v>268</v>
      </c>
      <c r="Q212" s="99">
        <v>846</v>
      </c>
      <c r="R212" s="100">
        <v>10158249083</v>
      </c>
      <c r="S212" s="100">
        <v>7195141743</v>
      </c>
      <c r="T212" s="100">
        <v>2963107340</v>
      </c>
      <c r="U212" s="101">
        <v>14</v>
      </c>
      <c r="V212" s="101">
        <v>12</v>
      </c>
      <c r="W212" s="101">
        <f t="shared" si="6"/>
        <v>26</v>
      </c>
      <c r="X212" s="163">
        <f t="shared" si="7"/>
        <v>2.333931777378815E-2</v>
      </c>
      <c r="Y212" s="102">
        <v>1.2567324955116697E-2</v>
      </c>
      <c r="Z212" s="102">
        <v>1.0771992818671455E-2</v>
      </c>
    </row>
    <row r="213" spans="14:26" ht="15.75" x14ac:dyDescent="0.25">
      <c r="N213" s="98">
        <v>42978</v>
      </c>
      <c r="O213" s="99">
        <v>1262</v>
      </c>
      <c r="P213" s="99">
        <v>291</v>
      </c>
      <c r="Q213" s="99">
        <v>971</v>
      </c>
      <c r="R213" s="100">
        <v>11113755277</v>
      </c>
      <c r="S213" s="100">
        <v>7454761254</v>
      </c>
      <c r="T213" s="100">
        <v>3658994023</v>
      </c>
      <c r="U213" s="101">
        <v>15</v>
      </c>
      <c r="V213" s="101">
        <v>18</v>
      </c>
      <c r="W213" s="101">
        <f t="shared" si="6"/>
        <v>33</v>
      </c>
      <c r="X213" s="163">
        <f t="shared" si="7"/>
        <v>2.6148969889064975E-2</v>
      </c>
      <c r="Y213" s="102">
        <v>1.1885895404120444E-2</v>
      </c>
      <c r="Z213" s="102">
        <v>1.4263074484944533E-2</v>
      </c>
    </row>
    <row r="214" spans="14:26" ht="15.75" x14ac:dyDescent="0.25">
      <c r="N214" s="98">
        <v>43008</v>
      </c>
      <c r="O214" s="99">
        <v>1158</v>
      </c>
      <c r="P214" s="99">
        <v>290</v>
      </c>
      <c r="Q214" s="99">
        <v>868</v>
      </c>
      <c r="R214" s="100">
        <v>11229903566</v>
      </c>
      <c r="S214" s="100">
        <v>8352992007</v>
      </c>
      <c r="T214" s="100">
        <v>2876911559</v>
      </c>
      <c r="U214" s="101">
        <v>16</v>
      </c>
      <c r="V214" s="101">
        <v>13</v>
      </c>
      <c r="W214" s="101">
        <f t="shared" si="6"/>
        <v>29</v>
      </c>
      <c r="X214" s="163">
        <f t="shared" si="7"/>
        <v>2.5043177892918825E-2</v>
      </c>
      <c r="Y214" s="102">
        <v>1.3816925734024179E-2</v>
      </c>
      <c r="Z214" s="102">
        <v>1.1226252158894647E-2</v>
      </c>
    </row>
    <row r="215" spans="14:26" ht="15.75" x14ac:dyDescent="0.25">
      <c r="N215" s="98">
        <v>43039</v>
      </c>
      <c r="O215" s="99">
        <v>1285</v>
      </c>
      <c r="P215" s="99">
        <v>306</v>
      </c>
      <c r="Q215" s="99">
        <v>979</v>
      </c>
      <c r="R215" s="100">
        <v>12155549799</v>
      </c>
      <c r="S215" s="100">
        <v>9131493093</v>
      </c>
      <c r="T215" s="100">
        <v>3024056706</v>
      </c>
      <c r="U215" s="101">
        <v>21</v>
      </c>
      <c r="V215" s="101">
        <v>14</v>
      </c>
      <c r="W215" s="101">
        <f t="shared" si="6"/>
        <v>35</v>
      </c>
      <c r="X215" s="163">
        <f t="shared" si="7"/>
        <v>2.7237354085603113E-2</v>
      </c>
      <c r="Y215" s="102">
        <v>1.6342412451361869E-2</v>
      </c>
      <c r="Z215" s="102">
        <v>1.0894941634241245E-2</v>
      </c>
    </row>
    <row r="216" spans="14:26" ht="15.75" x14ac:dyDescent="0.25">
      <c r="N216" s="98">
        <v>43069</v>
      </c>
      <c r="O216" s="99">
        <v>1199</v>
      </c>
      <c r="P216" s="99">
        <v>274</v>
      </c>
      <c r="Q216" s="99">
        <v>925</v>
      </c>
      <c r="R216" s="100">
        <v>11648688129</v>
      </c>
      <c r="S216" s="100">
        <v>8313705421</v>
      </c>
      <c r="T216" s="100">
        <v>3334982708</v>
      </c>
      <c r="U216" s="101">
        <v>22</v>
      </c>
      <c r="V216" s="101">
        <v>22</v>
      </c>
      <c r="W216" s="101">
        <f t="shared" si="6"/>
        <v>44</v>
      </c>
      <c r="X216" s="163">
        <f t="shared" si="7"/>
        <v>3.669724770642202E-2</v>
      </c>
      <c r="Y216" s="102">
        <v>1.834862385321101E-2</v>
      </c>
      <c r="Z216" s="102">
        <v>1.834862385321101E-2</v>
      </c>
    </row>
    <row r="217" spans="14:26" ht="15.75" x14ac:dyDescent="0.25">
      <c r="N217" s="98">
        <v>43100</v>
      </c>
      <c r="O217" s="99">
        <v>1337</v>
      </c>
      <c r="P217" s="99">
        <v>347</v>
      </c>
      <c r="Q217" s="99">
        <v>990</v>
      </c>
      <c r="R217" s="100">
        <v>14095224456</v>
      </c>
      <c r="S217" s="100">
        <v>10494189451</v>
      </c>
      <c r="T217" s="100">
        <v>3601035005</v>
      </c>
      <c r="U217" s="101">
        <v>24</v>
      </c>
      <c r="V217" s="101">
        <v>16</v>
      </c>
      <c r="W217" s="101">
        <f t="shared" si="6"/>
        <v>40</v>
      </c>
      <c r="X217" s="163">
        <f t="shared" si="7"/>
        <v>2.9917726252804786E-2</v>
      </c>
      <c r="Y217" s="102">
        <v>1.7950635751682872E-2</v>
      </c>
      <c r="Z217" s="102">
        <v>1.1967090501121914E-2</v>
      </c>
    </row>
    <row r="218" spans="14:26" ht="15.75" x14ac:dyDescent="0.25">
      <c r="N218" s="98">
        <v>43131</v>
      </c>
      <c r="O218" s="99">
        <v>1196</v>
      </c>
      <c r="P218" s="99">
        <v>269</v>
      </c>
      <c r="Q218" s="99">
        <v>927</v>
      </c>
      <c r="R218" s="100">
        <v>11353681570</v>
      </c>
      <c r="S218" s="100">
        <v>8138144545</v>
      </c>
      <c r="T218" s="100">
        <v>3215537025</v>
      </c>
      <c r="U218" s="101">
        <v>19</v>
      </c>
      <c r="V218" s="101">
        <v>13</v>
      </c>
      <c r="W218" s="101">
        <f t="shared" si="6"/>
        <v>32</v>
      </c>
      <c r="X218" s="163">
        <f t="shared" si="7"/>
        <v>2.6755852842809364E-2</v>
      </c>
      <c r="Y218" s="102">
        <v>1.588628762541806E-2</v>
      </c>
      <c r="Z218" s="102">
        <v>1.0869565217391304E-2</v>
      </c>
    </row>
    <row r="219" spans="14:26" ht="15.75" x14ac:dyDescent="0.25">
      <c r="N219" s="98">
        <v>43159</v>
      </c>
      <c r="O219" s="99">
        <v>984</v>
      </c>
      <c r="P219" s="99">
        <v>235</v>
      </c>
      <c r="Q219" s="99">
        <v>749</v>
      </c>
      <c r="R219" s="100">
        <v>9220503172</v>
      </c>
      <c r="S219" s="100">
        <v>6526184597</v>
      </c>
      <c r="T219" s="100">
        <v>2694318575</v>
      </c>
      <c r="U219" s="101">
        <v>11</v>
      </c>
      <c r="V219" s="101">
        <v>10</v>
      </c>
      <c r="W219" s="101">
        <f t="shared" si="6"/>
        <v>21</v>
      </c>
      <c r="X219" s="163">
        <f t="shared" si="7"/>
        <v>2.1341463414634148E-2</v>
      </c>
      <c r="Y219" s="102">
        <v>1.1178861788617886E-2</v>
      </c>
      <c r="Z219" s="102">
        <v>1.016260162601626E-2</v>
      </c>
    </row>
    <row r="220" spans="14:26" ht="15.75" x14ac:dyDescent="0.25">
      <c r="N220" s="98">
        <v>43190</v>
      </c>
      <c r="O220" s="99">
        <v>1363</v>
      </c>
      <c r="P220" s="99">
        <v>273</v>
      </c>
      <c r="Q220" s="99">
        <v>1090</v>
      </c>
      <c r="R220" s="100">
        <v>13102698820</v>
      </c>
      <c r="S220" s="100">
        <v>9604201876</v>
      </c>
      <c r="T220" s="100">
        <v>3498496944</v>
      </c>
      <c r="U220" s="101">
        <v>22</v>
      </c>
      <c r="V220" s="101">
        <v>12</v>
      </c>
      <c r="W220" s="101">
        <f t="shared" si="6"/>
        <v>34</v>
      </c>
      <c r="X220" s="163">
        <f t="shared" si="7"/>
        <v>2.4944974321349962E-2</v>
      </c>
      <c r="Y220" s="102">
        <v>1.6140865737344093E-2</v>
      </c>
      <c r="Z220" s="102">
        <v>8.8041085840058694E-3</v>
      </c>
    </row>
    <row r="221" spans="14:26" ht="15.75" x14ac:dyDescent="0.25">
      <c r="N221" s="98">
        <v>43220</v>
      </c>
      <c r="O221" s="99">
        <v>1462</v>
      </c>
      <c r="P221" s="99">
        <v>241</v>
      </c>
      <c r="Q221" s="99">
        <v>1221</v>
      </c>
      <c r="R221" s="100">
        <v>9570692026</v>
      </c>
      <c r="S221" s="100">
        <v>6257403593</v>
      </c>
      <c r="T221" s="100">
        <v>3313288433</v>
      </c>
      <c r="U221" s="101">
        <v>25</v>
      </c>
      <c r="V221" s="101">
        <v>13</v>
      </c>
      <c r="W221" s="101">
        <f t="shared" si="6"/>
        <v>38</v>
      </c>
      <c r="X221" s="163">
        <f t="shared" si="7"/>
        <v>2.5991792065663474E-2</v>
      </c>
      <c r="Y221" s="102">
        <v>1.7099863201094391E-2</v>
      </c>
      <c r="Z221" s="102">
        <v>8.8919288645690833E-3</v>
      </c>
    </row>
    <row r="222" spans="14:26" ht="15.75" x14ac:dyDescent="0.25">
      <c r="N222" s="98">
        <v>43251</v>
      </c>
      <c r="O222" s="99">
        <v>1562</v>
      </c>
      <c r="P222" s="99">
        <v>277</v>
      </c>
      <c r="Q222" s="99">
        <v>1285</v>
      </c>
      <c r="R222" s="100">
        <v>11347956446</v>
      </c>
      <c r="S222" s="100">
        <v>7839149467</v>
      </c>
      <c r="T222" s="100">
        <v>3508806979</v>
      </c>
      <c r="U222" s="101">
        <v>19</v>
      </c>
      <c r="V222" s="101">
        <v>16</v>
      </c>
      <c r="W222" s="101">
        <f t="shared" si="6"/>
        <v>35</v>
      </c>
      <c r="X222" s="163">
        <f t="shared" si="7"/>
        <v>2.2407170294494239E-2</v>
      </c>
      <c r="Y222" s="102">
        <v>1.2163892445582587E-2</v>
      </c>
      <c r="Z222" s="102">
        <v>1.0243277848911651E-2</v>
      </c>
    </row>
    <row r="223" spans="14:26" ht="15.75" x14ac:dyDescent="0.25">
      <c r="N223" s="98">
        <v>43281</v>
      </c>
      <c r="O223" s="99">
        <v>1553</v>
      </c>
      <c r="P223" s="99">
        <v>309</v>
      </c>
      <c r="Q223" s="99">
        <v>1244</v>
      </c>
      <c r="R223" s="100">
        <v>13731303224</v>
      </c>
      <c r="S223" s="100">
        <v>9741652314</v>
      </c>
      <c r="T223" s="100">
        <v>3989650910</v>
      </c>
      <c r="U223" s="101">
        <v>25</v>
      </c>
      <c r="V223" s="101">
        <v>21</v>
      </c>
      <c r="W223" s="101">
        <f t="shared" si="6"/>
        <v>46</v>
      </c>
      <c r="X223" s="163">
        <f t="shared" si="7"/>
        <v>2.962009014810045E-2</v>
      </c>
      <c r="Y223" s="102">
        <v>1.6097875080489377E-2</v>
      </c>
      <c r="Z223" s="102">
        <v>1.3522215067611075E-2</v>
      </c>
    </row>
    <row r="224" spans="14:26" ht="15.75" x14ac:dyDescent="0.25">
      <c r="N224" s="98">
        <v>43312</v>
      </c>
      <c r="O224" s="99">
        <v>1404</v>
      </c>
      <c r="P224" s="99">
        <v>303</v>
      </c>
      <c r="Q224" s="99">
        <v>1101</v>
      </c>
      <c r="R224" s="100">
        <v>11473984718</v>
      </c>
      <c r="S224" s="100">
        <v>8056772779</v>
      </c>
      <c r="T224" s="100">
        <v>3417211939</v>
      </c>
      <c r="U224" s="101">
        <v>19</v>
      </c>
      <c r="V224" s="101">
        <v>13</v>
      </c>
      <c r="W224" s="101">
        <f t="shared" si="6"/>
        <v>32</v>
      </c>
      <c r="X224" s="163">
        <f t="shared" si="7"/>
        <v>2.2792022792022793E-2</v>
      </c>
      <c r="Y224" s="102">
        <v>1.3532763532763533E-2</v>
      </c>
      <c r="Z224" s="102">
        <v>9.2592592592592587E-3</v>
      </c>
    </row>
    <row r="225" spans="14:26" ht="15.75" x14ac:dyDescent="0.25">
      <c r="N225" s="98">
        <v>43343</v>
      </c>
      <c r="O225" s="99">
        <v>1512</v>
      </c>
      <c r="P225" s="99">
        <v>334</v>
      </c>
      <c r="Q225" s="99">
        <v>1178</v>
      </c>
      <c r="R225" s="100">
        <v>13547392864</v>
      </c>
      <c r="S225" s="100">
        <v>9846566105</v>
      </c>
      <c r="T225" s="100">
        <v>3700826759</v>
      </c>
      <c r="U225" s="101">
        <v>17</v>
      </c>
      <c r="V225" s="101">
        <v>17</v>
      </c>
      <c r="W225" s="101">
        <f t="shared" si="6"/>
        <v>34</v>
      </c>
      <c r="X225" s="163">
        <f t="shared" si="7"/>
        <v>2.2486772486772486E-2</v>
      </c>
      <c r="Y225" s="102">
        <v>1.1243386243386243E-2</v>
      </c>
      <c r="Z225" s="102">
        <v>1.1243386243386243E-2</v>
      </c>
    </row>
    <row r="226" spans="14:26" ht="15.75" x14ac:dyDescent="0.25">
      <c r="N226" s="98">
        <v>43373</v>
      </c>
      <c r="O226" s="99">
        <v>1227</v>
      </c>
      <c r="P226" s="99">
        <v>247</v>
      </c>
      <c r="Q226" s="99">
        <v>980</v>
      </c>
      <c r="R226" s="100">
        <v>11451714102</v>
      </c>
      <c r="S226" s="100">
        <v>8550828374</v>
      </c>
      <c r="T226" s="100">
        <v>2900885728</v>
      </c>
      <c r="U226" s="101">
        <v>16</v>
      </c>
      <c r="V226" s="101">
        <v>10</v>
      </c>
      <c r="W226" s="101">
        <f t="shared" si="6"/>
        <v>26</v>
      </c>
      <c r="X226" s="163">
        <f t="shared" si="7"/>
        <v>2.1189894050529748E-2</v>
      </c>
      <c r="Y226" s="102">
        <v>1.3039934800325998E-2</v>
      </c>
      <c r="Z226" s="102">
        <v>8.1499592502037484E-3</v>
      </c>
    </row>
    <row r="227" spans="14:26" ht="15.75" x14ac:dyDescent="0.25">
      <c r="N227" s="98">
        <v>43404</v>
      </c>
      <c r="O227" s="99">
        <v>1478</v>
      </c>
      <c r="P227" s="99">
        <v>318</v>
      </c>
      <c r="Q227" s="99">
        <v>1160</v>
      </c>
      <c r="R227" s="100">
        <v>13812259408</v>
      </c>
      <c r="S227" s="100">
        <v>10206016759</v>
      </c>
      <c r="T227" s="100">
        <v>3606242649</v>
      </c>
      <c r="U227" s="101">
        <v>14</v>
      </c>
      <c r="V227" s="101">
        <v>13</v>
      </c>
      <c r="W227" s="101">
        <f t="shared" si="6"/>
        <v>27</v>
      </c>
      <c r="X227" s="163">
        <f t="shared" si="7"/>
        <v>1.8267929634641408E-2</v>
      </c>
      <c r="Y227" s="102">
        <v>9.4722598105548041E-3</v>
      </c>
      <c r="Z227" s="102">
        <v>8.7956698240866035E-3</v>
      </c>
    </row>
    <row r="228" spans="14:26" ht="15.75" x14ac:dyDescent="0.25">
      <c r="N228" s="98">
        <v>43434</v>
      </c>
      <c r="O228" s="99">
        <v>1344</v>
      </c>
      <c r="P228" s="99">
        <v>319</v>
      </c>
      <c r="Q228" s="99">
        <v>1025</v>
      </c>
      <c r="R228" s="100">
        <v>13737466732</v>
      </c>
      <c r="S228" s="100">
        <v>9792482816</v>
      </c>
      <c r="T228" s="100">
        <v>3944983916</v>
      </c>
      <c r="U228" s="101">
        <v>15</v>
      </c>
      <c r="V228" s="101">
        <v>17</v>
      </c>
      <c r="W228" s="101">
        <f t="shared" si="6"/>
        <v>32</v>
      </c>
      <c r="X228" s="163">
        <f t="shared" si="7"/>
        <v>2.3809523809523808E-2</v>
      </c>
      <c r="Y228" s="102">
        <v>1.1160714285714286E-2</v>
      </c>
      <c r="Z228" s="102">
        <v>1.2648809523809524E-2</v>
      </c>
    </row>
    <row r="229" spans="14:26" ht="15.75" x14ac:dyDescent="0.25">
      <c r="N229" s="98">
        <v>43465</v>
      </c>
      <c r="O229" s="99">
        <v>1639</v>
      </c>
      <c r="P229" s="99">
        <v>394</v>
      </c>
      <c r="Q229" s="99">
        <v>1245</v>
      </c>
      <c r="R229" s="100">
        <v>17051678830</v>
      </c>
      <c r="S229" s="100">
        <v>13223144377</v>
      </c>
      <c r="T229" s="100">
        <v>3828534453</v>
      </c>
      <c r="U229" s="101">
        <v>18</v>
      </c>
      <c r="V229" s="101">
        <v>13</v>
      </c>
      <c r="W229" s="101">
        <f t="shared" si="6"/>
        <v>31</v>
      </c>
      <c r="X229" s="163">
        <f t="shared" si="7"/>
        <v>1.8913971934106162E-2</v>
      </c>
      <c r="Y229" s="102">
        <v>1.0982306284319707E-2</v>
      </c>
      <c r="Z229" s="102">
        <v>7.9316656497864547E-3</v>
      </c>
    </row>
    <row r="230" spans="14:26" ht="15.75" x14ac:dyDescent="0.25">
      <c r="N230" s="98">
        <v>43496</v>
      </c>
      <c r="O230" s="99">
        <v>1252</v>
      </c>
      <c r="P230" s="99">
        <v>242</v>
      </c>
      <c r="Q230" s="99">
        <v>1010</v>
      </c>
      <c r="R230" s="100">
        <v>9426641720</v>
      </c>
      <c r="S230" s="100">
        <v>6280253875</v>
      </c>
      <c r="T230" s="100">
        <v>3146387845</v>
      </c>
      <c r="U230" s="101">
        <v>18</v>
      </c>
      <c r="V230" s="101">
        <v>12</v>
      </c>
      <c r="W230" s="101">
        <f t="shared" si="6"/>
        <v>30</v>
      </c>
      <c r="X230" s="163">
        <f t="shared" si="7"/>
        <v>2.3961661341853034E-2</v>
      </c>
      <c r="Y230" s="102">
        <v>1.437699680511182E-2</v>
      </c>
      <c r="Z230" s="102">
        <v>9.5846645367412137E-3</v>
      </c>
    </row>
    <row r="231" spans="14:26" ht="15.75" x14ac:dyDescent="0.25">
      <c r="N231" s="98">
        <v>43524</v>
      </c>
      <c r="O231" s="99">
        <v>1084</v>
      </c>
      <c r="P231" s="99">
        <v>230</v>
      </c>
      <c r="Q231" s="99">
        <v>854</v>
      </c>
      <c r="R231" s="99">
        <v>9411682845</v>
      </c>
      <c r="S231" s="100">
        <v>6711248851</v>
      </c>
      <c r="T231" s="100">
        <v>2700433994</v>
      </c>
      <c r="U231" s="101">
        <v>14</v>
      </c>
      <c r="V231" s="101">
        <v>10</v>
      </c>
      <c r="W231" s="101">
        <f t="shared" si="6"/>
        <v>24</v>
      </c>
      <c r="X231" s="163">
        <f t="shared" si="7"/>
        <v>2.2140221402214021E-2</v>
      </c>
      <c r="Y231" s="102">
        <v>1.2915129151291513E-2</v>
      </c>
      <c r="Z231" s="102">
        <v>9.2250922509225092E-3</v>
      </c>
    </row>
    <row r="232" spans="14:26" ht="15.75" x14ac:dyDescent="0.25">
      <c r="N232" s="98">
        <v>43555</v>
      </c>
      <c r="O232" s="99">
        <v>1302</v>
      </c>
      <c r="P232" s="99">
        <v>258</v>
      </c>
      <c r="Q232" s="99">
        <v>1044</v>
      </c>
      <c r="R232" s="99">
        <v>10318206313</v>
      </c>
      <c r="S232" s="100">
        <v>6826540650</v>
      </c>
      <c r="T232" s="100">
        <v>3491665663</v>
      </c>
      <c r="U232" s="101">
        <v>19</v>
      </c>
      <c r="V232" s="101">
        <v>9</v>
      </c>
      <c r="W232" s="101">
        <f t="shared" si="6"/>
        <v>28</v>
      </c>
      <c r="X232" s="163">
        <f t="shared" si="7"/>
        <v>2.1505376344086023E-2</v>
      </c>
      <c r="Y232" s="102">
        <v>1.4592933947772658E-2</v>
      </c>
      <c r="Z232" s="102">
        <v>6.9124423963133645E-3</v>
      </c>
    </row>
    <row r="233" spans="14:26" ht="15.75" x14ac:dyDescent="0.25">
      <c r="N233" s="98">
        <v>43585</v>
      </c>
      <c r="O233" s="99">
        <v>1310</v>
      </c>
      <c r="P233" s="99">
        <v>243</v>
      </c>
      <c r="Q233" s="99">
        <v>1067</v>
      </c>
      <c r="R233" s="99">
        <v>8597842989</v>
      </c>
      <c r="S233" s="100">
        <v>5445059633</v>
      </c>
      <c r="T233" s="100">
        <v>3152783356</v>
      </c>
      <c r="U233" s="101">
        <v>18</v>
      </c>
      <c r="V233" s="101">
        <v>10</v>
      </c>
      <c r="W233" s="101">
        <f t="shared" si="6"/>
        <v>28</v>
      </c>
      <c r="X233" s="163">
        <f t="shared" si="7"/>
        <v>2.1374045801526718E-2</v>
      </c>
      <c r="Y233" s="102">
        <v>1.3740458015267175E-2</v>
      </c>
      <c r="Z233" s="102">
        <v>7.6335877862595417E-3</v>
      </c>
    </row>
    <row r="234" spans="14:26" ht="15.75" x14ac:dyDescent="0.25">
      <c r="N234" s="98">
        <v>43616</v>
      </c>
      <c r="O234" s="99">
        <v>1520</v>
      </c>
      <c r="P234" s="99">
        <v>315</v>
      </c>
      <c r="Q234" s="99">
        <v>1205</v>
      </c>
      <c r="R234" s="99">
        <v>13783046290</v>
      </c>
      <c r="S234" s="100">
        <v>9646849595</v>
      </c>
      <c r="T234" s="100">
        <v>4136196695</v>
      </c>
      <c r="U234" s="101">
        <v>22</v>
      </c>
      <c r="V234" s="101">
        <v>16</v>
      </c>
      <c r="W234" s="101">
        <f t="shared" si="6"/>
        <v>38</v>
      </c>
      <c r="X234" s="163">
        <f t="shared" si="7"/>
        <v>2.5000000000000001E-2</v>
      </c>
      <c r="Y234" s="102">
        <v>1.4473684210526316E-2</v>
      </c>
      <c r="Z234" s="102">
        <v>1.0526315789473684E-2</v>
      </c>
    </row>
    <row r="235" spans="14:26" ht="15.75" x14ac:dyDescent="0.25">
      <c r="N235" s="98">
        <v>43646</v>
      </c>
      <c r="O235" s="99">
        <v>1456</v>
      </c>
      <c r="P235" s="99">
        <v>333</v>
      </c>
      <c r="Q235" s="99">
        <v>1123</v>
      </c>
      <c r="R235" s="99">
        <v>15684194421</v>
      </c>
      <c r="S235" s="100">
        <v>11827767455</v>
      </c>
      <c r="T235" s="100">
        <v>3856426966</v>
      </c>
      <c r="U235" s="101">
        <v>17</v>
      </c>
      <c r="V235" s="101">
        <v>7</v>
      </c>
      <c r="W235" s="101">
        <f t="shared" si="6"/>
        <v>24</v>
      </c>
      <c r="X235" s="163">
        <f t="shared" si="7"/>
        <v>1.6483516483516484E-2</v>
      </c>
      <c r="Y235" s="102">
        <v>1.1675824175824176E-2</v>
      </c>
      <c r="Z235" s="102">
        <v>4.807692307692308E-3</v>
      </c>
    </row>
    <row r="236" spans="14:26" ht="15.75" x14ac:dyDescent="0.25">
      <c r="N236" s="98">
        <v>43677</v>
      </c>
      <c r="O236" s="99">
        <v>1454</v>
      </c>
      <c r="P236" s="99">
        <v>315</v>
      </c>
      <c r="Q236" s="99">
        <v>1139</v>
      </c>
      <c r="R236" s="99">
        <v>14012906545</v>
      </c>
      <c r="S236" s="100">
        <v>10181992995</v>
      </c>
      <c r="T236" s="100">
        <v>3830913550</v>
      </c>
      <c r="U236" s="101">
        <v>23</v>
      </c>
      <c r="V236" s="101">
        <v>10</v>
      </c>
      <c r="W236" s="101">
        <f t="shared" si="6"/>
        <v>33</v>
      </c>
      <c r="X236" s="163">
        <f t="shared" si="7"/>
        <v>2.2696011004126548E-2</v>
      </c>
      <c r="Y236" s="102">
        <v>1.5818431911966989E-2</v>
      </c>
      <c r="Z236" s="102">
        <v>6.8775790921595595E-3</v>
      </c>
    </row>
    <row r="237" spans="14:26" ht="15.75" x14ac:dyDescent="0.25">
      <c r="N237" s="98">
        <v>43708</v>
      </c>
      <c r="O237" s="99">
        <v>1540</v>
      </c>
      <c r="P237" s="99">
        <v>338</v>
      </c>
      <c r="Q237" s="99">
        <v>1202</v>
      </c>
      <c r="R237" s="99">
        <v>13610221222</v>
      </c>
      <c r="S237" s="100">
        <v>9877444181</v>
      </c>
      <c r="T237" s="100">
        <v>3732777041</v>
      </c>
      <c r="U237" s="101">
        <v>15</v>
      </c>
      <c r="V237" s="101">
        <v>9</v>
      </c>
      <c r="W237" s="101">
        <f t="shared" si="6"/>
        <v>24</v>
      </c>
      <c r="X237" s="163">
        <f t="shared" si="7"/>
        <v>1.5584415584415584E-2</v>
      </c>
      <c r="Y237" s="102">
        <v>9.74025974025974E-3</v>
      </c>
      <c r="Z237" s="102">
        <v>5.8441558441558444E-3</v>
      </c>
    </row>
    <row r="238" spans="14:26" ht="15.75" x14ac:dyDescent="0.25">
      <c r="N238" s="98">
        <v>43738</v>
      </c>
      <c r="O238" s="99">
        <v>1601</v>
      </c>
      <c r="P238" s="99">
        <v>344</v>
      </c>
      <c r="Q238" s="99">
        <v>1257</v>
      </c>
      <c r="R238" s="99">
        <v>15406720145</v>
      </c>
      <c r="S238" s="100">
        <v>11207705364</v>
      </c>
      <c r="T238" s="100">
        <v>4199014781</v>
      </c>
      <c r="U238" s="101">
        <v>19</v>
      </c>
      <c r="V238" s="101">
        <v>10</v>
      </c>
      <c r="W238" s="101">
        <f t="shared" si="6"/>
        <v>29</v>
      </c>
      <c r="X238" s="163">
        <f t="shared" si="7"/>
        <v>1.811367895065584E-2</v>
      </c>
      <c r="Y238" s="102">
        <v>1.1867582760774516E-2</v>
      </c>
      <c r="Z238" s="102">
        <v>6.2460961898813238E-3</v>
      </c>
    </row>
    <row r="239" spans="14:26" ht="15.75" x14ac:dyDescent="0.25">
      <c r="N239" s="98">
        <v>43769</v>
      </c>
      <c r="O239" s="99">
        <v>1665</v>
      </c>
      <c r="P239" s="99">
        <v>317</v>
      </c>
      <c r="Q239" s="99">
        <v>1348</v>
      </c>
      <c r="R239" s="99">
        <v>13701551551</v>
      </c>
      <c r="S239" s="100">
        <v>9431999313</v>
      </c>
      <c r="T239" s="100">
        <v>4269552238</v>
      </c>
      <c r="U239" s="101">
        <v>15</v>
      </c>
      <c r="V239" s="101">
        <v>7</v>
      </c>
      <c r="W239" s="101">
        <f t="shared" si="6"/>
        <v>22</v>
      </c>
      <c r="X239" s="163">
        <f t="shared" si="7"/>
        <v>1.3213213213213212E-2</v>
      </c>
      <c r="Y239" s="102">
        <v>9.0090090090090089E-3</v>
      </c>
      <c r="Z239" s="102">
        <v>4.2042042042042043E-3</v>
      </c>
    </row>
    <row r="240" spans="14:26" ht="15.75" x14ac:dyDescent="0.25">
      <c r="N240" s="98">
        <v>43799</v>
      </c>
      <c r="O240" s="99">
        <v>1404</v>
      </c>
      <c r="P240" s="99">
        <v>281</v>
      </c>
      <c r="Q240" s="99">
        <v>1123</v>
      </c>
      <c r="R240" s="99">
        <v>12869140443</v>
      </c>
      <c r="S240" s="100">
        <v>9099084017</v>
      </c>
      <c r="T240" s="100">
        <v>3770056426</v>
      </c>
      <c r="U240" s="101">
        <v>20</v>
      </c>
      <c r="V240" s="101">
        <v>6</v>
      </c>
      <c r="W240" s="101">
        <f t="shared" si="6"/>
        <v>26</v>
      </c>
      <c r="X240" s="163">
        <f t="shared" si="7"/>
        <v>1.8518518518518517E-2</v>
      </c>
      <c r="Y240" s="102">
        <v>1.4245014245014245E-2</v>
      </c>
      <c r="Z240" s="102">
        <v>4.2735042735042739E-3</v>
      </c>
    </row>
    <row r="241" spans="14:26" ht="15.75" x14ac:dyDescent="0.25">
      <c r="N241" s="98">
        <v>43830</v>
      </c>
      <c r="O241" s="99">
        <v>1938</v>
      </c>
      <c r="P241" s="99">
        <v>424</v>
      </c>
      <c r="Q241" s="99">
        <v>1514</v>
      </c>
      <c r="R241" s="99">
        <v>20209559578</v>
      </c>
      <c r="S241" s="100">
        <v>15282548579</v>
      </c>
      <c r="T241" s="100">
        <v>4927010999</v>
      </c>
      <c r="U241" s="101">
        <v>26</v>
      </c>
      <c r="V241" s="101">
        <v>12</v>
      </c>
      <c r="W241" s="101">
        <f t="shared" si="6"/>
        <v>38</v>
      </c>
      <c r="X241" s="163">
        <f t="shared" si="7"/>
        <v>1.9607843137254902E-2</v>
      </c>
      <c r="Y241" s="102">
        <v>1.3415892672858616E-2</v>
      </c>
      <c r="Z241" s="102">
        <v>6.1919504643962852E-3</v>
      </c>
    </row>
    <row r="242" spans="14:26" ht="15.75" x14ac:dyDescent="0.25">
      <c r="N242" s="98">
        <v>43861</v>
      </c>
      <c r="O242" s="99">
        <v>1528</v>
      </c>
      <c r="P242" s="99">
        <v>269</v>
      </c>
      <c r="Q242" s="99">
        <v>1259</v>
      </c>
      <c r="R242" s="99">
        <v>11788050357</v>
      </c>
      <c r="S242" s="100">
        <v>7792399866</v>
      </c>
      <c r="T242" s="100">
        <v>3995650491</v>
      </c>
      <c r="U242" s="101">
        <v>18</v>
      </c>
      <c r="V242" s="101">
        <v>5</v>
      </c>
      <c r="W242" s="101">
        <f t="shared" si="6"/>
        <v>23</v>
      </c>
      <c r="X242" s="163">
        <f t="shared" si="7"/>
        <v>1.5052356020942409E-2</v>
      </c>
      <c r="Y242" s="102">
        <v>1.1780104712041885E-2</v>
      </c>
      <c r="Z242" s="102">
        <v>3.2722513089005235E-3</v>
      </c>
    </row>
    <row r="243" spans="14:26" ht="15.75" x14ac:dyDescent="0.25">
      <c r="N243" s="98">
        <v>43890</v>
      </c>
      <c r="O243" s="99">
        <v>1278</v>
      </c>
      <c r="P243" s="99">
        <v>238</v>
      </c>
      <c r="Q243" s="99">
        <v>1040</v>
      </c>
      <c r="R243" s="99">
        <v>10489914136</v>
      </c>
      <c r="S243" s="100">
        <v>7282297569</v>
      </c>
      <c r="T243" s="100">
        <v>3207616567</v>
      </c>
      <c r="U243" s="101">
        <v>14</v>
      </c>
      <c r="V243" s="101">
        <v>8</v>
      </c>
      <c r="W243" s="101">
        <f t="shared" si="6"/>
        <v>22</v>
      </c>
      <c r="X243" s="163">
        <f t="shared" si="7"/>
        <v>1.7214397496087636E-2</v>
      </c>
      <c r="Y243" s="102">
        <v>1.0954616588419406E-2</v>
      </c>
      <c r="Z243" s="102">
        <v>6.2597809076682318E-3</v>
      </c>
    </row>
    <row r="244" spans="14:26" ht="15.75" x14ac:dyDescent="0.25">
      <c r="N244" s="98">
        <v>43921</v>
      </c>
      <c r="O244" s="99">
        <v>1185</v>
      </c>
      <c r="P244" s="99">
        <v>212</v>
      </c>
      <c r="Q244" s="99">
        <v>973</v>
      </c>
      <c r="R244" s="99">
        <v>9542018798</v>
      </c>
      <c r="S244" s="100">
        <v>6608347226</v>
      </c>
      <c r="T244" s="100">
        <v>2933671572</v>
      </c>
      <c r="U244" s="101">
        <v>19</v>
      </c>
      <c r="V244" s="101">
        <v>5</v>
      </c>
      <c r="W244" s="101">
        <f t="shared" si="6"/>
        <v>24</v>
      </c>
      <c r="X244" s="163">
        <f t="shared" si="7"/>
        <v>2.0253164556962026E-2</v>
      </c>
      <c r="Y244" s="102">
        <v>1.6033755274261603E-2</v>
      </c>
      <c r="Z244" s="102">
        <v>4.2194092827004216E-3</v>
      </c>
    </row>
    <row r="245" spans="14:26" ht="15.75" x14ac:dyDescent="0.25">
      <c r="N245" s="98">
        <v>43951</v>
      </c>
      <c r="O245" s="99">
        <v>765</v>
      </c>
      <c r="P245" s="99">
        <v>119</v>
      </c>
      <c r="Q245" s="99">
        <v>646</v>
      </c>
      <c r="R245" s="99">
        <v>5437178714</v>
      </c>
      <c r="S245" s="100">
        <v>3585546834</v>
      </c>
      <c r="T245" s="100">
        <v>1851631880</v>
      </c>
      <c r="U245" s="101">
        <v>7</v>
      </c>
      <c r="V245" s="101">
        <v>3</v>
      </c>
      <c r="W245" s="101">
        <f t="shared" si="6"/>
        <v>10</v>
      </c>
      <c r="X245" s="163">
        <f t="shared" si="7"/>
        <v>1.3071895424836602E-2</v>
      </c>
      <c r="Y245" s="102">
        <v>9.1503267973856214E-3</v>
      </c>
      <c r="Z245" s="102">
        <v>3.9215686274509803E-3</v>
      </c>
    </row>
    <row r="246" spans="14:26" ht="15.75" x14ac:dyDescent="0.25">
      <c r="N246" s="98">
        <v>43982</v>
      </c>
      <c r="O246" s="99">
        <v>703</v>
      </c>
      <c r="P246" s="99">
        <v>107</v>
      </c>
      <c r="Q246" s="99">
        <v>596</v>
      </c>
      <c r="R246" s="99">
        <v>4013984355</v>
      </c>
      <c r="S246" s="100">
        <v>2277356738</v>
      </c>
      <c r="T246" s="100">
        <v>1736627617</v>
      </c>
      <c r="U246" s="101">
        <v>8</v>
      </c>
      <c r="V246" s="101">
        <v>6</v>
      </c>
      <c r="W246" s="101">
        <f t="shared" si="6"/>
        <v>14</v>
      </c>
      <c r="X246" s="163">
        <f t="shared" si="7"/>
        <v>1.9914651493598862E-2</v>
      </c>
      <c r="Y246" s="102">
        <v>1.1379800853485065E-2</v>
      </c>
      <c r="Z246" s="102">
        <v>8.5348506401137988E-3</v>
      </c>
    </row>
    <row r="247" spans="14:26" ht="15.75" x14ac:dyDescent="0.25">
      <c r="N247" s="98">
        <v>44012</v>
      </c>
      <c r="O247" s="99">
        <v>890</v>
      </c>
      <c r="P247" s="99">
        <v>141</v>
      </c>
      <c r="Q247" s="99">
        <v>749</v>
      </c>
      <c r="R247" s="99">
        <v>4841450855</v>
      </c>
      <c r="S247" s="100">
        <v>2738625433</v>
      </c>
      <c r="T247" s="100">
        <v>2102825422</v>
      </c>
      <c r="U247" s="101">
        <v>14</v>
      </c>
      <c r="V247" s="101">
        <v>7</v>
      </c>
      <c r="W247" s="101">
        <f t="shared" si="6"/>
        <v>21</v>
      </c>
      <c r="X247" s="163">
        <f t="shared" si="7"/>
        <v>2.359550561797753E-2</v>
      </c>
      <c r="Y247" s="102">
        <v>1.57303370786517E-2</v>
      </c>
      <c r="Z247" s="102">
        <v>7.8651685393258432E-3</v>
      </c>
    </row>
    <row r="248" spans="14:26" ht="15.75" x14ac:dyDescent="0.25">
      <c r="N248" s="98">
        <v>44043</v>
      </c>
      <c r="O248" s="99">
        <v>1070</v>
      </c>
      <c r="P248" s="99">
        <v>158</v>
      </c>
      <c r="Q248" s="99">
        <v>912</v>
      </c>
      <c r="R248" s="99">
        <v>5653894841</v>
      </c>
      <c r="S248" s="100">
        <v>3188059649</v>
      </c>
      <c r="T248" s="100">
        <v>2465835192</v>
      </c>
      <c r="U248" s="101">
        <v>17</v>
      </c>
      <c r="V248" s="101">
        <v>8</v>
      </c>
      <c r="W248" s="101">
        <f t="shared" si="6"/>
        <v>25</v>
      </c>
      <c r="X248" s="163">
        <f t="shared" si="7"/>
        <v>2.336448598130841E-2</v>
      </c>
      <c r="Y248" s="102">
        <v>1.5887850467289719E-2</v>
      </c>
      <c r="Z248" s="102">
        <v>7.4766355140186919E-3</v>
      </c>
    </row>
    <row r="249" spans="14:26" ht="15.75" x14ac:dyDescent="0.25">
      <c r="N249" s="98">
        <v>44074</v>
      </c>
      <c r="O249" s="99">
        <v>1078</v>
      </c>
      <c r="P249" s="99">
        <v>154</v>
      </c>
      <c r="Q249" s="99">
        <v>924</v>
      </c>
      <c r="R249" s="99">
        <v>5324904709</v>
      </c>
      <c r="S249" s="100">
        <v>2982813161</v>
      </c>
      <c r="T249" s="100">
        <v>2342091548</v>
      </c>
      <c r="U249" s="101">
        <v>14</v>
      </c>
      <c r="V249" s="101">
        <v>4</v>
      </c>
      <c r="W249" s="101">
        <f t="shared" si="6"/>
        <v>18</v>
      </c>
      <c r="X249" s="163">
        <f t="shared" si="7"/>
        <v>1.6697588126159554E-2</v>
      </c>
      <c r="Y249" s="102">
        <v>1.2987012987012988E-2</v>
      </c>
      <c r="Z249" s="102">
        <v>3.7105751391465678E-3</v>
      </c>
    </row>
    <row r="250" spans="14:26" ht="15.75" x14ac:dyDescent="0.25">
      <c r="N250" s="98">
        <v>44104</v>
      </c>
      <c r="O250" s="99">
        <v>1318</v>
      </c>
      <c r="P250" s="99">
        <v>232</v>
      </c>
      <c r="Q250" s="99">
        <v>1086</v>
      </c>
      <c r="R250" s="99">
        <v>10175785667</v>
      </c>
      <c r="S250" s="100">
        <v>7229412577</v>
      </c>
      <c r="T250" s="100">
        <v>2946373090</v>
      </c>
      <c r="U250" s="101">
        <v>16</v>
      </c>
      <c r="V250" s="101">
        <v>6</v>
      </c>
      <c r="W250" s="101">
        <f t="shared" si="6"/>
        <v>22</v>
      </c>
      <c r="X250" s="163">
        <f t="shared" si="7"/>
        <v>1.6691957511380879E-2</v>
      </c>
      <c r="Y250" s="102">
        <v>1.2139605462822459E-2</v>
      </c>
      <c r="Z250" s="102">
        <v>4.552352048558422E-3</v>
      </c>
    </row>
    <row r="251" spans="14:26" ht="15.75" x14ac:dyDescent="0.25">
      <c r="N251" s="98">
        <v>44135</v>
      </c>
      <c r="O251" s="99">
        <v>1391</v>
      </c>
      <c r="P251" s="99">
        <v>250</v>
      </c>
      <c r="Q251" s="99">
        <v>1141</v>
      </c>
      <c r="R251" s="99">
        <v>10886344522</v>
      </c>
      <c r="S251" s="100">
        <v>7484817305</v>
      </c>
      <c r="T251" s="100">
        <v>3401527217</v>
      </c>
      <c r="U251" s="101">
        <v>16</v>
      </c>
      <c r="V251" s="101">
        <v>11</v>
      </c>
      <c r="W251" s="101">
        <f t="shared" si="6"/>
        <v>27</v>
      </c>
      <c r="X251" s="163">
        <f t="shared" si="7"/>
        <v>1.9410496046010063E-2</v>
      </c>
      <c r="Y251" s="102">
        <v>1.1502516175413372E-2</v>
      </c>
      <c r="Z251" s="102">
        <v>7.9079798705966927E-3</v>
      </c>
    </row>
    <row r="252" spans="14:26" ht="15.75" x14ac:dyDescent="0.25">
      <c r="N252" s="98">
        <v>44165</v>
      </c>
      <c r="O252" s="99">
        <v>1331</v>
      </c>
      <c r="P252" s="99">
        <v>227</v>
      </c>
      <c r="Q252" s="99">
        <v>1104</v>
      </c>
      <c r="R252" s="99">
        <v>9743273260</v>
      </c>
      <c r="S252" s="100">
        <v>6417299107</v>
      </c>
      <c r="T252" s="100">
        <v>3325974153</v>
      </c>
      <c r="U252" s="101">
        <v>30</v>
      </c>
      <c r="V252" s="101">
        <v>6</v>
      </c>
      <c r="W252" s="101">
        <f t="shared" si="6"/>
        <v>36</v>
      </c>
      <c r="X252" s="163">
        <f t="shared" si="7"/>
        <v>2.7047332832456798E-2</v>
      </c>
      <c r="Y252" s="102">
        <v>2.2539444027047332E-2</v>
      </c>
      <c r="Z252" s="102">
        <v>4.5078888054094664E-3</v>
      </c>
    </row>
    <row r="253" spans="14:26" ht="15.75" x14ac:dyDescent="0.25">
      <c r="N253" s="98">
        <v>44196</v>
      </c>
      <c r="O253" s="99">
        <v>2417</v>
      </c>
      <c r="P253" s="99">
        <v>476</v>
      </c>
      <c r="Q253" s="99">
        <v>1941</v>
      </c>
      <c r="R253" s="99">
        <v>20423894008</v>
      </c>
      <c r="S253" s="100">
        <v>14300237039</v>
      </c>
      <c r="T253" s="100">
        <v>6123656969</v>
      </c>
      <c r="U253" s="101">
        <v>35</v>
      </c>
      <c r="V253" s="101">
        <v>16</v>
      </c>
      <c r="W253" s="101">
        <f t="shared" si="6"/>
        <v>51</v>
      </c>
      <c r="X253" s="163">
        <f t="shared" si="7"/>
        <v>2.1100537856847332E-2</v>
      </c>
      <c r="Y253" s="102">
        <v>1.4480761274306992E-2</v>
      </c>
      <c r="Z253" s="102">
        <v>6.6197765825403388E-3</v>
      </c>
    </row>
    <row r="254" spans="14:26" ht="15.75" x14ac:dyDescent="0.25">
      <c r="N254" s="98">
        <v>44227</v>
      </c>
      <c r="O254" s="99">
        <v>1306</v>
      </c>
      <c r="P254" s="99">
        <v>229</v>
      </c>
      <c r="Q254" s="99">
        <v>1077</v>
      </c>
      <c r="R254" s="99">
        <v>9460818987</v>
      </c>
      <c r="S254" s="100">
        <v>6474744582</v>
      </c>
      <c r="T254" s="100">
        <v>2986074405</v>
      </c>
      <c r="U254" s="101">
        <v>27</v>
      </c>
      <c r="V254" s="101">
        <v>8</v>
      </c>
      <c r="W254" s="101">
        <f t="shared" si="6"/>
        <v>35</v>
      </c>
      <c r="X254" s="163">
        <f t="shared" si="7"/>
        <v>2.679938744257274E-2</v>
      </c>
      <c r="Y254" s="102">
        <v>2.0673813169984685E-2</v>
      </c>
      <c r="Z254" s="102">
        <v>6.1255742725880554E-3</v>
      </c>
    </row>
    <row r="255" spans="14:26" ht="15.75" x14ac:dyDescent="0.25">
      <c r="N255" s="98">
        <v>44255</v>
      </c>
      <c r="O255" s="99">
        <v>1303</v>
      </c>
      <c r="P255" s="99">
        <v>190</v>
      </c>
      <c r="Q255" s="99">
        <v>1113</v>
      </c>
      <c r="R255" s="99">
        <v>7549890699</v>
      </c>
      <c r="S255" s="100">
        <v>4380419174</v>
      </c>
      <c r="T255" s="100">
        <v>3169471525</v>
      </c>
      <c r="U255" s="101">
        <v>19</v>
      </c>
      <c r="V255" s="101">
        <v>4</v>
      </c>
      <c r="W255" s="101">
        <f t="shared" si="6"/>
        <v>23</v>
      </c>
      <c r="X255" s="163">
        <f t="shared" si="7"/>
        <v>1.7651573292402148E-2</v>
      </c>
      <c r="Y255" s="102">
        <v>1.4581734458940905E-2</v>
      </c>
      <c r="Z255" s="102">
        <v>3.0698388334612432E-3</v>
      </c>
    </row>
    <row r="256" spans="14:26" ht="15.75" x14ac:dyDescent="0.25">
      <c r="N256" s="98">
        <v>44286</v>
      </c>
      <c r="O256" s="99">
        <v>1812</v>
      </c>
      <c r="P256" s="99">
        <v>256</v>
      </c>
      <c r="Q256" s="99">
        <v>1556</v>
      </c>
      <c r="R256" s="99">
        <v>11546722765</v>
      </c>
      <c r="S256" s="100">
        <v>6624905395</v>
      </c>
      <c r="T256" s="100">
        <v>4921817370</v>
      </c>
      <c r="U256" s="101">
        <v>26</v>
      </c>
      <c r="V256" s="101">
        <v>9</v>
      </c>
      <c r="W256" s="101">
        <f t="shared" si="6"/>
        <v>35</v>
      </c>
      <c r="X256" s="163">
        <f t="shared" si="7"/>
        <v>1.9315673289183224E-2</v>
      </c>
      <c r="Y256" s="102">
        <v>1.434878587196468E-2</v>
      </c>
      <c r="Z256" s="102">
        <v>4.9668874172185433E-3</v>
      </c>
    </row>
    <row r="257" spans="14:26" ht="15.75" x14ac:dyDescent="0.25">
      <c r="N257" s="98">
        <v>44316</v>
      </c>
      <c r="O257" s="99">
        <v>1873</v>
      </c>
      <c r="P257" s="99">
        <v>323</v>
      </c>
      <c r="Q257" s="99">
        <v>1550</v>
      </c>
      <c r="R257" s="99">
        <v>13677872995</v>
      </c>
      <c r="S257" s="100">
        <v>8911505964</v>
      </c>
      <c r="T257" s="100">
        <v>4766367031</v>
      </c>
      <c r="U257" s="101">
        <v>20</v>
      </c>
      <c r="V257" s="101">
        <v>10</v>
      </c>
      <c r="W257" s="101">
        <f t="shared" si="6"/>
        <v>30</v>
      </c>
      <c r="X257" s="163">
        <f t="shared" si="7"/>
        <v>1.6017084890549919E-2</v>
      </c>
      <c r="Y257" s="102">
        <v>1.0678056593699947E-2</v>
      </c>
      <c r="Z257" s="102">
        <v>5.3390282968499734E-3</v>
      </c>
    </row>
    <row r="258" spans="14:26" ht="15.75" x14ac:dyDescent="0.25">
      <c r="N258" s="98">
        <v>44347</v>
      </c>
      <c r="O258" s="99">
        <v>1918</v>
      </c>
      <c r="P258" s="99">
        <v>302</v>
      </c>
      <c r="Q258" s="99">
        <v>1616</v>
      </c>
      <c r="R258" s="99">
        <v>12115954786</v>
      </c>
      <c r="S258" s="100">
        <v>7509414152</v>
      </c>
      <c r="T258" s="100">
        <v>4606540634</v>
      </c>
      <c r="U258" s="101">
        <v>26</v>
      </c>
      <c r="V258" s="101">
        <v>7</v>
      </c>
      <c r="W258" s="101">
        <f t="shared" si="6"/>
        <v>33</v>
      </c>
      <c r="X258" s="163">
        <f t="shared" si="7"/>
        <v>1.7205422314911366E-2</v>
      </c>
      <c r="Y258" s="102">
        <v>1.3555787278415016E-2</v>
      </c>
      <c r="Z258" s="102">
        <v>3.6496350364963502E-3</v>
      </c>
    </row>
    <row r="259" spans="14:26" ht="15.75" x14ac:dyDescent="0.25">
      <c r="N259" s="98">
        <v>44377</v>
      </c>
      <c r="O259" s="99">
        <v>2274</v>
      </c>
      <c r="P259" s="99">
        <v>371</v>
      </c>
      <c r="Q259" s="99">
        <v>1903</v>
      </c>
      <c r="R259" s="99">
        <v>17205796910</v>
      </c>
      <c r="S259" s="100">
        <v>10785390118</v>
      </c>
      <c r="T259" s="100">
        <v>6420406792</v>
      </c>
      <c r="U259" s="101">
        <v>38</v>
      </c>
      <c r="V259" s="101">
        <v>6</v>
      </c>
      <c r="W259" s="101">
        <f t="shared" ref="W259:W265" si="8">V259+U259</f>
        <v>44</v>
      </c>
      <c r="X259" s="163">
        <f t="shared" ref="X259:X264" si="9">W259/O259</f>
        <v>1.9349164467897976E-2</v>
      </c>
      <c r="Y259" s="102">
        <v>1.6710642040457344E-2</v>
      </c>
      <c r="Z259" s="102">
        <v>2.6385224274406332E-3</v>
      </c>
    </row>
    <row r="260" spans="14:26" ht="15.75" x14ac:dyDescent="0.25">
      <c r="N260" s="98">
        <v>44408</v>
      </c>
      <c r="O260" s="99">
        <v>2077</v>
      </c>
      <c r="P260" s="99">
        <v>345</v>
      </c>
      <c r="Q260" s="99">
        <v>1732</v>
      </c>
      <c r="R260" s="99">
        <v>17222205578</v>
      </c>
      <c r="S260" s="100">
        <v>11272327884</v>
      </c>
      <c r="T260" s="100">
        <v>5949877694</v>
      </c>
      <c r="U260" s="101">
        <v>33</v>
      </c>
      <c r="V260" s="101">
        <v>12</v>
      </c>
      <c r="W260" s="101">
        <f t="shared" si="8"/>
        <v>45</v>
      </c>
      <c r="X260" s="163">
        <f t="shared" si="9"/>
        <v>2.1665864227250843E-2</v>
      </c>
      <c r="Y260" s="102">
        <v>1.5888300433317286E-2</v>
      </c>
      <c r="Z260" s="102">
        <v>5.7775637939335581E-3</v>
      </c>
    </row>
    <row r="261" spans="14:26" ht="15.75" x14ac:dyDescent="0.25">
      <c r="N261" s="98">
        <v>44439</v>
      </c>
      <c r="O261" s="99">
        <v>2211</v>
      </c>
      <c r="P261" s="99">
        <v>381</v>
      </c>
      <c r="Q261" s="99">
        <v>1830</v>
      </c>
      <c r="R261" s="99">
        <v>19404031285</v>
      </c>
      <c r="S261" s="100">
        <v>13281738074</v>
      </c>
      <c r="T261" s="100">
        <v>6122293211</v>
      </c>
      <c r="U261" s="101">
        <v>32</v>
      </c>
      <c r="V261" s="101">
        <v>10</v>
      </c>
      <c r="W261" s="101">
        <f t="shared" si="8"/>
        <v>42</v>
      </c>
      <c r="X261" s="163">
        <f t="shared" si="9"/>
        <v>1.8995929443690638E-2</v>
      </c>
      <c r="Y261" s="102">
        <v>1.4473089099954772E-2</v>
      </c>
      <c r="Z261" s="102">
        <v>4.5228403437358664E-3</v>
      </c>
    </row>
    <row r="262" spans="14:26" ht="15.75" x14ac:dyDescent="0.25">
      <c r="N262" s="98">
        <v>44469</v>
      </c>
      <c r="O262" s="99">
        <v>2236</v>
      </c>
      <c r="P262" s="99">
        <v>408</v>
      </c>
      <c r="Q262" s="99">
        <v>1828</v>
      </c>
      <c r="R262" s="99">
        <v>20358006559</v>
      </c>
      <c r="S262" s="100">
        <v>13669162765</v>
      </c>
      <c r="T262" s="100">
        <v>6688843794</v>
      </c>
      <c r="U262" s="101">
        <v>24</v>
      </c>
      <c r="V262" s="101">
        <v>10</v>
      </c>
      <c r="W262" s="101">
        <f t="shared" si="8"/>
        <v>34</v>
      </c>
      <c r="X262" s="163">
        <f t="shared" si="9"/>
        <v>1.520572450805009E-2</v>
      </c>
      <c r="Y262" s="102">
        <v>1.0733452593917709E-2</v>
      </c>
      <c r="Z262" s="102">
        <v>4.4722719141323791E-3</v>
      </c>
    </row>
    <row r="263" spans="14:26" ht="15.75" x14ac:dyDescent="0.25">
      <c r="N263" s="98">
        <v>44500</v>
      </c>
      <c r="O263" s="99">
        <v>2200</v>
      </c>
      <c r="P263" s="99">
        <v>395</v>
      </c>
      <c r="Q263" s="99">
        <v>1805</v>
      </c>
      <c r="R263" s="99">
        <v>19656073486</v>
      </c>
      <c r="S263" s="100">
        <v>13398866364</v>
      </c>
      <c r="T263" s="100">
        <v>6257207122</v>
      </c>
      <c r="U263" s="101">
        <v>29</v>
      </c>
      <c r="V263" s="101">
        <v>8</v>
      </c>
      <c r="W263" s="101">
        <f t="shared" si="8"/>
        <v>37</v>
      </c>
      <c r="X263" s="163">
        <f t="shared" si="9"/>
        <v>1.6818181818181819E-2</v>
      </c>
      <c r="Y263" s="102">
        <v>1.3181818181818182E-2</v>
      </c>
      <c r="Z263" s="102">
        <v>3.6363636363636364E-3</v>
      </c>
    </row>
    <row r="264" spans="14:26" ht="15.75" x14ac:dyDescent="0.25">
      <c r="N264" s="98">
        <v>44530</v>
      </c>
      <c r="O264" s="99">
        <v>2142</v>
      </c>
      <c r="P264" s="99">
        <v>365</v>
      </c>
      <c r="Q264" s="99">
        <v>1777</v>
      </c>
      <c r="R264" s="99">
        <v>18308435373</v>
      </c>
      <c r="S264" s="100">
        <v>12165617738</v>
      </c>
      <c r="T264" s="100">
        <v>6142817635</v>
      </c>
      <c r="U264" s="101">
        <v>23</v>
      </c>
      <c r="V264" s="101">
        <v>6</v>
      </c>
      <c r="W264" s="101">
        <f t="shared" si="8"/>
        <v>29</v>
      </c>
      <c r="X264" s="163">
        <f t="shared" si="9"/>
        <v>1.353874883286648E-2</v>
      </c>
      <c r="Y264" s="102">
        <v>1.0737628384687208E-2</v>
      </c>
      <c r="Z264" s="102">
        <v>2.8011204481792717E-3</v>
      </c>
    </row>
    <row r="265" spans="14:26" ht="15.75" x14ac:dyDescent="0.25">
      <c r="N265" s="98">
        <v>44561</v>
      </c>
      <c r="O265" s="99">
        <v>3106</v>
      </c>
      <c r="P265" s="99">
        <v>641</v>
      </c>
      <c r="Q265" s="99">
        <v>2465</v>
      </c>
      <c r="R265" s="99">
        <v>35285863794</v>
      </c>
      <c r="S265" s="100">
        <v>24795010922</v>
      </c>
      <c r="T265" s="100">
        <v>10490852872</v>
      </c>
      <c r="U265" s="101">
        <v>22</v>
      </c>
      <c r="V265" s="101">
        <v>14</v>
      </c>
      <c r="W265" s="101">
        <f t="shared" si="8"/>
        <v>36</v>
      </c>
      <c r="X265" s="163">
        <f>W265/O265</f>
        <v>1.159047005795235E-2</v>
      </c>
      <c r="Y265" s="102">
        <v>7.0830650354153256E-3</v>
      </c>
      <c r="Z265" s="165">
        <v>4.5074050225370251E-3</v>
      </c>
    </row>
    <row r="266" spans="14:26" ht="15.75" customHeight="1" x14ac:dyDescent="0.25">
      <c r="N266" s="98"/>
      <c r="O266" s="150">
        <f>SUM($O$2:$O265)</f>
        <v>261702</v>
      </c>
      <c r="P266" s="162"/>
      <c r="Q266" s="99" t="s">
        <v>75</v>
      </c>
      <c r="R266" s="162"/>
      <c r="S266" s="100" t="s">
        <v>75</v>
      </c>
      <c r="T266" s="100" t="s">
        <v>75</v>
      </c>
      <c r="U266" s="101" t="s">
        <v>75</v>
      </c>
      <c r="V266" s="101" t="s">
        <v>75</v>
      </c>
      <c r="W266" s="101"/>
      <c r="X266" s="101"/>
      <c r="Y266" s="102" t="s">
        <v>75</v>
      </c>
      <c r="Z266" s="102" t="s">
        <v>75</v>
      </c>
    </row>
    <row r="267" spans="14:26" ht="15.75" x14ac:dyDescent="0.25">
      <c r="N267" s="98">
        <v>42643</v>
      </c>
      <c r="O267" s="99" t="s">
        <v>75</v>
      </c>
      <c r="P267" s="99" t="s">
        <v>75</v>
      </c>
      <c r="Q267" s="99" t="s">
        <v>75</v>
      </c>
      <c r="R267" s="100" t="s">
        <v>75</v>
      </c>
      <c r="S267" s="100" t="s">
        <v>75</v>
      </c>
      <c r="T267" s="100" t="s">
        <v>75</v>
      </c>
      <c r="U267" s="101" t="s">
        <v>75</v>
      </c>
      <c r="V267" s="101" t="s">
        <v>75</v>
      </c>
      <c r="W267" s="101"/>
      <c r="X267" s="101"/>
      <c r="Y267" s="102" t="s">
        <v>75</v>
      </c>
      <c r="Z267" s="102" t="s">
        <v>75</v>
      </c>
    </row>
    <row r="268" spans="14:26" ht="15.75" x14ac:dyDescent="0.25">
      <c r="N268" s="98">
        <v>42674</v>
      </c>
      <c r="O268" s="99" t="s">
        <v>75</v>
      </c>
      <c r="P268" s="99" t="s">
        <v>75</v>
      </c>
      <c r="Q268" s="99" t="s">
        <v>75</v>
      </c>
      <c r="R268" s="100" t="s">
        <v>75</v>
      </c>
      <c r="S268" s="100" t="s">
        <v>75</v>
      </c>
      <c r="T268" s="100" t="s">
        <v>75</v>
      </c>
      <c r="U268" s="101" t="s">
        <v>75</v>
      </c>
      <c r="V268" s="101" t="s">
        <v>75</v>
      </c>
      <c r="W268" s="101"/>
      <c r="X268" s="164"/>
      <c r="Y268" s="102" t="s">
        <v>75</v>
      </c>
      <c r="Z268" s="102" t="s">
        <v>75</v>
      </c>
    </row>
    <row r="269" spans="14:26" ht="15.75" x14ac:dyDescent="0.25">
      <c r="N269" s="151"/>
      <c r="O269" s="152" t="s">
        <v>121</v>
      </c>
      <c r="P269" s="152" t="s">
        <v>122</v>
      </c>
      <c r="Q269" s="152" t="s">
        <v>123</v>
      </c>
      <c r="R269" s="153" t="s">
        <v>124</v>
      </c>
      <c r="S269" s="153" t="s">
        <v>122</v>
      </c>
      <c r="T269" s="153" t="s">
        <v>123</v>
      </c>
      <c r="U269" s="154" t="s">
        <v>75</v>
      </c>
      <c r="V269" s="154" t="s">
        <v>75</v>
      </c>
      <c r="W269" s="154"/>
      <c r="X269" s="154"/>
      <c r="Y269" s="102" t="s">
        <v>75</v>
      </c>
      <c r="Z269" s="102" t="s">
        <v>75</v>
      </c>
    </row>
    <row r="270" spans="14:26" ht="15.75" x14ac:dyDescent="0.25">
      <c r="N270" s="151">
        <v>42704</v>
      </c>
      <c r="O270" s="152" t="s">
        <v>75</v>
      </c>
      <c r="P270" s="152" t="s">
        <v>75</v>
      </c>
      <c r="Q270" s="152" t="s">
        <v>75</v>
      </c>
      <c r="R270" s="153" t="s">
        <v>75</v>
      </c>
      <c r="S270" s="153" t="s">
        <v>75</v>
      </c>
      <c r="T270" s="153" t="s">
        <v>75</v>
      </c>
      <c r="U270" s="154" t="s">
        <v>75</v>
      </c>
      <c r="V270" s="154" t="s">
        <v>75</v>
      </c>
      <c r="W270" s="154"/>
      <c r="X270" s="154"/>
      <c r="Y270" s="102" t="s">
        <v>75</v>
      </c>
      <c r="Z270" s="102" t="s">
        <v>75</v>
      </c>
    </row>
    <row r="271" spans="14:26" ht="15.75" x14ac:dyDescent="0.25">
      <c r="N271" s="155" t="s">
        <v>135</v>
      </c>
      <c r="O271" s="150">
        <f>SUM(O242:O253)</f>
        <v>14954</v>
      </c>
      <c r="P271" s="150">
        <f t="shared" ref="P271:V271" si="10">SUM(P242:P253)</f>
        <v>2583</v>
      </c>
      <c r="Q271" s="150">
        <f t="shared" si="10"/>
        <v>12371</v>
      </c>
      <c r="R271" s="150">
        <f t="shared" si="10"/>
        <v>108320694222</v>
      </c>
      <c r="S271" s="150">
        <f t="shared" si="10"/>
        <v>71887212504</v>
      </c>
      <c r="T271" s="150">
        <f t="shared" si="10"/>
        <v>36433481718</v>
      </c>
      <c r="U271" s="150">
        <f t="shared" si="10"/>
        <v>208</v>
      </c>
      <c r="V271" s="150">
        <f t="shared" si="10"/>
        <v>85</v>
      </c>
      <c r="W271" s="150"/>
      <c r="X271" s="150"/>
      <c r="Y271" s="102" t="s">
        <v>75</v>
      </c>
      <c r="Z271" s="102" t="s">
        <v>75</v>
      </c>
    </row>
    <row r="272" spans="14:26" ht="15.75" x14ac:dyDescent="0.25">
      <c r="N272" s="155" t="s">
        <v>136</v>
      </c>
      <c r="O272" s="150">
        <f>SUM(O254:O265)</f>
        <v>24458</v>
      </c>
      <c r="P272" s="150">
        <f t="shared" ref="P272:V272" si="11">SUM(P254:P265)</f>
        <v>4206</v>
      </c>
      <c r="Q272" s="150">
        <f t="shared" si="11"/>
        <v>20252</v>
      </c>
      <c r="R272" s="150">
        <f t="shared" si="11"/>
        <v>201791673217</v>
      </c>
      <c r="S272" s="150">
        <f t="shared" si="11"/>
        <v>133269103132</v>
      </c>
      <c r="T272" s="150">
        <f t="shared" si="11"/>
        <v>68522570085</v>
      </c>
      <c r="U272" s="150">
        <f t="shared" si="11"/>
        <v>319</v>
      </c>
      <c r="V272" s="150">
        <f t="shared" si="11"/>
        <v>104</v>
      </c>
      <c r="W272" s="150"/>
      <c r="X272" s="150"/>
      <c r="Y272" s="102" t="s">
        <v>75</v>
      </c>
      <c r="Z272" s="102" t="s">
        <v>75</v>
      </c>
    </row>
    <row r="273" spans="14:26" ht="15.75" x14ac:dyDescent="0.25">
      <c r="N273" s="155" t="s">
        <v>125</v>
      </c>
      <c r="O273" s="156">
        <f>O272/O271-1</f>
        <v>0.63554901698542188</v>
      </c>
      <c r="P273" s="156">
        <f t="shared" ref="P273:V273" si="12">P272/P271-1</f>
        <v>0.62833914053426243</v>
      </c>
      <c r="Q273" s="156">
        <f t="shared" si="12"/>
        <v>0.63705440142268199</v>
      </c>
      <c r="R273" s="156">
        <f t="shared" si="12"/>
        <v>0.86290971144843343</v>
      </c>
      <c r="S273" s="156">
        <f t="shared" si="12"/>
        <v>0.85386383043555281</v>
      </c>
      <c r="T273" s="156">
        <f t="shared" si="12"/>
        <v>0.88075821617527028</v>
      </c>
      <c r="U273" s="156">
        <f t="shared" si="12"/>
        <v>0.53365384615384626</v>
      </c>
      <c r="V273" s="156">
        <f t="shared" si="12"/>
        <v>0.22352941176470598</v>
      </c>
      <c r="W273" s="156"/>
      <c r="X273" s="156"/>
      <c r="Y273" s="102" t="s">
        <v>75</v>
      </c>
      <c r="Z273" s="102" t="s">
        <v>75</v>
      </c>
    </row>
    <row r="274" spans="14:26" ht="15.75" x14ac:dyDescent="0.25">
      <c r="N274" s="155" t="s">
        <v>102</v>
      </c>
      <c r="O274" s="156">
        <f>O265/O264-1</f>
        <v>0.45004668534080294</v>
      </c>
      <c r="P274" s="156">
        <f t="shared" ref="P274:V274" si="13">P265/P264-1</f>
        <v>0.75616438356164384</v>
      </c>
      <c r="Q274" s="156">
        <f t="shared" si="13"/>
        <v>0.38716938660664035</v>
      </c>
      <c r="R274" s="156">
        <f t="shared" si="13"/>
        <v>0.92730089027908535</v>
      </c>
      <c r="S274" s="156">
        <f t="shared" si="13"/>
        <v>1.038121816416389</v>
      </c>
      <c r="T274" s="156">
        <f t="shared" si="13"/>
        <v>0.70782424212402972</v>
      </c>
      <c r="U274" s="156">
        <f t="shared" si="13"/>
        <v>-4.3478260869565188E-2</v>
      </c>
      <c r="V274" s="156">
        <f t="shared" si="13"/>
        <v>1.3333333333333335</v>
      </c>
      <c r="W274" s="156"/>
      <c r="X274" s="156"/>
      <c r="Y274" s="102"/>
      <c r="Z274" s="102"/>
    </row>
    <row r="275" spans="14:26" ht="15.75" x14ac:dyDescent="0.25">
      <c r="N275" s="155" t="s">
        <v>101</v>
      </c>
      <c r="O275" s="156">
        <f>(SUM(O263:O265)/(SUM(O260:O262))-1)</f>
        <v>0.14163090128755362</v>
      </c>
      <c r="P275" s="156">
        <f t="shared" ref="P275:V275" si="14">(SUM(P263:P265)/(SUM(P260:P262))-1)</f>
        <v>0.23544973544973535</v>
      </c>
      <c r="Q275" s="156">
        <f t="shared" si="14"/>
        <v>0.1218923933209648</v>
      </c>
      <c r="R275" s="156">
        <f t="shared" si="14"/>
        <v>0.28544959543536041</v>
      </c>
      <c r="S275" s="156">
        <f t="shared" si="14"/>
        <v>0.31751023412884183</v>
      </c>
      <c r="T275" s="156">
        <f t="shared" si="14"/>
        <v>0.22013004073922127</v>
      </c>
      <c r="U275" s="156">
        <f t="shared" si="14"/>
        <v>-0.1685393258426966</v>
      </c>
      <c r="V275" s="156">
        <f t="shared" si="14"/>
        <v>-0.125</v>
      </c>
      <c r="W275" s="156"/>
      <c r="X275" s="156"/>
      <c r="Y275" s="102"/>
      <c r="Z275" s="102"/>
    </row>
    <row r="276" spans="14:26" ht="15.75" x14ac:dyDescent="0.25">
      <c r="N276" s="155"/>
      <c r="O276" s="156"/>
      <c r="P276" s="156"/>
      <c r="Q276" s="156"/>
      <c r="R276" s="156"/>
      <c r="S276" s="156"/>
      <c r="T276" s="156"/>
      <c r="U276" s="156"/>
      <c r="V276" s="156"/>
      <c r="W276" s="156"/>
      <c r="X276" s="156"/>
      <c r="Y276" s="102"/>
      <c r="Z276" s="102"/>
    </row>
    <row r="277" spans="14:26" ht="15.75" x14ac:dyDescent="0.25">
      <c r="N277" s="155" t="s">
        <v>126</v>
      </c>
      <c r="O277" s="152">
        <f>SUM(O$170:O217)</f>
        <v>69754</v>
      </c>
      <c r="P277" s="152">
        <f>SUM(P$170:P217)</f>
        <v>13068</v>
      </c>
      <c r="Q277" s="152">
        <f>SUM(Q$170:Q217)</f>
        <v>56686</v>
      </c>
      <c r="R277" s="152">
        <f>SUM(R$170:R217)</f>
        <v>501624146811</v>
      </c>
      <c r="S277" s="152">
        <f>SUM(S$170:S217)</f>
        <v>357721403565</v>
      </c>
      <c r="T277" s="152">
        <f>SUM(T$170:T217)</f>
        <v>143902743246</v>
      </c>
      <c r="U277" s="152">
        <f>SUM(U$170:U217)</f>
        <v>3418</v>
      </c>
      <c r="V277" s="152">
        <f>SUM(V$170:V217)</f>
        <v>1011</v>
      </c>
      <c r="W277" s="152"/>
      <c r="X277" s="152"/>
      <c r="Y277" s="102" t="s">
        <v>75</v>
      </c>
      <c r="Z277" s="102" t="s">
        <v>75</v>
      </c>
    </row>
    <row r="278" spans="14:26" ht="15.75" x14ac:dyDescent="0.25">
      <c r="N278" s="155" t="s">
        <v>127</v>
      </c>
      <c r="O278" s="152">
        <f>SUM(O$182:O229)</f>
        <v>69295</v>
      </c>
      <c r="P278" s="152">
        <f>SUM(P$182:P229)</f>
        <v>13618</v>
      </c>
      <c r="Q278" s="152">
        <f>SUM(Q$182:Q229)</f>
        <v>55677</v>
      </c>
      <c r="R278" s="152">
        <f>SUM(R$182:R229)</f>
        <v>544775316293</v>
      </c>
      <c r="S278" s="152">
        <f>SUM(S$182:S229)</f>
        <v>390003872111</v>
      </c>
      <c r="T278" s="152">
        <f>SUM(T$182:T229)</f>
        <v>154771444182</v>
      </c>
      <c r="U278" s="152">
        <f>SUM(U$182:U229)</f>
        <v>2200</v>
      </c>
      <c r="V278" s="152">
        <f>SUM(V$182:V229)</f>
        <v>825</v>
      </c>
      <c r="W278" s="152"/>
      <c r="X278" s="152"/>
      <c r="Y278" s="102" t="s">
        <v>75</v>
      </c>
      <c r="Z278" s="102" t="s">
        <v>75</v>
      </c>
    </row>
    <row r="279" spans="14:26" ht="15.75" x14ac:dyDescent="0.25">
      <c r="N279" s="155" t="s">
        <v>128</v>
      </c>
      <c r="O279" s="152">
        <f>SUM(O$194:O241)</f>
        <v>68211</v>
      </c>
      <c r="P279" s="152">
        <f>SUM(P$194:P241)</f>
        <v>14019</v>
      </c>
      <c r="Q279" s="152">
        <f>SUM(Q$194:Q241)</f>
        <v>54192</v>
      </c>
      <c r="R279" s="152">
        <f>SUM(R$194:R241)</f>
        <v>569871234944</v>
      </c>
      <c r="S279" s="152">
        <f>SUM(S$194:S241)</f>
        <v>409526415636</v>
      </c>
      <c r="T279" s="152">
        <f>SUM(T$194:T241)</f>
        <v>160344819308</v>
      </c>
      <c r="U279" s="152">
        <f>SUM(U$194:U241)</f>
        <v>1401</v>
      </c>
      <c r="V279" s="152">
        <f>SUM(V$194:V241)</f>
        <v>684</v>
      </c>
      <c r="W279" s="152"/>
      <c r="X279" s="152"/>
      <c r="Y279" s="102" t="s">
        <v>75</v>
      </c>
      <c r="Z279" s="102" t="s">
        <v>75</v>
      </c>
    </row>
    <row r="280" spans="14:26" ht="15.75" x14ac:dyDescent="0.25">
      <c r="N280" s="155" t="s">
        <v>129</v>
      </c>
      <c r="O280" s="152">
        <f>SUM(O$206:O253)</f>
        <v>63931</v>
      </c>
      <c r="P280" s="152">
        <f>SUM(P$206:P253)</f>
        <v>13148</v>
      </c>
      <c r="Q280" s="152">
        <f>SUM(Q$206:Q253)</f>
        <v>50783</v>
      </c>
      <c r="R280" s="152">
        <f>SUM(R$206:R253)</f>
        <v>546046815687</v>
      </c>
      <c r="S280" s="152">
        <f>SUM(S$206:S253)</f>
        <v>386191388258</v>
      </c>
      <c r="T280" s="152">
        <f>SUM(T$206:T253)</f>
        <v>159855427429</v>
      </c>
      <c r="U280" s="152">
        <f>SUM(U$206:U253)</f>
        <v>897</v>
      </c>
      <c r="V280" s="152">
        <f>SUM(V$206:V253)</f>
        <v>554</v>
      </c>
      <c r="W280" s="152"/>
      <c r="X280" s="152"/>
      <c r="Y280" s="102" t="s">
        <v>75</v>
      </c>
      <c r="Z280" s="102" t="s">
        <v>75</v>
      </c>
    </row>
    <row r="281" spans="14:26" ht="15.75" x14ac:dyDescent="0.25">
      <c r="N281" s="155" t="s">
        <v>130</v>
      </c>
      <c r="O281" s="152">
        <f>SUM(O$218:O265)</f>
        <v>73662</v>
      </c>
      <c r="P281" s="152">
        <f>SUM(P$218:P265)</f>
        <v>13948</v>
      </c>
      <c r="Q281" s="152">
        <f>SUM(Q$218:Q265)</f>
        <v>59714</v>
      </c>
      <c r="R281" s="152">
        <f>SUM(R$218:R265)</f>
        <v>616545413413</v>
      </c>
      <c r="S281" s="152">
        <f>SUM(S$218:S265)</f>
        <v>424757357746</v>
      </c>
      <c r="T281" s="152">
        <f>SUM(T$218:T265)</f>
        <v>191788055667</v>
      </c>
      <c r="U281" s="152">
        <f>SUM(U$218:U265)</f>
        <v>973</v>
      </c>
      <c r="V281" s="152">
        <f>SUM(V$218:V265)</f>
        <v>475</v>
      </c>
      <c r="W281" s="152"/>
      <c r="X281" s="152"/>
      <c r="Y281" s="102" t="s">
        <v>75</v>
      </c>
      <c r="Z281" s="102" t="s">
        <v>75</v>
      </c>
    </row>
    <row r="282" spans="14:26" ht="15.75" x14ac:dyDescent="0.25">
      <c r="N282" s="151" t="s">
        <v>131</v>
      </c>
      <c r="O282" s="157">
        <f t="shared" ref="O282:V282" si="15">O281/O280-1</f>
        <v>0.15221097746007417</v>
      </c>
      <c r="P282" s="157">
        <f t="shared" si="15"/>
        <v>6.0845756008518492E-2</v>
      </c>
      <c r="Q282" s="157">
        <f t="shared" si="15"/>
        <v>0.17586593938916573</v>
      </c>
      <c r="R282" s="157">
        <f t="shared" si="15"/>
        <v>0.12910724080920311</v>
      </c>
      <c r="S282" s="157">
        <f t="shared" si="15"/>
        <v>9.9862323864755576E-2</v>
      </c>
      <c r="T282" s="157">
        <f t="shared" si="15"/>
        <v>0.1997594248226755</v>
      </c>
      <c r="U282" s="157">
        <f t="shared" si="15"/>
        <v>8.4726867335563005E-2</v>
      </c>
      <c r="V282" s="157">
        <f t="shared" si="15"/>
        <v>-0.14259927797833938</v>
      </c>
      <c r="W282" s="157"/>
      <c r="X282" s="157"/>
      <c r="Y282" s="102" t="s">
        <v>75</v>
      </c>
      <c r="Z282" s="102" t="s">
        <v>75</v>
      </c>
    </row>
    <row r="283" spans="14:26" ht="15.75" x14ac:dyDescent="0.25">
      <c r="N283" s="98">
        <v>45016</v>
      </c>
      <c r="O283" s="99" t="s">
        <v>75</v>
      </c>
      <c r="P283" s="99" t="s">
        <v>75</v>
      </c>
      <c r="Q283" s="99" t="s">
        <v>75</v>
      </c>
      <c r="R283" s="99" t="s">
        <v>75</v>
      </c>
      <c r="S283" s="100" t="s">
        <v>75</v>
      </c>
      <c r="T283" s="100" t="s">
        <v>75</v>
      </c>
      <c r="U283" s="101" t="s">
        <v>75</v>
      </c>
      <c r="V283" s="101" t="s">
        <v>75</v>
      </c>
      <c r="W283" s="101"/>
      <c r="X283" s="101"/>
      <c r="Y283" s="102" t="s">
        <v>75</v>
      </c>
      <c r="Z283" s="102" t="s">
        <v>75</v>
      </c>
    </row>
    <row r="284" spans="14:26" ht="15.75" x14ac:dyDescent="0.25">
      <c r="N284" s="98" t="s">
        <v>102</v>
      </c>
      <c r="O284" s="99" t="s">
        <v>75</v>
      </c>
      <c r="P284" s="99" t="s">
        <v>75</v>
      </c>
      <c r="Q284" s="99" t="s">
        <v>75</v>
      </c>
      <c r="R284" s="99" t="s">
        <v>75</v>
      </c>
      <c r="S284" s="100" t="s">
        <v>75</v>
      </c>
      <c r="T284" s="100" t="s">
        <v>75</v>
      </c>
      <c r="U284" s="101" t="s">
        <v>75</v>
      </c>
      <c r="V284" s="101" t="s">
        <v>75</v>
      </c>
      <c r="W284" s="101"/>
      <c r="X284" s="101"/>
      <c r="Y284" s="102" t="s">
        <v>75</v>
      </c>
      <c r="Z284" s="102" t="s">
        <v>75</v>
      </c>
    </row>
    <row r="285" spans="14:26" ht="15.75" x14ac:dyDescent="0.25">
      <c r="N285" s="98">
        <v>45077</v>
      </c>
      <c r="O285" s="99" t="s">
        <v>75</v>
      </c>
      <c r="P285" s="99" t="s">
        <v>75</v>
      </c>
      <c r="Q285" s="99" t="s">
        <v>75</v>
      </c>
      <c r="R285" s="99" t="s">
        <v>75</v>
      </c>
      <c r="S285" s="100" t="s">
        <v>75</v>
      </c>
      <c r="T285" s="100" t="s">
        <v>75</v>
      </c>
      <c r="U285" s="101" t="s">
        <v>75</v>
      </c>
      <c r="V285" s="101" t="s">
        <v>75</v>
      </c>
      <c r="W285" s="101"/>
      <c r="X285" s="101"/>
      <c r="Y285" s="102" t="s">
        <v>75</v>
      </c>
      <c r="Z285" s="102" t="s">
        <v>75</v>
      </c>
    </row>
    <row r="286" spans="14:26" ht="15.75" x14ac:dyDescent="0.25">
      <c r="N286" s="98">
        <v>45107</v>
      </c>
      <c r="O286" s="99" t="s">
        <v>75</v>
      </c>
      <c r="P286" s="99" t="s">
        <v>75</v>
      </c>
      <c r="Q286" s="99" t="s">
        <v>75</v>
      </c>
      <c r="R286" s="99" t="s">
        <v>75</v>
      </c>
      <c r="S286" s="100" t="s">
        <v>75</v>
      </c>
      <c r="T286" s="100" t="s">
        <v>75</v>
      </c>
      <c r="U286" s="101" t="s">
        <v>75</v>
      </c>
      <c r="V286" s="101" t="s">
        <v>75</v>
      </c>
      <c r="W286" s="101"/>
      <c r="X286" s="101"/>
      <c r="Y286" s="102" t="s">
        <v>75</v>
      </c>
      <c r="Z286" s="102" t="s">
        <v>75</v>
      </c>
    </row>
    <row r="287" spans="14:26" ht="15.75" x14ac:dyDescent="0.25">
      <c r="N287" s="98">
        <v>45138</v>
      </c>
      <c r="O287" s="99" t="s">
        <v>75</v>
      </c>
      <c r="P287" s="99" t="s">
        <v>75</v>
      </c>
      <c r="Q287" s="99" t="s">
        <v>75</v>
      </c>
      <c r="R287" s="99" t="s">
        <v>75</v>
      </c>
      <c r="S287" s="100" t="s">
        <v>75</v>
      </c>
      <c r="T287" s="100" t="s">
        <v>75</v>
      </c>
      <c r="U287" s="101" t="s">
        <v>75</v>
      </c>
      <c r="V287" s="101" t="s">
        <v>75</v>
      </c>
      <c r="W287" s="101"/>
      <c r="X287" s="101"/>
      <c r="Y287" s="102" t="s">
        <v>75</v>
      </c>
      <c r="Z287" s="102" t="s">
        <v>75</v>
      </c>
    </row>
    <row r="288" spans="14:26" ht="15.75" x14ac:dyDescent="0.25">
      <c r="N288" s="98">
        <v>45169</v>
      </c>
      <c r="O288" s="99" t="s">
        <v>75</v>
      </c>
      <c r="P288" s="99" t="s">
        <v>75</v>
      </c>
      <c r="Q288" s="99" t="s">
        <v>75</v>
      </c>
      <c r="R288" s="99" t="s">
        <v>75</v>
      </c>
      <c r="S288" s="100" t="s">
        <v>75</v>
      </c>
      <c r="T288" s="100" t="s">
        <v>75</v>
      </c>
      <c r="U288" s="101" t="s">
        <v>75</v>
      </c>
      <c r="V288" s="101" t="s">
        <v>75</v>
      </c>
      <c r="W288" s="101"/>
      <c r="X288" s="101"/>
      <c r="Y288" s="102" t="s">
        <v>75</v>
      </c>
      <c r="Z288" s="102" t="s">
        <v>75</v>
      </c>
    </row>
    <row r="289" spans="14:26" ht="15.75" x14ac:dyDescent="0.25">
      <c r="N289" s="98">
        <v>45199</v>
      </c>
      <c r="O289" s="99" t="s">
        <v>75</v>
      </c>
      <c r="P289" s="99" t="s">
        <v>75</v>
      </c>
      <c r="Q289" s="99" t="s">
        <v>75</v>
      </c>
      <c r="R289" s="99" t="s">
        <v>75</v>
      </c>
      <c r="S289" s="100" t="s">
        <v>75</v>
      </c>
      <c r="T289" s="100" t="s">
        <v>75</v>
      </c>
      <c r="U289" s="101" t="s">
        <v>75</v>
      </c>
      <c r="V289" s="101" t="s">
        <v>75</v>
      </c>
      <c r="W289" s="101"/>
      <c r="X289" s="101"/>
      <c r="Y289" s="102" t="s">
        <v>75</v>
      </c>
      <c r="Z289" s="102" t="s">
        <v>75</v>
      </c>
    </row>
    <row r="290" spans="14:26" ht="15.75" x14ac:dyDescent="0.25">
      <c r="N290" s="98">
        <v>45230</v>
      </c>
      <c r="O290" s="99" t="s">
        <v>75</v>
      </c>
      <c r="P290" s="99" t="s">
        <v>75</v>
      </c>
      <c r="Q290" s="99" t="s">
        <v>75</v>
      </c>
      <c r="R290" s="99" t="s">
        <v>75</v>
      </c>
      <c r="S290" s="100" t="s">
        <v>75</v>
      </c>
      <c r="T290" s="100" t="s">
        <v>75</v>
      </c>
      <c r="U290" s="101" t="s">
        <v>75</v>
      </c>
      <c r="V290" s="101" t="s">
        <v>75</v>
      </c>
      <c r="W290" s="101"/>
      <c r="X290" s="101"/>
      <c r="Y290" s="102" t="s">
        <v>75</v>
      </c>
      <c r="Z290" s="102" t="s">
        <v>75</v>
      </c>
    </row>
    <row r="291" spans="14:26" ht="15.75" x14ac:dyDescent="0.25">
      <c r="N291" s="98">
        <v>45260</v>
      </c>
      <c r="O291" s="99" t="s">
        <v>75</v>
      </c>
      <c r="P291" s="99" t="s">
        <v>75</v>
      </c>
      <c r="Q291" s="99" t="s">
        <v>75</v>
      </c>
      <c r="R291" s="99" t="s">
        <v>75</v>
      </c>
      <c r="S291" s="100" t="s">
        <v>75</v>
      </c>
      <c r="T291" s="100" t="s">
        <v>75</v>
      </c>
      <c r="U291" s="101" t="s">
        <v>75</v>
      </c>
      <c r="V291" s="101" t="s">
        <v>75</v>
      </c>
      <c r="W291" s="101"/>
      <c r="X291" s="101"/>
      <c r="Y291" s="102" t="s">
        <v>75</v>
      </c>
      <c r="Z291" s="102" t="s">
        <v>75</v>
      </c>
    </row>
    <row r="292" spans="14:26" ht="15.75" x14ac:dyDescent="0.25">
      <c r="N292" s="98">
        <v>45291</v>
      </c>
      <c r="O292" s="99" t="s">
        <v>75</v>
      </c>
      <c r="P292" s="99" t="s">
        <v>75</v>
      </c>
      <c r="Q292" s="99" t="s">
        <v>75</v>
      </c>
      <c r="R292" s="99" t="s">
        <v>75</v>
      </c>
      <c r="S292" s="100" t="s">
        <v>75</v>
      </c>
      <c r="T292" s="100" t="s">
        <v>75</v>
      </c>
      <c r="U292" s="101" t="s">
        <v>75</v>
      </c>
      <c r="V292" s="101" t="s">
        <v>75</v>
      </c>
      <c r="W292" s="101"/>
      <c r="X292" s="101"/>
      <c r="Y292" s="102" t="s">
        <v>75</v>
      </c>
      <c r="Z292" s="102" t="s">
        <v>75</v>
      </c>
    </row>
    <row r="293" spans="14:26" ht="15.75" x14ac:dyDescent="0.25">
      <c r="N293" s="98">
        <v>45322</v>
      </c>
      <c r="O293" s="99" t="s">
        <v>75</v>
      </c>
      <c r="P293" s="99" t="s">
        <v>75</v>
      </c>
      <c r="Q293" s="99" t="s">
        <v>75</v>
      </c>
      <c r="R293" s="99" t="s">
        <v>75</v>
      </c>
      <c r="S293" s="100" t="s">
        <v>75</v>
      </c>
      <c r="T293" s="100" t="s">
        <v>75</v>
      </c>
      <c r="U293" s="101" t="s">
        <v>75</v>
      </c>
      <c r="V293" s="101" t="s">
        <v>75</v>
      </c>
      <c r="W293" s="101"/>
      <c r="X293" s="101"/>
      <c r="Y293" s="102" t="s">
        <v>75</v>
      </c>
      <c r="Z293" s="102" t="s">
        <v>75</v>
      </c>
    </row>
    <row r="294" spans="14:26" ht="15.75" x14ac:dyDescent="0.25">
      <c r="N294" s="98">
        <v>45351</v>
      </c>
      <c r="O294" s="99" t="s">
        <v>75</v>
      </c>
      <c r="P294" s="99" t="s">
        <v>75</v>
      </c>
      <c r="Q294" s="99" t="s">
        <v>75</v>
      </c>
      <c r="R294" s="99" t="s">
        <v>75</v>
      </c>
      <c r="S294" s="100" t="s">
        <v>75</v>
      </c>
      <c r="T294" s="100" t="s">
        <v>75</v>
      </c>
      <c r="U294" s="101" t="s">
        <v>75</v>
      </c>
      <c r="V294" s="101" t="s">
        <v>75</v>
      </c>
      <c r="W294" s="101"/>
      <c r="X294" s="101"/>
      <c r="Y294" s="102" t="s">
        <v>75</v>
      </c>
      <c r="Z294" s="102" t="s">
        <v>75</v>
      </c>
    </row>
    <row r="295" spans="14:26" ht="15.75" x14ac:dyDescent="0.25">
      <c r="N295" s="98">
        <v>45382</v>
      </c>
      <c r="O295" s="99" t="s">
        <v>75</v>
      </c>
      <c r="P295" s="99" t="s">
        <v>75</v>
      </c>
      <c r="Q295" s="99" t="s">
        <v>75</v>
      </c>
      <c r="R295" s="99" t="s">
        <v>75</v>
      </c>
      <c r="S295" s="100" t="s">
        <v>75</v>
      </c>
      <c r="T295" s="100" t="s">
        <v>75</v>
      </c>
      <c r="U295" s="101" t="s">
        <v>75</v>
      </c>
      <c r="V295" s="101" t="s">
        <v>75</v>
      </c>
      <c r="W295" s="101"/>
      <c r="X295" s="101"/>
      <c r="Y295" s="102" t="s">
        <v>75</v>
      </c>
      <c r="Z295" s="102" t="s">
        <v>75</v>
      </c>
    </row>
    <row r="296" spans="14:26" ht="15.75" x14ac:dyDescent="0.25">
      <c r="N296" s="98">
        <v>45412</v>
      </c>
      <c r="O296" s="99" t="s">
        <v>75</v>
      </c>
      <c r="P296" s="99" t="s">
        <v>75</v>
      </c>
      <c r="Q296" s="99" t="s">
        <v>75</v>
      </c>
      <c r="R296" s="99" t="s">
        <v>75</v>
      </c>
      <c r="S296" s="100" t="s">
        <v>75</v>
      </c>
      <c r="T296" s="100" t="s">
        <v>75</v>
      </c>
      <c r="U296" s="101" t="s">
        <v>75</v>
      </c>
      <c r="V296" s="101" t="s">
        <v>75</v>
      </c>
      <c r="W296" s="101"/>
      <c r="X296" s="101"/>
      <c r="Y296" s="102" t="s">
        <v>75</v>
      </c>
      <c r="Z296" s="102" t="s">
        <v>75</v>
      </c>
    </row>
    <row r="297" spans="14:26" ht="15.75" x14ac:dyDescent="0.25">
      <c r="N297" s="98">
        <v>45443</v>
      </c>
      <c r="O297" s="99" t="s">
        <v>75</v>
      </c>
      <c r="P297" s="99" t="s">
        <v>75</v>
      </c>
      <c r="Q297" s="99" t="s">
        <v>75</v>
      </c>
      <c r="R297" s="99" t="s">
        <v>75</v>
      </c>
      <c r="S297" s="100" t="s">
        <v>75</v>
      </c>
      <c r="T297" s="100" t="s">
        <v>75</v>
      </c>
      <c r="U297" s="101" t="s">
        <v>75</v>
      </c>
      <c r="V297" s="101" t="s">
        <v>75</v>
      </c>
      <c r="W297" s="101"/>
      <c r="X297" s="101"/>
      <c r="Y297" s="102" t="s">
        <v>75</v>
      </c>
      <c r="Z297" s="102" t="s">
        <v>75</v>
      </c>
    </row>
    <row r="298" spans="14:26" ht="15.75" x14ac:dyDescent="0.25">
      <c r="N298" s="98">
        <v>45473</v>
      </c>
      <c r="O298" s="99" t="s">
        <v>75</v>
      </c>
      <c r="P298" s="99" t="s">
        <v>75</v>
      </c>
      <c r="Q298" s="99" t="s">
        <v>75</v>
      </c>
      <c r="R298" s="99" t="s">
        <v>75</v>
      </c>
      <c r="S298" s="100" t="s">
        <v>75</v>
      </c>
      <c r="T298" s="100" t="s">
        <v>75</v>
      </c>
      <c r="U298" s="101" t="s">
        <v>75</v>
      </c>
      <c r="V298" s="101" t="s">
        <v>75</v>
      </c>
      <c r="W298" s="101"/>
      <c r="X298" s="101"/>
      <c r="Y298" s="102" t="s">
        <v>75</v>
      </c>
      <c r="Z298" s="102" t="s">
        <v>75</v>
      </c>
    </row>
    <row r="299" spans="14:26" ht="15.75" x14ac:dyDescent="0.25">
      <c r="N299" s="98">
        <v>45504</v>
      </c>
      <c r="O299" s="99" t="s">
        <v>75</v>
      </c>
      <c r="P299" s="99" t="s">
        <v>75</v>
      </c>
      <c r="Q299" s="99" t="s">
        <v>75</v>
      </c>
      <c r="R299" s="99" t="s">
        <v>75</v>
      </c>
      <c r="S299" s="100" t="s">
        <v>75</v>
      </c>
      <c r="T299" s="100" t="s">
        <v>75</v>
      </c>
      <c r="U299" s="101" t="s">
        <v>75</v>
      </c>
      <c r="V299" s="101" t="s">
        <v>75</v>
      </c>
      <c r="W299" s="101"/>
      <c r="X299" s="101"/>
      <c r="Y299" s="102" t="s">
        <v>75</v>
      </c>
      <c r="Z299" s="102" t="s">
        <v>75</v>
      </c>
    </row>
    <row r="300" spans="14:26" ht="15.75" x14ac:dyDescent="0.25">
      <c r="N300" s="98">
        <v>45535</v>
      </c>
      <c r="O300" s="99" t="s">
        <v>75</v>
      </c>
      <c r="P300" s="99" t="s">
        <v>75</v>
      </c>
      <c r="Q300" s="99" t="s">
        <v>75</v>
      </c>
      <c r="R300" s="99" t="s">
        <v>75</v>
      </c>
      <c r="S300" s="100" t="s">
        <v>75</v>
      </c>
      <c r="T300" s="100" t="s">
        <v>75</v>
      </c>
      <c r="U300" s="101" t="s">
        <v>75</v>
      </c>
      <c r="V300" s="101" t="s">
        <v>75</v>
      </c>
      <c r="W300" s="101"/>
      <c r="X300" s="101"/>
      <c r="Y300" s="102" t="s">
        <v>75</v>
      </c>
      <c r="Z300" s="102" t="s">
        <v>75</v>
      </c>
    </row>
    <row r="301" spans="14:26" ht="15.75" x14ac:dyDescent="0.25">
      <c r="N301" s="98">
        <v>45565</v>
      </c>
      <c r="O301" s="99" t="s">
        <v>75</v>
      </c>
      <c r="P301" s="99" t="s">
        <v>75</v>
      </c>
      <c r="Q301" s="99" t="s">
        <v>75</v>
      </c>
      <c r="R301" s="99" t="s">
        <v>75</v>
      </c>
      <c r="S301" s="100" t="s">
        <v>75</v>
      </c>
      <c r="T301" s="100" t="s">
        <v>75</v>
      </c>
      <c r="U301" s="101" t="s">
        <v>75</v>
      </c>
      <c r="V301" s="101" t="s">
        <v>75</v>
      </c>
      <c r="W301" s="101"/>
      <c r="X301" s="101"/>
      <c r="Y301" s="102" t="s">
        <v>75</v>
      </c>
      <c r="Z301" s="102" t="s">
        <v>75</v>
      </c>
    </row>
    <row r="302" spans="14:26" ht="15.75" x14ac:dyDescent="0.25">
      <c r="N302" s="98">
        <v>45596</v>
      </c>
      <c r="O302" s="99" t="s">
        <v>75</v>
      </c>
      <c r="P302" s="99" t="s">
        <v>75</v>
      </c>
      <c r="Q302" s="99" t="s">
        <v>75</v>
      </c>
      <c r="R302" s="99" t="s">
        <v>75</v>
      </c>
      <c r="S302" s="100" t="s">
        <v>75</v>
      </c>
      <c r="T302" s="100" t="s">
        <v>75</v>
      </c>
      <c r="U302" s="101" t="s">
        <v>75</v>
      </c>
      <c r="V302" s="101" t="s">
        <v>75</v>
      </c>
      <c r="W302" s="101"/>
      <c r="X302" s="101"/>
      <c r="Y302" s="102" t="s">
        <v>75</v>
      </c>
      <c r="Z302" s="102" t="s">
        <v>75</v>
      </c>
    </row>
    <row r="303" spans="14:26" ht="15.75" x14ac:dyDescent="0.25">
      <c r="N303" s="98">
        <v>45626</v>
      </c>
      <c r="O303" s="99" t="s">
        <v>75</v>
      </c>
      <c r="P303" s="99" t="s">
        <v>75</v>
      </c>
      <c r="Q303" s="99" t="s">
        <v>75</v>
      </c>
      <c r="R303" s="99" t="s">
        <v>75</v>
      </c>
      <c r="S303" s="100" t="s">
        <v>75</v>
      </c>
      <c r="T303" s="100" t="s">
        <v>75</v>
      </c>
      <c r="U303" s="101" t="s">
        <v>75</v>
      </c>
      <c r="V303" s="101" t="s">
        <v>75</v>
      </c>
      <c r="W303" s="101"/>
      <c r="X303" s="101"/>
      <c r="Y303" s="102" t="s">
        <v>75</v>
      </c>
      <c r="Z303" s="102" t="s">
        <v>75</v>
      </c>
    </row>
    <row r="304" spans="14:26" ht="15.75" x14ac:dyDescent="0.25">
      <c r="N304" s="98">
        <v>45657</v>
      </c>
      <c r="O304" s="99" t="s">
        <v>75</v>
      </c>
      <c r="P304" s="99" t="s">
        <v>75</v>
      </c>
      <c r="Q304" s="99" t="s">
        <v>75</v>
      </c>
      <c r="R304" s="99" t="s">
        <v>75</v>
      </c>
      <c r="S304" s="100" t="s">
        <v>75</v>
      </c>
      <c r="T304" s="100" t="s">
        <v>75</v>
      </c>
      <c r="U304" s="101" t="s">
        <v>75</v>
      </c>
      <c r="V304" s="101" t="s">
        <v>75</v>
      </c>
      <c r="W304" s="101"/>
      <c r="X304" s="101"/>
      <c r="Y304" s="102" t="s">
        <v>75</v>
      </c>
      <c r="Z304" s="102" t="s">
        <v>75</v>
      </c>
    </row>
    <row r="305" spans="14:26" ht="15.75" x14ac:dyDescent="0.25">
      <c r="N305" s="98">
        <v>45688</v>
      </c>
      <c r="O305" s="99" t="s">
        <v>75</v>
      </c>
      <c r="P305" s="99" t="s">
        <v>75</v>
      </c>
      <c r="Q305" s="99" t="s">
        <v>75</v>
      </c>
      <c r="R305" s="99" t="s">
        <v>75</v>
      </c>
      <c r="S305" s="100" t="s">
        <v>75</v>
      </c>
      <c r="T305" s="100" t="s">
        <v>75</v>
      </c>
      <c r="U305" s="101" t="s">
        <v>75</v>
      </c>
      <c r="V305" s="101" t="s">
        <v>75</v>
      </c>
      <c r="W305" s="101"/>
      <c r="X305" s="101"/>
      <c r="Y305" s="102" t="s">
        <v>75</v>
      </c>
      <c r="Z305" s="102" t="s">
        <v>75</v>
      </c>
    </row>
    <row r="306" spans="14:26" ht="15.75" x14ac:dyDescent="0.25">
      <c r="N306" s="98">
        <v>45716</v>
      </c>
      <c r="O306" s="99" t="s">
        <v>75</v>
      </c>
      <c r="P306" s="99" t="s">
        <v>75</v>
      </c>
      <c r="Q306" s="99" t="s">
        <v>75</v>
      </c>
      <c r="R306" s="99" t="s">
        <v>75</v>
      </c>
      <c r="S306" s="100" t="s">
        <v>75</v>
      </c>
      <c r="T306" s="100" t="s">
        <v>75</v>
      </c>
      <c r="U306" s="101" t="s">
        <v>75</v>
      </c>
      <c r="V306" s="101" t="s">
        <v>75</v>
      </c>
      <c r="W306" s="101"/>
      <c r="X306" s="101"/>
      <c r="Y306" s="102" t="s">
        <v>75</v>
      </c>
      <c r="Z306" s="102" t="s">
        <v>75</v>
      </c>
    </row>
    <row r="307" spans="14:26" ht="15.75" x14ac:dyDescent="0.25">
      <c r="N307" s="98">
        <v>45747</v>
      </c>
      <c r="O307" s="99" t="s">
        <v>75</v>
      </c>
      <c r="P307" s="99" t="s">
        <v>75</v>
      </c>
      <c r="Q307" s="99" t="s">
        <v>75</v>
      </c>
      <c r="R307" s="99" t="s">
        <v>75</v>
      </c>
      <c r="S307" s="100" t="s">
        <v>75</v>
      </c>
      <c r="T307" s="100" t="s">
        <v>75</v>
      </c>
      <c r="U307" s="101" t="s">
        <v>75</v>
      </c>
      <c r="V307" s="101" t="s">
        <v>75</v>
      </c>
      <c r="W307" s="101"/>
      <c r="X307" s="101"/>
      <c r="Y307" s="102" t="s">
        <v>75</v>
      </c>
      <c r="Z307" s="102" t="s">
        <v>75</v>
      </c>
    </row>
    <row r="308" spans="14:26" ht="15.75" x14ac:dyDescent="0.25">
      <c r="N308" s="98">
        <v>45777</v>
      </c>
      <c r="O308" s="99" t="s">
        <v>75</v>
      </c>
      <c r="P308" s="99" t="s">
        <v>75</v>
      </c>
      <c r="Q308" s="99" t="s">
        <v>75</v>
      </c>
      <c r="R308" s="99" t="s">
        <v>75</v>
      </c>
      <c r="S308" s="100" t="s">
        <v>75</v>
      </c>
      <c r="T308" s="100" t="s">
        <v>75</v>
      </c>
      <c r="U308" s="101" t="s">
        <v>75</v>
      </c>
      <c r="V308" s="101" t="s">
        <v>75</v>
      </c>
      <c r="W308" s="101"/>
      <c r="X308" s="101"/>
      <c r="Y308" s="102" t="s">
        <v>75</v>
      </c>
      <c r="Z308" s="102" t="s">
        <v>75</v>
      </c>
    </row>
    <row r="309" spans="14:26" ht="15.75" x14ac:dyDescent="0.25">
      <c r="N309" s="98">
        <v>45808</v>
      </c>
      <c r="O309" s="99" t="s">
        <v>75</v>
      </c>
      <c r="P309" s="99" t="s">
        <v>75</v>
      </c>
      <c r="Q309" s="99" t="s">
        <v>75</v>
      </c>
      <c r="R309" s="99" t="s">
        <v>75</v>
      </c>
      <c r="S309" s="100" t="s">
        <v>75</v>
      </c>
      <c r="T309" s="100" t="s">
        <v>75</v>
      </c>
      <c r="U309" s="101" t="s">
        <v>75</v>
      </c>
      <c r="V309" s="101" t="s">
        <v>75</v>
      </c>
      <c r="W309" s="101"/>
      <c r="X309" s="101"/>
      <c r="Y309" s="102" t="s">
        <v>75</v>
      </c>
      <c r="Z309" s="102" t="s">
        <v>75</v>
      </c>
    </row>
    <row r="310" spans="14:26" ht="15.75" x14ac:dyDescent="0.25">
      <c r="N310" s="98">
        <v>45838</v>
      </c>
      <c r="O310" s="99" t="s">
        <v>75</v>
      </c>
      <c r="P310" s="99" t="s">
        <v>75</v>
      </c>
      <c r="Q310" s="99" t="s">
        <v>75</v>
      </c>
      <c r="R310" s="99" t="s">
        <v>75</v>
      </c>
      <c r="S310" s="100" t="s">
        <v>75</v>
      </c>
      <c r="T310" s="100" t="s">
        <v>75</v>
      </c>
      <c r="U310" s="101" t="s">
        <v>75</v>
      </c>
      <c r="V310" s="101" t="s">
        <v>75</v>
      </c>
      <c r="W310" s="101"/>
      <c r="X310" s="101"/>
      <c r="Y310" s="102" t="s">
        <v>75</v>
      </c>
      <c r="Z310" s="102" t="s">
        <v>75</v>
      </c>
    </row>
    <row r="311" spans="14:26" ht="15.75" x14ac:dyDescent="0.25">
      <c r="N311" s="98">
        <v>45869</v>
      </c>
      <c r="O311" s="99" t="s">
        <v>75</v>
      </c>
      <c r="P311" s="99" t="s">
        <v>75</v>
      </c>
      <c r="Q311" s="99" t="s">
        <v>75</v>
      </c>
      <c r="R311" s="99" t="s">
        <v>75</v>
      </c>
      <c r="S311" s="100" t="s">
        <v>75</v>
      </c>
      <c r="T311" s="100" t="s">
        <v>75</v>
      </c>
      <c r="U311" s="101" t="s">
        <v>75</v>
      </c>
      <c r="V311" s="101" t="s">
        <v>75</v>
      </c>
      <c r="W311" s="101"/>
      <c r="X311" s="101"/>
      <c r="Y311" s="102" t="s">
        <v>75</v>
      </c>
      <c r="Z311" s="102" t="s">
        <v>75</v>
      </c>
    </row>
    <row r="312" spans="14:26" ht="15.75" x14ac:dyDescent="0.25">
      <c r="N312" s="98">
        <v>45900</v>
      </c>
      <c r="O312" s="99" t="s">
        <v>75</v>
      </c>
      <c r="P312" s="99" t="s">
        <v>75</v>
      </c>
      <c r="Q312" s="99" t="s">
        <v>75</v>
      </c>
      <c r="R312" s="99" t="s">
        <v>75</v>
      </c>
      <c r="S312" s="100" t="s">
        <v>75</v>
      </c>
      <c r="T312" s="100" t="s">
        <v>75</v>
      </c>
      <c r="U312" s="101" t="s">
        <v>75</v>
      </c>
      <c r="V312" s="101" t="s">
        <v>75</v>
      </c>
      <c r="W312" s="101"/>
      <c r="X312" s="101"/>
      <c r="Y312" s="102" t="s">
        <v>75</v>
      </c>
      <c r="Z312" s="102" t="s">
        <v>75</v>
      </c>
    </row>
    <row r="313" spans="14:26" ht="15.75" x14ac:dyDescent="0.25">
      <c r="N313" s="98">
        <v>45930</v>
      </c>
      <c r="O313" s="99" t="s">
        <v>75</v>
      </c>
      <c r="P313" s="99" t="s">
        <v>75</v>
      </c>
      <c r="Q313" s="99" t="s">
        <v>75</v>
      </c>
      <c r="R313" s="99" t="s">
        <v>75</v>
      </c>
      <c r="S313" s="100" t="s">
        <v>75</v>
      </c>
      <c r="T313" s="100" t="s">
        <v>75</v>
      </c>
      <c r="U313" s="101" t="s">
        <v>75</v>
      </c>
      <c r="V313" s="101" t="s">
        <v>75</v>
      </c>
      <c r="W313" s="101"/>
      <c r="X313" s="101"/>
      <c r="Y313" s="102" t="s">
        <v>75</v>
      </c>
      <c r="Z313" s="102" t="s">
        <v>75</v>
      </c>
    </row>
    <row r="314" spans="14:26" ht="15.75" x14ac:dyDescent="0.25">
      <c r="N314" s="98">
        <v>45961</v>
      </c>
      <c r="O314" s="99" t="s">
        <v>75</v>
      </c>
      <c r="P314" s="99" t="s">
        <v>75</v>
      </c>
      <c r="Q314" s="99" t="s">
        <v>75</v>
      </c>
      <c r="R314" s="99" t="s">
        <v>75</v>
      </c>
      <c r="S314" s="100" t="s">
        <v>75</v>
      </c>
      <c r="T314" s="100" t="s">
        <v>75</v>
      </c>
      <c r="U314" s="101" t="s">
        <v>75</v>
      </c>
      <c r="V314" s="101" t="s">
        <v>75</v>
      </c>
      <c r="W314" s="101"/>
      <c r="X314" s="101"/>
      <c r="Y314" s="102" t="s">
        <v>75</v>
      </c>
      <c r="Z314" s="102" t="s">
        <v>75</v>
      </c>
    </row>
    <row r="315" spans="14:26" ht="15.75" x14ac:dyDescent="0.25">
      <c r="N315" s="98">
        <v>45991</v>
      </c>
      <c r="O315" s="99" t="s">
        <v>75</v>
      </c>
      <c r="P315" s="99" t="s">
        <v>75</v>
      </c>
      <c r="Q315" s="99" t="s">
        <v>75</v>
      </c>
      <c r="R315" s="99" t="s">
        <v>75</v>
      </c>
      <c r="S315" s="100" t="s">
        <v>75</v>
      </c>
      <c r="T315" s="100" t="s">
        <v>75</v>
      </c>
      <c r="U315" s="101" t="s">
        <v>75</v>
      </c>
      <c r="V315" s="101" t="s">
        <v>75</v>
      </c>
      <c r="W315" s="101"/>
      <c r="X315" s="101"/>
      <c r="Y315" s="102" t="s">
        <v>75</v>
      </c>
      <c r="Z315" s="102" t="s">
        <v>75</v>
      </c>
    </row>
    <row r="316" spans="14:26" ht="15.75" x14ac:dyDescent="0.25">
      <c r="N316" s="98">
        <v>46022</v>
      </c>
      <c r="O316" s="99" t="s">
        <v>75</v>
      </c>
      <c r="P316" s="99" t="s">
        <v>75</v>
      </c>
      <c r="Q316" s="99" t="s">
        <v>75</v>
      </c>
      <c r="R316" s="99" t="s">
        <v>75</v>
      </c>
      <c r="S316" s="100" t="s">
        <v>75</v>
      </c>
      <c r="T316" s="100" t="s">
        <v>75</v>
      </c>
      <c r="U316" s="101" t="s">
        <v>75</v>
      </c>
      <c r="V316" s="101" t="s">
        <v>75</v>
      </c>
      <c r="W316" s="101"/>
      <c r="X316" s="101"/>
      <c r="Y316" s="102" t="s">
        <v>75</v>
      </c>
      <c r="Z316" s="102" t="s">
        <v>75</v>
      </c>
    </row>
    <row r="317" spans="14:26" ht="15.75" x14ac:dyDescent="0.25">
      <c r="N317" s="98">
        <v>46053</v>
      </c>
      <c r="O317" s="99" t="s">
        <v>75</v>
      </c>
      <c r="P317" s="99" t="s">
        <v>75</v>
      </c>
      <c r="Q317" s="99" t="s">
        <v>75</v>
      </c>
      <c r="R317" s="99" t="s">
        <v>75</v>
      </c>
      <c r="S317" s="100" t="s">
        <v>75</v>
      </c>
      <c r="T317" s="100" t="s">
        <v>75</v>
      </c>
      <c r="U317" s="101" t="s">
        <v>75</v>
      </c>
      <c r="V317" s="101" t="s">
        <v>75</v>
      </c>
      <c r="W317" s="101"/>
      <c r="X317" s="101"/>
      <c r="Y317" s="102" t="s">
        <v>75</v>
      </c>
      <c r="Z317" s="102" t="s">
        <v>75</v>
      </c>
    </row>
    <row r="318" spans="14:26" ht="15.75" x14ac:dyDescent="0.25">
      <c r="N318" s="98">
        <v>46081</v>
      </c>
      <c r="O318" s="99" t="s">
        <v>75</v>
      </c>
      <c r="P318" s="99" t="s">
        <v>75</v>
      </c>
      <c r="Q318" s="99" t="s">
        <v>75</v>
      </c>
      <c r="R318" s="99" t="s">
        <v>75</v>
      </c>
      <c r="S318" s="100" t="s">
        <v>75</v>
      </c>
      <c r="T318" s="100" t="s">
        <v>75</v>
      </c>
      <c r="U318" s="101" t="s">
        <v>75</v>
      </c>
      <c r="V318" s="101" t="s">
        <v>75</v>
      </c>
      <c r="W318" s="101"/>
      <c r="X318" s="101"/>
      <c r="Y318" s="102" t="s">
        <v>75</v>
      </c>
      <c r="Z318" s="102" t="s">
        <v>75</v>
      </c>
    </row>
    <row r="319" spans="14:26" ht="15.75" x14ac:dyDescent="0.25">
      <c r="N319" s="98">
        <v>46112</v>
      </c>
      <c r="O319" s="99" t="s">
        <v>75</v>
      </c>
      <c r="P319" s="99" t="s">
        <v>75</v>
      </c>
      <c r="Q319" s="99" t="s">
        <v>75</v>
      </c>
      <c r="R319" s="99" t="s">
        <v>75</v>
      </c>
      <c r="S319" s="100" t="s">
        <v>75</v>
      </c>
      <c r="T319" s="100" t="s">
        <v>75</v>
      </c>
      <c r="U319" s="101" t="s">
        <v>75</v>
      </c>
      <c r="V319" s="101" t="s">
        <v>75</v>
      </c>
      <c r="W319" s="101"/>
      <c r="X319" s="101"/>
      <c r="Y319" s="102" t="s">
        <v>75</v>
      </c>
      <c r="Z319" s="102" t="s">
        <v>75</v>
      </c>
    </row>
    <row r="320" spans="14:26" ht="15.75" x14ac:dyDescent="0.25">
      <c r="N320" s="98">
        <v>46142</v>
      </c>
      <c r="O320" s="99" t="s">
        <v>75</v>
      </c>
      <c r="P320" s="99" t="s">
        <v>75</v>
      </c>
      <c r="Q320" s="99" t="s">
        <v>75</v>
      </c>
      <c r="R320" s="99" t="s">
        <v>75</v>
      </c>
      <c r="S320" s="100" t="s">
        <v>75</v>
      </c>
      <c r="T320" s="100" t="s">
        <v>75</v>
      </c>
      <c r="U320" s="101" t="s">
        <v>75</v>
      </c>
      <c r="V320" s="101" t="s">
        <v>75</v>
      </c>
      <c r="W320" s="101"/>
      <c r="X320" s="101"/>
      <c r="Y320" s="102" t="s">
        <v>75</v>
      </c>
      <c r="Z320" s="102" t="s">
        <v>75</v>
      </c>
    </row>
    <row r="321" spans="14:26" ht="15.75" x14ac:dyDescent="0.25">
      <c r="N321" s="98">
        <v>46173</v>
      </c>
      <c r="O321" s="99" t="s">
        <v>75</v>
      </c>
      <c r="P321" s="99" t="s">
        <v>75</v>
      </c>
      <c r="Q321" s="99" t="s">
        <v>75</v>
      </c>
      <c r="R321" s="99" t="s">
        <v>75</v>
      </c>
      <c r="S321" s="100" t="s">
        <v>75</v>
      </c>
      <c r="T321" s="100" t="s">
        <v>75</v>
      </c>
      <c r="U321" s="101" t="s">
        <v>75</v>
      </c>
      <c r="V321" s="101" t="s">
        <v>75</v>
      </c>
      <c r="W321" s="101"/>
      <c r="X321" s="101"/>
      <c r="Y321" s="102" t="s">
        <v>75</v>
      </c>
      <c r="Z321" s="102" t="s">
        <v>75</v>
      </c>
    </row>
    <row r="322" spans="14:26" ht="15.75" x14ac:dyDescent="0.25">
      <c r="N322" s="98">
        <v>46203</v>
      </c>
      <c r="O322" s="99" t="s">
        <v>75</v>
      </c>
      <c r="P322" s="99" t="s">
        <v>75</v>
      </c>
      <c r="Q322" s="99" t="s">
        <v>75</v>
      </c>
      <c r="R322" s="99" t="s">
        <v>75</v>
      </c>
      <c r="S322" s="100" t="s">
        <v>75</v>
      </c>
      <c r="T322" s="100" t="s">
        <v>75</v>
      </c>
      <c r="U322" s="101" t="s">
        <v>75</v>
      </c>
      <c r="V322" s="101" t="s">
        <v>75</v>
      </c>
      <c r="W322" s="101"/>
      <c r="X322" s="101"/>
      <c r="Y322" s="102" t="s">
        <v>75</v>
      </c>
      <c r="Z322" s="102" t="s">
        <v>75</v>
      </c>
    </row>
    <row r="323" spans="14:26" ht="15.75" x14ac:dyDescent="0.25">
      <c r="N323" s="98">
        <v>46234</v>
      </c>
      <c r="O323" s="99" t="s">
        <v>75</v>
      </c>
      <c r="P323" s="99" t="s">
        <v>75</v>
      </c>
      <c r="Q323" s="99" t="s">
        <v>75</v>
      </c>
      <c r="R323" s="99" t="s">
        <v>75</v>
      </c>
      <c r="S323" s="100" t="s">
        <v>75</v>
      </c>
      <c r="T323" s="100" t="s">
        <v>75</v>
      </c>
      <c r="U323" s="101" t="s">
        <v>75</v>
      </c>
      <c r="V323" s="101" t="s">
        <v>75</v>
      </c>
      <c r="W323" s="101"/>
      <c r="X323" s="101"/>
      <c r="Y323" s="102" t="s">
        <v>75</v>
      </c>
      <c r="Z323" s="102" t="s">
        <v>75</v>
      </c>
    </row>
    <row r="324" spans="14:26" ht="15.75" x14ac:dyDescent="0.25">
      <c r="N324" s="98">
        <v>46265</v>
      </c>
      <c r="O324" s="99" t="s">
        <v>75</v>
      </c>
      <c r="P324" s="99" t="s">
        <v>75</v>
      </c>
      <c r="Q324" s="99" t="s">
        <v>75</v>
      </c>
      <c r="R324" s="99" t="s">
        <v>75</v>
      </c>
      <c r="S324" s="100" t="s">
        <v>75</v>
      </c>
      <c r="T324" s="100" t="s">
        <v>75</v>
      </c>
      <c r="U324" s="101" t="s">
        <v>75</v>
      </c>
      <c r="V324" s="101" t="s">
        <v>75</v>
      </c>
      <c r="W324" s="101"/>
      <c r="X324" s="101"/>
      <c r="Y324" s="102" t="s">
        <v>75</v>
      </c>
      <c r="Z324" s="102" t="s">
        <v>75</v>
      </c>
    </row>
    <row r="325" spans="14:26" ht="15.75" x14ac:dyDescent="0.25">
      <c r="N325" s="98">
        <v>46295</v>
      </c>
      <c r="O325" s="99" t="s">
        <v>75</v>
      </c>
      <c r="P325" s="99" t="s">
        <v>75</v>
      </c>
      <c r="Q325" s="99" t="s">
        <v>75</v>
      </c>
      <c r="R325" s="99" t="s">
        <v>75</v>
      </c>
      <c r="S325" s="100" t="s">
        <v>75</v>
      </c>
      <c r="T325" s="100" t="s">
        <v>75</v>
      </c>
      <c r="U325" s="101" t="s">
        <v>75</v>
      </c>
      <c r="V325" s="101" t="s">
        <v>75</v>
      </c>
      <c r="W325" s="101"/>
      <c r="X325" s="101"/>
      <c r="Y325" s="102" t="s">
        <v>75</v>
      </c>
      <c r="Z325" s="102" t="s">
        <v>75</v>
      </c>
    </row>
    <row r="326" spans="14:26" ht="15.75" x14ac:dyDescent="0.25">
      <c r="N326" s="98">
        <v>46326</v>
      </c>
      <c r="O326" s="99" t="s">
        <v>75</v>
      </c>
      <c r="P326" s="99" t="s">
        <v>75</v>
      </c>
      <c r="Q326" s="99" t="s">
        <v>75</v>
      </c>
      <c r="R326" s="99" t="s">
        <v>75</v>
      </c>
      <c r="S326" s="100" t="s">
        <v>75</v>
      </c>
      <c r="T326" s="100" t="s">
        <v>75</v>
      </c>
      <c r="U326" s="101" t="s">
        <v>75</v>
      </c>
      <c r="V326" s="101" t="s">
        <v>75</v>
      </c>
      <c r="W326" s="101"/>
      <c r="X326" s="101"/>
      <c r="Y326" s="102" t="s">
        <v>75</v>
      </c>
      <c r="Z326" s="102" t="s">
        <v>75</v>
      </c>
    </row>
    <row r="327" spans="14:26" ht="15.75" x14ac:dyDescent="0.25">
      <c r="N327" s="98">
        <v>46356</v>
      </c>
      <c r="O327" s="99" t="s">
        <v>75</v>
      </c>
      <c r="P327" s="99" t="s">
        <v>75</v>
      </c>
      <c r="Q327" s="99" t="s">
        <v>75</v>
      </c>
      <c r="R327" s="99" t="s">
        <v>75</v>
      </c>
      <c r="S327" s="100" t="s">
        <v>75</v>
      </c>
      <c r="T327" s="100" t="s">
        <v>75</v>
      </c>
      <c r="U327" s="101" t="s">
        <v>75</v>
      </c>
      <c r="V327" s="101" t="s">
        <v>75</v>
      </c>
      <c r="W327" s="101"/>
      <c r="X327" s="101"/>
      <c r="Y327" s="102" t="s">
        <v>75</v>
      </c>
      <c r="Z327" s="102" t="s">
        <v>75</v>
      </c>
    </row>
    <row r="328" spans="14:26" ht="15.75" x14ac:dyDescent="0.25">
      <c r="N328" s="98">
        <v>46387</v>
      </c>
      <c r="O328" s="99" t="s">
        <v>75</v>
      </c>
      <c r="P328" s="99" t="s">
        <v>75</v>
      </c>
      <c r="Q328" s="99" t="s">
        <v>75</v>
      </c>
      <c r="R328" s="99" t="s">
        <v>75</v>
      </c>
      <c r="S328" s="100" t="s">
        <v>75</v>
      </c>
      <c r="T328" s="100" t="s">
        <v>75</v>
      </c>
      <c r="U328" s="101" t="s">
        <v>75</v>
      </c>
      <c r="V328" s="101" t="s">
        <v>75</v>
      </c>
      <c r="W328" s="101"/>
      <c r="X328" s="101"/>
      <c r="Y328" s="102" t="s">
        <v>75</v>
      </c>
      <c r="Z328" s="102" t="s">
        <v>75</v>
      </c>
    </row>
    <row r="329" spans="14:26" ht="15.75" x14ac:dyDescent="0.25">
      <c r="N329" s="98">
        <v>46418</v>
      </c>
      <c r="O329" s="99" t="s">
        <v>75</v>
      </c>
      <c r="P329" s="99" t="s">
        <v>75</v>
      </c>
      <c r="Q329" s="99" t="s">
        <v>75</v>
      </c>
      <c r="R329" s="99" t="s">
        <v>75</v>
      </c>
      <c r="S329" s="100" t="s">
        <v>75</v>
      </c>
      <c r="T329" s="100" t="s">
        <v>75</v>
      </c>
      <c r="U329" s="101" t="s">
        <v>75</v>
      </c>
      <c r="V329" s="101" t="s">
        <v>75</v>
      </c>
      <c r="W329" s="101"/>
      <c r="X329" s="101"/>
      <c r="Y329" s="102" t="s">
        <v>75</v>
      </c>
      <c r="Z329" s="102" t="s">
        <v>75</v>
      </c>
    </row>
    <row r="330" spans="14:26" ht="15.75" x14ac:dyDescent="0.25">
      <c r="N330" s="98">
        <v>46446</v>
      </c>
      <c r="O330" s="99" t="s">
        <v>75</v>
      </c>
      <c r="P330" s="99" t="s">
        <v>75</v>
      </c>
      <c r="Q330" s="99" t="s">
        <v>75</v>
      </c>
      <c r="R330" s="99" t="s">
        <v>75</v>
      </c>
      <c r="S330" s="100" t="s">
        <v>75</v>
      </c>
      <c r="T330" s="100" t="s">
        <v>75</v>
      </c>
      <c r="U330" s="101" t="s">
        <v>75</v>
      </c>
      <c r="V330" s="101" t="s">
        <v>75</v>
      </c>
      <c r="W330" s="101"/>
      <c r="X330" s="101"/>
      <c r="Y330" s="102" t="s">
        <v>75</v>
      </c>
      <c r="Z330" s="102" t="s">
        <v>75</v>
      </c>
    </row>
    <row r="331" spans="14:26" ht="15.75" x14ac:dyDescent="0.25">
      <c r="N331" s="98">
        <v>46477</v>
      </c>
      <c r="O331" s="99" t="s">
        <v>75</v>
      </c>
      <c r="P331" s="99" t="s">
        <v>75</v>
      </c>
      <c r="Q331" s="99" t="s">
        <v>75</v>
      </c>
      <c r="R331" s="99" t="s">
        <v>75</v>
      </c>
      <c r="S331" s="100" t="s">
        <v>75</v>
      </c>
      <c r="T331" s="100" t="s">
        <v>75</v>
      </c>
      <c r="U331" s="101" t="s">
        <v>75</v>
      </c>
      <c r="V331" s="101" t="s">
        <v>75</v>
      </c>
      <c r="W331" s="101"/>
      <c r="X331" s="101"/>
      <c r="Y331" s="102" t="s">
        <v>75</v>
      </c>
      <c r="Z331" s="102" t="s">
        <v>75</v>
      </c>
    </row>
    <row r="332" spans="14:26" ht="15.75" x14ac:dyDescent="0.25">
      <c r="N332" s="98">
        <v>46507</v>
      </c>
      <c r="O332" s="99" t="s">
        <v>75</v>
      </c>
      <c r="P332" s="99" t="s">
        <v>75</v>
      </c>
      <c r="Q332" s="99" t="s">
        <v>75</v>
      </c>
      <c r="R332" s="99" t="s">
        <v>75</v>
      </c>
      <c r="S332" s="100" t="s">
        <v>75</v>
      </c>
      <c r="T332" s="100" t="s">
        <v>75</v>
      </c>
      <c r="U332" s="101" t="s">
        <v>75</v>
      </c>
      <c r="V332" s="101" t="s">
        <v>75</v>
      </c>
      <c r="W332" s="101"/>
      <c r="X332" s="101"/>
      <c r="Y332" s="102" t="s">
        <v>75</v>
      </c>
      <c r="Z332" s="102" t="s">
        <v>75</v>
      </c>
    </row>
    <row r="333" spans="14:26" ht="15.75" x14ac:dyDescent="0.25">
      <c r="N333" s="98">
        <v>46538</v>
      </c>
      <c r="O333" s="99" t="s">
        <v>75</v>
      </c>
      <c r="P333" s="99" t="s">
        <v>75</v>
      </c>
      <c r="Q333" s="99" t="s">
        <v>75</v>
      </c>
      <c r="R333" s="99" t="s">
        <v>75</v>
      </c>
      <c r="S333" s="100" t="s">
        <v>75</v>
      </c>
      <c r="T333" s="100" t="s">
        <v>75</v>
      </c>
      <c r="U333" s="101" t="s">
        <v>75</v>
      </c>
      <c r="V333" s="101" t="s">
        <v>75</v>
      </c>
      <c r="W333" s="101"/>
      <c r="X333" s="101"/>
      <c r="Y333" s="102" t="s">
        <v>75</v>
      </c>
      <c r="Z333" s="102" t="s">
        <v>75</v>
      </c>
    </row>
    <row r="334" spans="14:26" ht="15.75" x14ac:dyDescent="0.25">
      <c r="N334" s="98">
        <v>46568</v>
      </c>
      <c r="O334" s="99" t="s">
        <v>75</v>
      </c>
      <c r="P334" s="99" t="s">
        <v>75</v>
      </c>
      <c r="Q334" s="99" t="s">
        <v>75</v>
      </c>
      <c r="R334" s="99" t="s">
        <v>75</v>
      </c>
      <c r="S334" s="100" t="s">
        <v>75</v>
      </c>
      <c r="T334" s="100" t="s">
        <v>75</v>
      </c>
      <c r="U334" s="101" t="s">
        <v>75</v>
      </c>
      <c r="V334" s="101" t="s">
        <v>75</v>
      </c>
      <c r="W334" s="101"/>
      <c r="X334" s="101"/>
      <c r="Y334" s="102" t="s">
        <v>75</v>
      </c>
      <c r="Z334" s="102" t="s">
        <v>75</v>
      </c>
    </row>
    <row r="335" spans="14:26" ht="15.75" x14ac:dyDescent="0.25">
      <c r="N335" s="98">
        <v>46599</v>
      </c>
      <c r="O335" s="99" t="s">
        <v>75</v>
      </c>
      <c r="P335" s="99" t="s">
        <v>75</v>
      </c>
      <c r="Q335" s="99" t="s">
        <v>75</v>
      </c>
      <c r="R335" s="99" t="s">
        <v>75</v>
      </c>
      <c r="S335" s="100" t="s">
        <v>75</v>
      </c>
      <c r="T335" s="100" t="s">
        <v>75</v>
      </c>
      <c r="U335" s="101" t="s">
        <v>75</v>
      </c>
      <c r="V335" s="101" t="s">
        <v>75</v>
      </c>
      <c r="W335" s="101"/>
      <c r="X335" s="101"/>
      <c r="Y335" s="102" t="s">
        <v>75</v>
      </c>
      <c r="Z335" s="102" t="s">
        <v>75</v>
      </c>
    </row>
    <row r="336" spans="14:26" ht="15.75" x14ac:dyDescent="0.25">
      <c r="N336" s="98">
        <v>46630</v>
      </c>
      <c r="O336" s="99" t="s">
        <v>75</v>
      </c>
      <c r="P336" s="99" t="s">
        <v>75</v>
      </c>
      <c r="Q336" s="99" t="s">
        <v>75</v>
      </c>
      <c r="R336" s="99" t="s">
        <v>75</v>
      </c>
      <c r="S336" s="100" t="s">
        <v>75</v>
      </c>
      <c r="T336" s="100" t="s">
        <v>75</v>
      </c>
      <c r="U336" s="101" t="s">
        <v>75</v>
      </c>
      <c r="V336" s="101" t="s">
        <v>75</v>
      </c>
      <c r="W336" s="101"/>
      <c r="X336" s="101"/>
      <c r="Y336" s="102" t="s">
        <v>75</v>
      </c>
      <c r="Z336" s="102" t="s">
        <v>75</v>
      </c>
    </row>
    <row r="337" spans="14:26" ht="15.75" x14ac:dyDescent="0.25">
      <c r="N337" s="98">
        <v>46660</v>
      </c>
      <c r="O337" s="99" t="s">
        <v>75</v>
      </c>
      <c r="P337" s="99" t="s">
        <v>75</v>
      </c>
      <c r="Q337" s="99" t="s">
        <v>75</v>
      </c>
      <c r="R337" s="99" t="s">
        <v>75</v>
      </c>
      <c r="S337" s="100" t="s">
        <v>75</v>
      </c>
      <c r="T337" s="100" t="s">
        <v>75</v>
      </c>
      <c r="U337" s="101" t="s">
        <v>75</v>
      </c>
      <c r="V337" s="101" t="s">
        <v>75</v>
      </c>
      <c r="W337" s="101"/>
      <c r="X337" s="101"/>
      <c r="Y337" s="102" t="s">
        <v>75</v>
      </c>
      <c r="Z337" s="102" t="s">
        <v>75</v>
      </c>
    </row>
    <row r="338" spans="14:26" ht="15.75" x14ac:dyDescent="0.25">
      <c r="N338" s="98">
        <v>46691</v>
      </c>
      <c r="O338" s="99" t="s">
        <v>75</v>
      </c>
      <c r="P338" s="99" t="s">
        <v>75</v>
      </c>
      <c r="Q338" s="99" t="s">
        <v>75</v>
      </c>
      <c r="R338" s="99" t="s">
        <v>75</v>
      </c>
      <c r="S338" s="100" t="s">
        <v>75</v>
      </c>
      <c r="T338" s="100" t="s">
        <v>75</v>
      </c>
      <c r="U338" s="101" t="s">
        <v>75</v>
      </c>
      <c r="V338" s="101" t="s">
        <v>75</v>
      </c>
      <c r="W338" s="101"/>
      <c r="X338" s="101"/>
      <c r="Y338" s="102" t="s">
        <v>75</v>
      </c>
      <c r="Z338" s="102" t="s">
        <v>75</v>
      </c>
    </row>
    <row r="339" spans="14:26" ht="15.75" x14ac:dyDescent="0.25">
      <c r="N339" s="98">
        <v>46721</v>
      </c>
      <c r="O339" s="99" t="s">
        <v>75</v>
      </c>
      <c r="P339" s="99" t="s">
        <v>75</v>
      </c>
      <c r="Q339" s="99" t="s">
        <v>75</v>
      </c>
      <c r="R339" s="99" t="s">
        <v>75</v>
      </c>
      <c r="S339" s="100" t="s">
        <v>75</v>
      </c>
      <c r="T339" s="100" t="s">
        <v>75</v>
      </c>
      <c r="U339" s="101" t="s">
        <v>75</v>
      </c>
      <c r="V339" s="101" t="s">
        <v>75</v>
      </c>
      <c r="W339" s="101"/>
      <c r="X339" s="101"/>
      <c r="Y339" s="102" t="s">
        <v>75</v>
      </c>
      <c r="Z339" s="102" t="s">
        <v>75</v>
      </c>
    </row>
    <row r="340" spans="14:26" ht="15.75" x14ac:dyDescent="0.25">
      <c r="N340" s="98">
        <v>46752</v>
      </c>
      <c r="O340" s="99" t="s">
        <v>75</v>
      </c>
      <c r="P340" s="99" t="s">
        <v>75</v>
      </c>
      <c r="Q340" s="99" t="s">
        <v>75</v>
      </c>
      <c r="R340" s="99" t="s">
        <v>75</v>
      </c>
      <c r="S340" s="100" t="s">
        <v>75</v>
      </c>
      <c r="T340" s="100" t="s">
        <v>75</v>
      </c>
      <c r="U340" s="101" t="s">
        <v>75</v>
      </c>
      <c r="V340" s="101" t="s">
        <v>75</v>
      </c>
      <c r="W340" s="101"/>
      <c r="X340" s="101"/>
      <c r="Y340" s="102" t="s">
        <v>75</v>
      </c>
      <c r="Z340" s="102" t="s">
        <v>75</v>
      </c>
    </row>
    <row r="341" spans="14:26" ht="15.75" x14ac:dyDescent="0.25">
      <c r="N341" s="98">
        <v>46783</v>
      </c>
      <c r="O341" s="99" t="s">
        <v>75</v>
      </c>
      <c r="P341" s="99" t="s">
        <v>75</v>
      </c>
      <c r="Q341" s="99" t="s">
        <v>75</v>
      </c>
      <c r="R341" s="99" t="s">
        <v>75</v>
      </c>
      <c r="S341" s="100" t="s">
        <v>75</v>
      </c>
      <c r="T341" s="100" t="s">
        <v>75</v>
      </c>
      <c r="U341" s="101" t="s">
        <v>75</v>
      </c>
      <c r="V341" s="101" t="s">
        <v>75</v>
      </c>
      <c r="W341" s="101"/>
      <c r="X341" s="101"/>
      <c r="Y341" s="102" t="s">
        <v>75</v>
      </c>
      <c r="Z341" s="102" t="s">
        <v>75</v>
      </c>
    </row>
    <row r="342" spans="14:26" ht="15.75" x14ac:dyDescent="0.25">
      <c r="N342" s="98">
        <v>46812</v>
      </c>
      <c r="O342" s="99" t="s">
        <v>75</v>
      </c>
      <c r="P342" s="99" t="s">
        <v>75</v>
      </c>
      <c r="Q342" s="99" t="s">
        <v>75</v>
      </c>
      <c r="R342" s="99" t="s">
        <v>75</v>
      </c>
      <c r="S342" s="100" t="s">
        <v>75</v>
      </c>
      <c r="T342" s="100" t="s">
        <v>75</v>
      </c>
      <c r="U342" s="101" t="s">
        <v>75</v>
      </c>
      <c r="V342" s="101" t="s">
        <v>75</v>
      </c>
      <c r="W342" s="101"/>
      <c r="X342" s="101"/>
      <c r="Y342" s="102" t="s">
        <v>75</v>
      </c>
      <c r="Z342" s="102" t="s">
        <v>75</v>
      </c>
    </row>
    <row r="343" spans="14:26" ht="15.75" x14ac:dyDescent="0.25">
      <c r="N343" s="98">
        <v>46843</v>
      </c>
      <c r="O343" s="99" t="s">
        <v>75</v>
      </c>
      <c r="P343" s="99" t="s">
        <v>75</v>
      </c>
      <c r="Q343" s="99" t="s">
        <v>75</v>
      </c>
      <c r="R343" s="99" t="s">
        <v>75</v>
      </c>
      <c r="S343" s="100" t="s">
        <v>75</v>
      </c>
      <c r="T343" s="100" t="s">
        <v>75</v>
      </c>
      <c r="U343" s="101" t="s">
        <v>75</v>
      </c>
      <c r="V343" s="101" t="s">
        <v>75</v>
      </c>
      <c r="W343" s="101"/>
      <c r="X343" s="101"/>
      <c r="Y343" s="102" t="s">
        <v>75</v>
      </c>
      <c r="Z343" s="102" t="s">
        <v>75</v>
      </c>
    </row>
    <row r="344" spans="14:26" ht="15.75" x14ac:dyDescent="0.25">
      <c r="N344" s="98">
        <v>46873</v>
      </c>
      <c r="O344" s="99" t="s">
        <v>75</v>
      </c>
      <c r="P344" s="99" t="s">
        <v>75</v>
      </c>
      <c r="Q344" s="99" t="s">
        <v>75</v>
      </c>
      <c r="R344" s="99" t="s">
        <v>75</v>
      </c>
      <c r="S344" s="100" t="s">
        <v>75</v>
      </c>
      <c r="T344" s="100" t="s">
        <v>75</v>
      </c>
      <c r="U344" s="101" t="s">
        <v>75</v>
      </c>
      <c r="V344" s="101" t="s">
        <v>75</v>
      </c>
      <c r="W344" s="101"/>
      <c r="X344" s="101"/>
      <c r="Y344" s="102" t="s">
        <v>75</v>
      </c>
      <c r="Z344" s="102" t="s">
        <v>75</v>
      </c>
    </row>
    <row r="345" spans="14:26" ht="15.75" x14ac:dyDescent="0.25">
      <c r="N345" s="98">
        <v>46904</v>
      </c>
      <c r="O345" s="99" t="s">
        <v>75</v>
      </c>
      <c r="P345" s="99" t="s">
        <v>75</v>
      </c>
      <c r="Q345" s="99" t="s">
        <v>75</v>
      </c>
      <c r="R345" s="99" t="s">
        <v>75</v>
      </c>
      <c r="S345" s="100" t="s">
        <v>75</v>
      </c>
      <c r="T345" s="100" t="s">
        <v>75</v>
      </c>
      <c r="U345" s="101" t="s">
        <v>75</v>
      </c>
      <c r="V345" s="101" t="s">
        <v>75</v>
      </c>
      <c r="W345" s="101"/>
      <c r="X345" s="101"/>
      <c r="Y345" s="102" t="s">
        <v>75</v>
      </c>
      <c r="Z345" s="102" t="s">
        <v>75</v>
      </c>
    </row>
    <row r="346" spans="14:26" ht="15.75" x14ac:dyDescent="0.25">
      <c r="N346" s="98">
        <v>46934</v>
      </c>
      <c r="O346" s="99" t="s">
        <v>75</v>
      </c>
      <c r="P346" s="99" t="s">
        <v>75</v>
      </c>
      <c r="Q346" s="99" t="s">
        <v>75</v>
      </c>
      <c r="R346" s="99" t="s">
        <v>75</v>
      </c>
      <c r="S346" s="100" t="s">
        <v>75</v>
      </c>
      <c r="T346" s="100" t="s">
        <v>75</v>
      </c>
      <c r="U346" s="101" t="s">
        <v>75</v>
      </c>
      <c r="V346" s="101" t="s">
        <v>75</v>
      </c>
      <c r="W346" s="101"/>
      <c r="X346" s="101"/>
      <c r="Y346" s="102" t="s">
        <v>75</v>
      </c>
      <c r="Z346" s="102" t="s">
        <v>75</v>
      </c>
    </row>
    <row r="347" spans="14:26" ht="15.75" x14ac:dyDescent="0.25">
      <c r="N347" s="98">
        <v>46965</v>
      </c>
      <c r="O347" s="99" t="s">
        <v>75</v>
      </c>
      <c r="P347" s="99" t="s">
        <v>75</v>
      </c>
      <c r="Q347" s="99" t="s">
        <v>75</v>
      </c>
      <c r="R347" s="99" t="s">
        <v>75</v>
      </c>
      <c r="S347" s="100" t="s">
        <v>75</v>
      </c>
      <c r="T347" s="100" t="s">
        <v>75</v>
      </c>
      <c r="U347" s="101" t="s">
        <v>75</v>
      </c>
      <c r="V347" s="101" t="s">
        <v>75</v>
      </c>
      <c r="W347" s="101"/>
      <c r="X347" s="101"/>
      <c r="Y347" s="102" t="s">
        <v>75</v>
      </c>
      <c r="Z347" s="102" t="s">
        <v>75</v>
      </c>
    </row>
    <row r="348" spans="14:26" ht="15.75" x14ac:dyDescent="0.25">
      <c r="N348" s="98">
        <v>46996</v>
      </c>
      <c r="O348" s="99" t="s">
        <v>75</v>
      </c>
      <c r="P348" s="99" t="s">
        <v>75</v>
      </c>
      <c r="Q348" s="99" t="s">
        <v>75</v>
      </c>
      <c r="R348" s="99" t="s">
        <v>75</v>
      </c>
      <c r="S348" s="100" t="s">
        <v>75</v>
      </c>
      <c r="T348" s="100" t="s">
        <v>75</v>
      </c>
      <c r="U348" s="101" t="s">
        <v>75</v>
      </c>
      <c r="V348" s="101" t="s">
        <v>75</v>
      </c>
      <c r="W348" s="101"/>
      <c r="X348" s="101"/>
      <c r="Y348" s="102" t="s">
        <v>75</v>
      </c>
      <c r="Z348" s="102" t="s">
        <v>75</v>
      </c>
    </row>
    <row r="349" spans="14:26" ht="15.75" x14ac:dyDescent="0.25">
      <c r="N349" s="98">
        <v>47026</v>
      </c>
      <c r="O349" s="99" t="s">
        <v>75</v>
      </c>
      <c r="P349" s="99" t="s">
        <v>75</v>
      </c>
      <c r="Q349" s="99" t="s">
        <v>75</v>
      </c>
      <c r="R349" s="99" t="s">
        <v>75</v>
      </c>
      <c r="S349" s="100" t="s">
        <v>75</v>
      </c>
      <c r="T349" s="100" t="s">
        <v>75</v>
      </c>
      <c r="U349" s="101" t="s">
        <v>75</v>
      </c>
      <c r="V349" s="101" t="s">
        <v>75</v>
      </c>
      <c r="W349" s="101"/>
      <c r="X349" s="101"/>
      <c r="Y349" s="102" t="s">
        <v>75</v>
      </c>
      <c r="Z349" s="102" t="s">
        <v>75</v>
      </c>
    </row>
    <row r="350" spans="14:26" ht="15.75" x14ac:dyDescent="0.25">
      <c r="N350" s="98">
        <v>47057</v>
      </c>
      <c r="O350" s="99" t="s">
        <v>75</v>
      </c>
      <c r="P350" s="99" t="s">
        <v>75</v>
      </c>
      <c r="Q350" s="99" t="s">
        <v>75</v>
      </c>
      <c r="R350" s="99" t="s">
        <v>75</v>
      </c>
      <c r="S350" s="100" t="s">
        <v>75</v>
      </c>
      <c r="T350" s="100" t="s">
        <v>75</v>
      </c>
      <c r="U350" s="101" t="s">
        <v>75</v>
      </c>
      <c r="V350" s="101" t="s">
        <v>75</v>
      </c>
      <c r="W350" s="101"/>
      <c r="X350" s="101"/>
      <c r="Y350" s="102" t="s">
        <v>75</v>
      </c>
      <c r="Z350" s="102" t="s">
        <v>75</v>
      </c>
    </row>
    <row r="351" spans="14:26" ht="15.75" x14ac:dyDescent="0.25">
      <c r="N351" s="98">
        <v>47087</v>
      </c>
      <c r="O351" s="99" t="s">
        <v>75</v>
      </c>
      <c r="P351" s="99" t="s">
        <v>75</v>
      </c>
      <c r="Q351" s="99" t="s">
        <v>75</v>
      </c>
      <c r="R351" s="99" t="s">
        <v>75</v>
      </c>
      <c r="S351" s="100" t="s">
        <v>75</v>
      </c>
      <c r="T351" s="100" t="s">
        <v>75</v>
      </c>
      <c r="U351" s="101" t="s">
        <v>75</v>
      </c>
      <c r="V351" s="101" t="s">
        <v>75</v>
      </c>
      <c r="W351" s="101"/>
      <c r="X351" s="101"/>
      <c r="Y351" s="102" t="s">
        <v>75</v>
      </c>
      <c r="Z351" s="102" t="s">
        <v>75</v>
      </c>
    </row>
    <row r="352" spans="14:26" ht="15.75" x14ac:dyDescent="0.25">
      <c r="N352" s="98">
        <v>47118</v>
      </c>
      <c r="O352" s="99" t="s">
        <v>75</v>
      </c>
      <c r="P352" s="99" t="s">
        <v>75</v>
      </c>
      <c r="Q352" s="99" t="s">
        <v>75</v>
      </c>
      <c r="R352" s="99" t="s">
        <v>75</v>
      </c>
      <c r="S352" s="100" t="s">
        <v>75</v>
      </c>
      <c r="T352" s="100" t="s">
        <v>75</v>
      </c>
      <c r="U352" s="101" t="s">
        <v>75</v>
      </c>
      <c r="V352" s="101" t="s">
        <v>75</v>
      </c>
      <c r="W352" s="101"/>
      <c r="X352" s="101"/>
      <c r="Y352" s="102" t="s">
        <v>75</v>
      </c>
      <c r="Z352" s="102" t="s">
        <v>75</v>
      </c>
    </row>
    <row r="353" spans="14:26" ht="15.75" x14ac:dyDescent="0.25">
      <c r="N353" s="98">
        <v>47149</v>
      </c>
      <c r="O353" s="99" t="s">
        <v>75</v>
      </c>
      <c r="P353" s="99" t="s">
        <v>75</v>
      </c>
      <c r="Q353" s="99" t="s">
        <v>75</v>
      </c>
      <c r="R353" s="99" t="s">
        <v>75</v>
      </c>
      <c r="S353" s="100" t="s">
        <v>75</v>
      </c>
      <c r="T353" s="100" t="s">
        <v>75</v>
      </c>
      <c r="U353" s="101" t="s">
        <v>75</v>
      </c>
      <c r="V353" s="101" t="s">
        <v>75</v>
      </c>
      <c r="W353" s="101"/>
      <c r="X353" s="101"/>
      <c r="Y353" s="102" t="s">
        <v>75</v>
      </c>
      <c r="Z353" s="102" t="s">
        <v>75</v>
      </c>
    </row>
    <row r="354" spans="14:26" ht="15.75" x14ac:dyDescent="0.25">
      <c r="N354" s="98">
        <v>47177</v>
      </c>
      <c r="O354" s="99" t="s">
        <v>75</v>
      </c>
      <c r="P354" s="99" t="s">
        <v>75</v>
      </c>
      <c r="Q354" s="99" t="s">
        <v>75</v>
      </c>
      <c r="R354" s="99" t="s">
        <v>75</v>
      </c>
      <c r="S354" s="100" t="s">
        <v>75</v>
      </c>
      <c r="T354" s="100" t="s">
        <v>75</v>
      </c>
      <c r="U354" s="101" t="s">
        <v>75</v>
      </c>
      <c r="V354" s="101" t="s">
        <v>75</v>
      </c>
      <c r="W354" s="101"/>
      <c r="X354" s="101"/>
      <c r="Y354" s="102" t="s">
        <v>75</v>
      </c>
      <c r="Z354" s="102" t="s">
        <v>75</v>
      </c>
    </row>
    <row r="355" spans="14:26" ht="15.75" x14ac:dyDescent="0.25">
      <c r="N355" s="98">
        <v>47208</v>
      </c>
      <c r="O355" s="99" t="s">
        <v>75</v>
      </c>
      <c r="P355" s="99" t="s">
        <v>75</v>
      </c>
      <c r="Q355" s="99" t="s">
        <v>75</v>
      </c>
      <c r="R355" s="99" t="s">
        <v>75</v>
      </c>
      <c r="S355" s="100" t="s">
        <v>75</v>
      </c>
      <c r="T355" s="100" t="s">
        <v>75</v>
      </c>
      <c r="U355" s="101" t="s">
        <v>75</v>
      </c>
      <c r="V355" s="101" t="s">
        <v>75</v>
      </c>
      <c r="W355" s="101"/>
      <c r="X355" s="101"/>
      <c r="Y355" s="102" t="s">
        <v>75</v>
      </c>
      <c r="Z355" s="102" t="s">
        <v>75</v>
      </c>
    </row>
    <row r="356" spans="14:26" ht="15.75" x14ac:dyDescent="0.25">
      <c r="N356" s="98">
        <v>47238</v>
      </c>
      <c r="O356" s="99" t="s">
        <v>75</v>
      </c>
      <c r="P356" s="99" t="s">
        <v>75</v>
      </c>
      <c r="Q356" s="99" t="s">
        <v>75</v>
      </c>
      <c r="R356" s="99" t="s">
        <v>75</v>
      </c>
      <c r="S356" s="100" t="s">
        <v>75</v>
      </c>
      <c r="T356" s="100" t="s">
        <v>75</v>
      </c>
      <c r="U356" s="101" t="s">
        <v>75</v>
      </c>
      <c r="V356" s="101" t="s">
        <v>75</v>
      </c>
      <c r="W356" s="101"/>
      <c r="X356" s="101"/>
      <c r="Y356" s="102" t="s">
        <v>75</v>
      </c>
      <c r="Z356" s="102" t="s">
        <v>75</v>
      </c>
    </row>
    <row r="357" spans="14:26" ht="15.75" x14ac:dyDescent="0.25">
      <c r="N357" s="98">
        <v>47269</v>
      </c>
      <c r="O357" s="99" t="s">
        <v>75</v>
      </c>
      <c r="P357" s="99" t="s">
        <v>75</v>
      </c>
      <c r="Q357" s="99" t="s">
        <v>75</v>
      </c>
      <c r="R357" s="99" t="s">
        <v>75</v>
      </c>
      <c r="S357" s="100" t="s">
        <v>75</v>
      </c>
      <c r="T357" s="100" t="s">
        <v>75</v>
      </c>
      <c r="U357" s="101" t="s">
        <v>75</v>
      </c>
      <c r="V357" s="101" t="s">
        <v>75</v>
      </c>
      <c r="W357" s="101"/>
      <c r="X357" s="101"/>
      <c r="Y357" s="102" t="s">
        <v>75</v>
      </c>
      <c r="Z357" s="102" t="s">
        <v>75</v>
      </c>
    </row>
    <row r="358" spans="14:26" ht="15.75" x14ac:dyDescent="0.25">
      <c r="N358" s="98">
        <v>47299</v>
      </c>
      <c r="O358" s="99" t="s">
        <v>75</v>
      </c>
      <c r="P358" s="99" t="s">
        <v>75</v>
      </c>
      <c r="Q358" s="99" t="s">
        <v>75</v>
      </c>
      <c r="R358" s="99" t="s">
        <v>75</v>
      </c>
      <c r="S358" s="100" t="s">
        <v>75</v>
      </c>
      <c r="T358" s="100" t="s">
        <v>75</v>
      </c>
      <c r="U358" s="101" t="s">
        <v>75</v>
      </c>
      <c r="V358" s="101" t="s">
        <v>75</v>
      </c>
      <c r="W358" s="101"/>
      <c r="X358" s="101"/>
      <c r="Y358" s="102" t="s">
        <v>75</v>
      </c>
      <c r="Z358" s="102" t="s">
        <v>75</v>
      </c>
    </row>
    <row r="359" spans="14:26" ht="15.75" x14ac:dyDescent="0.25">
      <c r="N359" s="98">
        <v>47330</v>
      </c>
      <c r="O359" s="99" t="s">
        <v>75</v>
      </c>
      <c r="P359" s="99" t="s">
        <v>75</v>
      </c>
      <c r="Q359" s="99" t="s">
        <v>75</v>
      </c>
      <c r="R359" s="99" t="s">
        <v>75</v>
      </c>
      <c r="S359" s="100" t="s">
        <v>75</v>
      </c>
      <c r="T359" s="100" t="s">
        <v>75</v>
      </c>
      <c r="U359" s="101" t="s">
        <v>75</v>
      </c>
      <c r="V359" s="101" t="s">
        <v>75</v>
      </c>
      <c r="W359" s="101"/>
      <c r="X359" s="101"/>
      <c r="Y359" s="102" t="s">
        <v>75</v>
      </c>
      <c r="Z359" s="102" t="s">
        <v>75</v>
      </c>
    </row>
    <row r="360" spans="14:26" ht="15.75" x14ac:dyDescent="0.25">
      <c r="N360" s="98">
        <v>47361</v>
      </c>
      <c r="O360" s="99" t="s">
        <v>75</v>
      </c>
      <c r="P360" s="99" t="s">
        <v>75</v>
      </c>
      <c r="Q360" s="99" t="s">
        <v>75</v>
      </c>
      <c r="R360" s="99" t="s">
        <v>75</v>
      </c>
      <c r="S360" s="100" t="s">
        <v>75</v>
      </c>
      <c r="T360" s="100" t="s">
        <v>75</v>
      </c>
      <c r="U360" s="101" t="s">
        <v>75</v>
      </c>
      <c r="V360" s="101" t="s">
        <v>75</v>
      </c>
      <c r="W360" s="101"/>
      <c r="X360" s="101"/>
      <c r="Y360" s="102" t="s">
        <v>75</v>
      </c>
      <c r="Z360" s="102" t="s">
        <v>75</v>
      </c>
    </row>
    <row r="361" spans="14:26" ht="15.75" x14ac:dyDescent="0.25">
      <c r="N361" s="98">
        <v>47391</v>
      </c>
      <c r="O361" s="99" t="s">
        <v>75</v>
      </c>
      <c r="P361" s="99" t="s">
        <v>75</v>
      </c>
      <c r="Q361" s="99" t="s">
        <v>75</v>
      </c>
      <c r="R361" s="99" t="s">
        <v>75</v>
      </c>
      <c r="S361" s="100" t="s">
        <v>75</v>
      </c>
      <c r="T361" s="100" t="s">
        <v>75</v>
      </c>
      <c r="U361" s="101" t="s">
        <v>75</v>
      </c>
      <c r="V361" s="101" t="s">
        <v>75</v>
      </c>
      <c r="W361" s="101"/>
      <c r="X361" s="101"/>
      <c r="Y361" s="102" t="s">
        <v>75</v>
      </c>
      <c r="Z361" s="102" t="s">
        <v>75</v>
      </c>
    </row>
    <row r="362" spans="14:26" ht="15.75" x14ac:dyDescent="0.25">
      <c r="N362" s="98">
        <v>47422</v>
      </c>
      <c r="O362" s="99" t="s">
        <v>75</v>
      </c>
      <c r="P362" s="99" t="s">
        <v>75</v>
      </c>
      <c r="Q362" s="99" t="s">
        <v>75</v>
      </c>
      <c r="R362" s="99" t="s">
        <v>75</v>
      </c>
      <c r="S362" s="100" t="s">
        <v>75</v>
      </c>
      <c r="T362" s="100" t="s">
        <v>75</v>
      </c>
      <c r="U362" s="101" t="s">
        <v>75</v>
      </c>
      <c r="V362" s="101" t="s">
        <v>75</v>
      </c>
      <c r="W362" s="101"/>
      <c r="X362" s="101"/>
      <c r="Y362" s="102" t="s">
        <v>75</v>
      </c>
      <c r="Z362" s="102" t="s">
        <v>75</v>
      </c>
    </row>
    <row r="363" spans="14:26" ht="15.75" x14ac:dyDescent="0.25">
      <c r="N363" s="98">
        <v>47452</v>
      </c>
      <c r="O363" s="99" t="s">
        <v>75</v>
      </c>
      <c r="P363" s="99" t="s">
        <v>75</v>
      </c>
      <c r="Q363" s="99" t="s">
        <v>75</v>
      </c>
      <c r="R363" s="99" t="s">
        <v>75</v>
      </c>
      <c r="S363" s="100" t="s">
        <v>75</v>
      </c>
      <c r="T363" s="100" t="s">
        <v>75</v>
      </c>
      <c r="U363" s="101" t="s">
        <v>75</v>
      </c>
      <c r="V363" s="101" t="s">
        <v>75</v>
      </c>
      <c r="W363" s="101"/>
      <c r="X363" s="101"/>
      <c r="Y363" s="102" t="s">
        <v>75</v>
      </c>
      <c r="Z363" s="102" t="s">
        <v>75</v>
      </c>
    </row>
    <row r="364" spans="14:26" ht="15.75" x14ac:dyDescent="0.25">
      <c r="N364" s="98">
        <v>47483</v>
      </c>
      <c r="O364" s="99" t="s">
        <v>75</v>
      </c>
      <c r="P364" s="99" t="s">
        <v>75</v>
      </c>
      <c r="Q364" s="99" t="s">
        <v>75</v>
      </c>
      <c r="R364" s="99" t="s">
        <v>75</v>
      </c>
      <c r="S364" s="100" t="s">
        <v>75</v>
      </c>
      <c r="T364" s="100" t="s">
        <v>75</v>
      </c>
      <c r="U364" s="101" t="s">
        <v>75</v>
      </c>
      <c r="V364" s="101" t="s">
        <v>75</v>
      </c>
      <c r="W364" s="101"/>
      <c r="X364" s="101"/>
      <c r="Y364" s="102" t="s">
        <v>75</v>
      </c>
      <c r="Z364" s="102" t="s">
        <v>75</v>
      </c>
    </row>
    <row r="365" spans="14:26" ht="15.75" x14ac:dyDescent="0.25">
      <c r="N365" s="98">
        <v>47514</v>
      </c>
      <c r="O365" s="99" t="s">
        <v>75</v>
      </c>
      <c r="P365" s="99" t="s">
        <v>75</v>
      </c>
      <c r="Q365" s="99" t="s">
        <v>75</v>
      </c>
      <c r="R365" s="99" t="s">
        <v>75</v>
      </c>
      <c r="S365" s="100" t="s">
        <v>75</v>
      </c>
      <c r="T365" s="100" t="s">
        <v>75</v>
      </c>
      <c r="U365" s="101" t="s">
        <v>75</v>
      </c>
      <c r="V365" s="101" t="s">
        <v>75</v>
      </c>
      <c r="W365" s="101"/>
      <c r="X365" s="101"/>
      <c r="Y365" s="102" t="s">
        <v>75</v>
      </c>
      <c r="Z365" s="102" t="s">
        <v>75</v>
      </c>
    </row>
    <row r="366" spans="14:26" ht="15.75" x14ac:dyDescent="0.25">
      <c r="N366" s="98">
        <v>47542</v>
      </c>
      <c r="O366" s="99" t="s">
        <v>75</v>
      </c>
      <c r="P366" s="99" t="s">
        <v>75</v>
      </c>
      <c r="Q366" s="99" t="s">
        <v>75</v>
      </c>
      <c r="R366" s="99" t="s">
        <v>75</v>
      </c>
      <c r="S366" s="100" t="s">
        <v>75</v>
      </c>
      <c r="T366" s="100" t="s">
        <v>75</v>
      </c>
      <c r="U366" s="101" t="s">
        <v>75</v>
      </c>
      <c r="V366" s="101" t="s">
        <v>75</v>
      </c>
      <c r="W366" s="101"/>
      <c r="X366" s="101"/>
      <c r="Y366" s="102" t="s">
        <v>75</v>
      </c>
      <c r="Z366" s="102" t="s">
        <v>75</v>
      </c>
    </row>
    <row r="367" spans="14:26" ht="15.75" x14ac:dyDescent="0.25">
      <c r="N367" s="98">
        <v>47573</v>
      </c>
      <c r="O367" s="99" t="s">
        <v>75</v>
      </c>
      <c r="P367" s="99" t="s">
        <v>75</v>
      </c>
      <c r="Q367" s="99" t="s">
        <v>75</v>
      </c>
      <c r="R367" s="99" t="s">
        <v>75</v>
      </c>
      <c r="S367" s="100" t="s">
        <v>75</v>
      </c>
      <c r="T367" s="100" t="s">
        <v>75</v>
      </c>
      <c r="U367" s="101" t="s">
        <v>75</v>
      </c>
      <c r="V367" s="101" t="s">
        <v>75</v>
      </c>
      <c r="W367" s="101"/>
      <c r="X367" s="101"/>
      <c r="Y367" s="102" t="s">
        <v>75</v>
      </c>
      <c r="Z367" s="102" t="s">
        <v>75</v>
      </c>
    </row>
    <row r="368" spans="14:26" ht="15.75" x14ac:dyDescent="0.25">
      <c r="N368" s="98">
        <v>47603</v>
      </c>
      <c r="O368" s="99" t="s">
        <v>75</v>
      </c>
      <c r="P368" s="99" t="s">
        <v>75</v>
      </c>
      <c r="Q368" s="99" t="s">
        <v>75</v>
      </c>
      <c r="R368" s="99" t="s">
        <v>75</v>
      </c>
      <c r="S368" s="100" t="s">
        <v>75</v>
      </c>
      <c r="T368" s="100" t="s">
        <v>75</v>
      </c>
      <c r="U368" s="101" t="s">
        <v>75</v>
      </c>
      <c r="V368" s="101" t="s">
        <v>75</v>
      </c>
      <c r="W368" s="101"/>
      <c r="X368" s="101"/>
      <c r="Y368" s="102" t="s">
        <v>75</v>
      </c>
      <c r="Z368" s="102" t="s">
        <v>75</v>
      </c>
    </row>
    <row r="369" spans="14:26" ht="15.75" x14ac:dyDescent="0.25">
      <c r="N369" s="98">
        <v>47634</v>
      </c>
      <c r="O369" s="99" t="s">
        <v>75</v>
      </c>
      <c r="P369" s="99" t="s">
        <v>75</v>
      </c>
      <c r="Q369" s="99" t="s">
        <v>75</v>
      </c>
      <c r="R369" s="99" t="s">
        <v>75</v>
      </c>
      <c r="S369" s="100" t="s">
        <v>75</v>
      </c>
      <c r="T369" s="100" t="s">
        <v>75</v>
      </c>
      <c r="U369" s="101" t="s">
        <v>75</v>
      </c>
      <c r="V369" s="101" t="s">
        <v>75</v>
      </c>
      <c r="W369" s="101"/>
      <c r="X369" s="101"/>
      <c r="Y369" s="102" t="s">
        <v>75</v>
      </c>
      <c r="Z369" s="102" t="s">
        <v>75</v>
      </c>
    </row>
    <row r="370" spans="14:26" ht="15.75" x14ac:dyDescent="0.25">
      <c r="N370" s="98">
        <v>47664</v>
      </c>
      <c r="O370" s="99" t="s">
        <v>75</v>
      </c>
      <c r="P370" s="99" t="s">
        <v>75</v>
      </c>
      <c r="Q370" s="99" t="s">
        <v>75</v>
      </c>
      <c r="R370" s="99" t="s">
        <v>75</v>
      </c>
      <c r="S370" s="100" t="s">
        <v>75</v>
      </c>
      <c r="T370" s="100" t="s">
        <v>75</v>
      </c>
      <c r="U370" s="101" t="s">
        <v>75</v>
      </c>
      <c r="V370" s="101" t="s">
        <v>75</v>
      </c>
      <c r="W370" s="101"/>
      <c r="X370" s="101"/>
      <c r="Y370" s="102" t="s">
        <v>75</v>
      </c>
      <c r="Z370" s="102" t="s">
        <v>75</v>
      </c>
    </row>
    <row r="371" spans="14:26" ht="15.75" x14ac:dyDescent="0.25">
      <c r="N371" s="98">
        <v>47695</v>
      </c>
      <c r="O371" s="99" t="s">
        <v>75</v>
      </c>
      <c r="P371" s="99" t="s">
        <v>75</v>
      </c>
      <c r="Q371" s="99" t="s">
        <v>75</v>
      </c>
      <c r="R371" s="99" t="s">
        <v>75</v>
      </c>
      <c r="S371" s="100" t="s">
        <v>75</v>
      </c>
      <c r="T371" s="100" t="s">
        <v>75</v>
      </c>
      <c r="U371" s="101" t="s">
        <v>75</v>
      </c>
      <c r="V371" s="101" t="s">
        <v>75</v>
      </c>
      <c r="W371" s="101"/>
      <c r="X371" s="101"/>
      <c r="Y371" s="102" t="s">
        <v>75</v>
      </c>
      <c r="Z371" s="102" t="s">
        <v>75</v>
      </c>
    </row>
    <row r="372" spans="14:26" ht="15.75" x14ac:dyDescent="0.25">
      <c r="N372" s="98">
        <v>47726</v>
      </c>
      <c r="O372" s="99" t="s">
        <v>75</v>
      </c>
      <c r="P372" s="99" t="s">
        <v>75</v>
      </c>
      <c r="Q372" s="99" t="s">
        <v>75</v>
      </c>
      <c r="R372" s="99" t="s">
        <v>75</v>
      </c>
      <c r="S372" s="100" t="s">
        <v>75</v>
      </c>
      <c r="T372" s="100" t="s">
        <v>75</v>
      </c>
      <c r="U372" s="101" t="s">
        <v>75</v>
      </c>
      <c r="V372" s="101" t="s">
        <v>75</v>
      </c>
      <c r="W372" s="101"/>
      <c r="X372" s="101"/>
      <c r="Y372" s="102" t="s">
        <v>75</v>
      </c>
      <c r="Z372" s="102" t="s">
        <v>75</v>
      </c>
    </row>
    <row r="373" spans="14:26" ht="15.75" x14ac:dyDescent="0.25">
      <c r="N373" s="98">
        <v>47756</v>
      </c>
      <c r="O373" s="99" t="s">
        <v>75</v>
      </c>
      <c r="P373" s="99" t="s">
        <v>75</v>
      </c>
      <c r="Q373" s="99" t="s">
        <v>75</v>
      </c>
      <c r="R373" s="99" t="s">
        <v>75</v>
      </c>
      <c r="S373" s="100" t="s">
        <v>75</v>
      </c>
      <c r="T373" s="100" t="s">
        <v>75</v>
      </c>
      <c r="U373" s="101" t="s">
        <v>75</v>
      </c>
      <c r="V373" s="101" t="s">
        <v>75</v>
      </c>
      <c r="W373" s="101"/>
      <c r="X373" s="101"/>
      <c r="Y373" s="102" t="s">
        <v>75</v>
      </c>
      <c r="Z373" s="102" t="s">
        <v>75</v>
      </c>
    </row>
    <row r="374" spans="14:26" ht="15.75" x14ac:dyDescent="0.25">
      <c r="N374" s="98">
        <v>47787</v>
      </c>
      <c r="O374" s="99" t="s">
        <v>75</v>
      </c>
      <c r="P374" s="99" t="s">
        <v>75</v>
      </c>
      <c r="Q374" s="99" t="s">
        <v>75</v>
      </c>
      <c r="R374" s="99" t="s">
        <v>75</v>
      </c>
      <c r="S374" s="100" t="s">
        <v>75</v>
      </c>
      <c r="T374" s="100" t="s">
        <v>75</v>
      </c>
      <c r="U374" s="101" t="s">
        <v>75</v>
      </c>
      <c r="V374" s="101" t="s">
        <v>75</v>
      </c>
      <c r="W374" s="101"/>
      <c r="X374" s="101"/>
      <c r="Y374" s="102" t="s">
        <v>75</v>
      </c>
      <c r="Z374" s="102" t="s">
        <v>75</v>
      </c>
    </row>
    <row r="375" spans="14:26" ht="15.75" x14ac:dyDescent="0.25">
      <c r="N375" s="98">
        <v>47817</v>
      </c>
      <c r="O375" s="99" t="s">
        <v>75</v>
      </c>
      <c r="P375" s="99" t="s">
        <v>75</v>
      </c>
      <c r="Q375" s="99" t="s">
        <v>75</v>
      </c>
      <c r="R375" s="99" t="s">
        <v>75</v>
      </c>
      <c r="S375" s="100" t="s">
        <v>75</v>
      </c>
      <c r="T375" s="100" t="s">
        <v>75</v>
      </c>
      <c r="U375" s="101" t="s">
        <v>75</v>
      </c>
      <c r="V375" s="101" t="s">
        <v>75</v>
      </c>
      <c r="W375" s="101"/>
      <c r="X375" s="101"/>
      <c r="Y375" s="102" t="s">
        <v>75</v>
      </c>
      <c r="Z375" s="102" t="s">
        <v>75</v>
      </c>
    </row>
    <row r="376" spans="14:26" ht="15.75" x14ac:dyDescent="0.25">
      <c r="N376" s="98">
        <v>47848</v>
      </c>
      <c r="O376" s="99" t="s">
        <v>75</v>
      </c>
      <c r="P376" s="99" t="s">
        <v>75</v>
      </c>
      <c r="Q376" s="99" t="s">
        <v>75</v>
      </c>
      <c r="R376" s="99" t="s">
        <v>75</v>
      </c>
      <c r="S376" s="100" t="s">
        <v>75</v>
      </c>
      <c r="T376" s="100" t="s">
        <v>75</v>
      </c>
      <c r="U376" s="101" t="s">
        <v>75</v>
      </c>
      <c r="V376" s="101" t="s">
        <v>75</v>
      </c>
      <c r="W376" s="101"/>
      <c r="X376" s="101"/>
      <c r="Y376" s="102" t="s">
        <v>75</v>
      </c>
      <c r="Z376" s="102" t="s">
        <v>75</v>
      </c>
    </row>
    <row r="377" spans="14:26" ht="15.75" x14ac:dyDescent="0.25">
      <c r="N377" s="98">
        <v>47879</v>
      </c>
      <c r="O377" s="99" t="s">
        <v>75</v>
      </c>
      <c r="P377" s="99" t="s">
        <v>75</v>
      </c>
      <c r="Q377" s="99" t="s">
        <v>75</v>
      </c>
      <c r="R377" s="99" t="s">
        <v>75</v>
      </c>
      <c r="S377" s="100" t="s">
        <v>75</v>
      </c>
      <c r="T377" s="100" t="s">
        <v>75</v>
      </c>
      <c r="U377" s="101" t="s">
        <v>75</v>
      </c>
      <c r="V377" s="101" t="s">
        <v>75</v>
      </c>
      <c r="W377" s="101"/>
      <c r="X377" s="101"/>
      <c r="Y377" s="102" t="s">
        <v>75</v>
      </c>
      <c r="Z377" s="102" t="s">
        <v>75</v>
      </c>
    </row>
    <row r="378" spans="14:26" ht="15.75" x14ac:dyDescent="0.25">
      <c r="N378" s="98">
        <v>47907</v>
      </c>
      <c r="O378" s="99" t="s">
        <v>75</v>
      </c>
      <c r="P378" s="99" t="s">
        <v>75</v>
      </c>
      <c r="Q378" s="99" t="s">
        <v>75</v>
      </c>
      <c r="R378" s="99" t="s">
        <v>75</v>
      </c>
      <c r="S378" s="100" t="s">
        <v>75</v>
      </c>
      <c r="T378" s="100" t="s">
        <v>75</v>
      </c>
      <c r="U378" s="101" t="s">
        <v>75</v>
      </c>
      <c r="V378" s="101" t="s">
        <v>75</v>
      </c>
      <c r="W378" s="101"/>
      <c r="X378" s="101"/>
      <c r="Y378" s="102" t="s">
        <v>75</v>
      </c>
      <c r="Z378" s="102" t="s">
        <v>75</v>
      </c>
    </row>
    <row r="379" spans="14:26" ht="15.75" x14ac:dyDescent="0.25">
      <c r="N379" s="98">
        <v>47938</v>
      </c>
      <c r="O379" s="99" t="s">
        <v>75</v>
      </c>
      <c r="P379" s="99" t="s">
        <v>75</v>
      </c>
      <c r="Q379" s="99" t="s">
        <v>75</v>
      </c>
      <c r="R379" s="99" t="s">
        <v>75</v>
      </c>
      <c r="S379" s="100" t="s">
        <v>75</v>
      </c>
      <c r="T379" s="100" t="s">
        <v>75</v>
      </c>
      <c r="U379" s="101" t="s">
        <v>75</v>
      </c>
      <c r="V379" s="101" t="s">
        <v>75</v>
      </c>
      <c r="W379" s="101"/>
      <c r="X379" s="101"/>
      <c r="Y379" s="102" t="s">
        <v>75</v>
      </c>
      <c r="Z379" s="102" t="s">
        <v>75</v>
      </c>
    </row>
    <row r="380" spans="14:26" ht="15.75" x14ac:dyDescent="0.25">
      <c r="N380" s="98">
        <v>47968</v>
      </c>
      <c r="O380" s="99" t="s">
        <v>75</v>
      </c>
      <c r="P380" s="99" t="s">
        <v>75</v>
      </c>
      <c r="Q380" s="99" t="s">
        <v>75</v>
      </c>
      <c r="R380" s="99" t="s">
        <v>75</v>
      </c>
      <c r="S380" s="100" t="s">
        <v>75</v>
      </c>
      <c r="T380" s="100" t="s">
        <v>75</v>
      </c>
      <c r="U380" s="101" t="s">
        <v>75</v>
      </c>
      <c r="V380" s="101" t="s">
        <v>75</v>
      </c>
      <c r="W380" s="101"/>
      <c r="X380" s="101"/>
      <c r="Y380" s="102" t="s">
        <v>75</v>
      </c>
      <c r="Z380" s="102" t="s">
        <v>75</v>
      </c>
    </row>
    <row r="381" spans="14:26" ht="15.75" x14ac:dyDescent="0.25">
      <c r="N381" s="98">
        <v>47999</v>
      </c>
      <c r="O381" s="99" t="s">
        <v>75</v>
      </c>
      <c r="P381" s="99" t="s">
        <v>75</v>
      </c>
      <c r="Q381" s="99" t="s">
        <v>75</v>
      </c>
      <c r="R381" s="99" t="s">
        <v>75</v>
      </c>
      <c r="S381" s="100" t="s">
        <v>75</v>
      </c>
      <c r="T381" s="100" t="s">
        <v>75</v>
      </c>
      <c r="U381" s="101" t="s">
        <v>75</v>
      </c>
      <c r="V381" s="101" t="s">
        <v>75</v>
      </c>
      <c r="W381" s="101"/>
      <c r="X381" s="101"/>
      <c r="Y381" s="102" t="s">
        <v>75</v>
      </c>
      <c r="Z381" s="102" t="s">
        <v>75</v>
      </c>
    </row>
    <row r="382" spans="14:26" ht="15.75" x14ac:dyDescent="0.25">
      <c r="N382" s="98">
        <v>48029</v>
      </c>
      <c r="O382" s="99" t="s">
        <v>75</v>
      </c>
      <c r="P382" s="99" t="s">
        <v>75</v>
      </c>
      <c r="Q382" s="99" t="s">
        <v>75</v>
      </c>
      <c r="R382" s="99" t="s">
        <v>75</v>
      </c>
      <c r="S382" s="100" t="s">
        <v>75</v>
      </c>
      <c r="T382" s="100" t="s">
        <v>75</v>
      </c>
      <c r="U382" s="101" t="s">
        <v>75</v>
      </c>
      <c r="V382" s="101" t="s">
        <v>75</v>
      </c>
      <c r="W382" s="101"/>
      <c r="X382" s="101"/>
      <c r="Y382" s="102" t="s">
        <v>75</v>
      </c>
      <c r="Z382" s="102" t="s">
        <v>75</v>
      </c>
    </row>
    <row r="383" spans="14:26" ht="15.75" x14ac:dyDescent="0.25">
      <c r="N383" s="98">
        <v>48060</v>
      </c>
      <c r="O383" s="99" t="s">
        <v>75</v>
      </c>
      <c r="P383" s="99" t="s">
        <v>75</v>
      </c>
      <c r="Q383" s="99" t="s">
        <v>75</v>
      </c>
      <c r="R383" s="99" t="s">
        <v>75</v>
      </c>
      <c r="S383" s="100" t="s">
        <v>75</v>
      </c>
      <c r="T383" s="100" t="s">
        <v>75</v>
      </c>
      <c r="U383" s="101" t="s">
        <v>75</v>
      </c>
      <c r="V383" s="101" t="s">
        <v>75</v>
      </c>
      <c r="W383" s="101"/>
      <c r="X383" s="101"/>
      <c r="Y383" s="102" t="s">
        <v>75</v>
      </c>
      <c r="Z383" s="102" t="s">
        <v>75</v>
      </c>
    </row>
    <row r="384" spans="14:26" ht="15.75" x14ac:dyDescent="0.25">
      <c r="N384" s="98">
        <v>48091</v>
      </c>
      <c r="O384" s="99" t="s">
        <v>75</v>
      </c>
      <c r="P384" s="99" t="s">
        <v>75</v>
      </c>
      <c r="Q384" s="99" t="s">
        <v>75</v>
      </c>
      <c r="R384" s="99" t="s">
        <v>75</v>
      </c>
      <c r="S384" s="100" t="s">
        <v>75</v>
      </c>
      <c r="T384" s="100" t="s">
        <v>75</v>
      </c>
      <c r="U384" s="101" t="s">
        <v>75</v>
      </c>
      <c r="V384" s="101" t="s">
        <v>75</v>
      </c>
      <c r="W384" s="101"/>
      <c r="X384" s="101"/>
      <c r="Y384" s="102" t="s">
        <v>75</v>
      </c>
      <c r="Z384" s="102" t="s">
        <v>75</v>
      </c>
    </row>
    <row r="385" spans="14:26" ht="15.75" x14ac:dyDescent="0.25">
      <c r="N385" s="98">
        <v>48121</v>
      </c>
      <c r="O385" s="99" t="s">
        <v>75</v>
      </c>
      <c r="P385" s="99" t="s">
        <v>75</v>
      </c>
      <c r="Q385" s="99" t="s">
        <v>75</v>
      </c>
      <c r="R385" s="99" t="s">
        <v>75</v>
      </c>
      <c r="S385" s="100" t="s">
        <v>75</v>
      </c>
      <c r="T385" s="100" t="s">
        <v>75</v>
      </c>
      <c r="U385" s="101" t="s">
        <v>75</v>
      </c>
      <c r="V385" s="101" t="s">
        <v>75</v>
      </c>
      <c r="W385" s="101"/>
      <c r="X385" s="101"/>
      <c r="Y385" s="102" t="s">
        <v>75</v>
      </c>
      <c r="Z385" s="102" t="s">
        <v>75</v>
      </c>
    </row>
    <row r="386" spans="14:26" ht="15.75" x14ac:dyDescent="0.25">
      <c r="N386" s="98">
        <v>48152</v>
      </c>
      <c r="O386" s="99" t="s">
        <v>75</v>
      </c>
      <c r="P386" s="99" t="s">
        <v>75</v>
      </c>
      <c r="Q386" s="99" t="s">
        <v>75</v>
      </c>
      <c r="R386" s="99" t="s">
        <v>75</v>
      </c>
      <c r="S386" s="100" t="s">
        <v>75</v>
      </c>
      <c r="T386" s="100" t="s">
        <v>75</v>
      </c>
      <c r="U386" s="101" t="s">
        <v>75</v>
      </c>
      <c r="V386" s="101" t="s">
        <v>75</v>
      </c>
      <c r="W386" s="101"/>
      <c r="X386" s="101"/>
      <c r="Y386" s="102" t="s">
        <v>75</v>
      </c>
      <c r="Z386" s="102" t="s">
        <v>75</v>
      </c>
    </row>
    <row r="387" spans="14:26" ht="15.75" x14ac:dyDescent="0.25">
      <c r="N387" s="98">
        <v>48182</v>
      </c>
      <c r="O387" s="99" t="s">
        <v>75</v>
      </c>
      <c r="P387" s="99" t="s">
        <v>75</v>
      </c>
      <c r="Q387" s="99" t="s">
        <v>75</v>
      </c>
      <c r="R387" s="99" t="s">
        <v>75</v>
      </c>
      <c r="S387" s="100" t="s">
        <v>75</v>
      </c>
      <c r="T387" s="100" t="s">
        <v>75</v>
      </c>
      <c r="U387" s="101" t="s">
        <v>75</v>
      </c>
      <c r="V387" s="101" t="s">
        <v>75</v>
      </c>
      <c r="W387" s="101"/>
      <c r="X387" s="101"/>
      <c r="Y387" s="102" t="s">
        <v>75</v>
      </c>
      <c r="Z387" s="102" t="s">
        <v>75</v>
      </c>
    </row>
    <row r="388" spans="14:26" ht="15.75" x14ac:dyDescent="0.25">
      <c r="N388" s="98">
        <v>48213</v>
      </c>
      <c r="O388" s="99" t="s">
        <v>75</v>
      </c>
      <c r="P388" s="99" t="s">
        <v>75</v>
      </c>
      <c r="Q388" s="99" t="s">
        <v>75</v>
      </c>
      <c r="R388" s="99" t="s">
        <v>75</v>
      </c>
      <c r="S388" s="100" t="s">
        <v>75</v>
      </c>
      <c r="T388" s="100" t="s">
        <v>75</v>
      </c>
      <c r="U388" s="101" t="s">
        <v>75</v>
      </c>
      <c r="V388" s="101" t="s">
        <v>75</v>
      </c>
      <c r="W388" s="101"/>
      <c r="X388" s="101"/>
      <c r="Y388" s="102" t="s">
        <v>75</v>
      </c>
      <c r="Z388" s="102" t="s">
        <v>75</v>
      </c>
    </row>
    <row r="389" spans="14:26" ht="15.75" x14ac:dyDescent="0.25">
      <c r="N389" s="98">
        <v>48244</v>
      </c>
      <c r="O389" s="99" t="s">
        <v>75</v>
      </c>
      <c r="P389" s="99" t="s">
        <v>75</v>
      </c>
      <c r="Q389" s="99" t="s">
        <v>75</v>
      </c>
      <c r="R389" s="99" t="s">
        <v>75</v>
      </c>
      <c r="S389" s="100" t="s">
        <v>75</v>
      </c>
      <c r="T389" s="100" t="s">
        <v>75</v>
      </c>
      <c r="U389" s="101" t="s">
        <v>75</v>
      </c>
      <c r="V389" s="101" t="s">
        <v>75</v>
      </c>
      <c r="W389" s="101"/>
      <c r="X389" s="101"/>
      <c r="Y389" s="102" t="s">
        <v>75</v>
      </c>
      <c r="Z389" s="102" t="s">
        <v>75</v>
      </c>
    </row>
    <row r="390" spans="14:26" ht="15.75" x14ac:dyDescent="0.25">
      <c r="N390" s="98">
        <v>48273</v>
      </c>
      <c r="O390" s="99" t="s">
        <v>75</v>
      </c>
      <c r="P390" s="99" t="s">
        <v>75</v>
      </c>
      <c r="Q390" s="99" t="s">
        <v>75</v>
      </c>
      <c r="R390" s="99" t="s">
        <v>75</v>
      </c>
      <c r="S390" s="100" t="s">
        <v>75</v>
      </c>
      <c r="T390" s="100" t="s">
        <v>75</v>
      </c>
      <c r="U390" s="101" t="s">
        <v>75</v>
      </c>
      <c r="V390" s="101" t="s">
        <v>75</v>
      </c>
      <c r="W390" s="101"/>
      <c r="X390" s="101"/>
      <c r="Y390" s="102" t="s">
        <v>75</v>
      </c>
      <c r="Z390" s="102" t="s">
        <v>75</v>
      </c>
    </row>
    <row r="391" spans="14:26" ht="15.75" x14ac:dyDescent="0.25">
      <c r="N391" s="98">
        <v>48304</v>
      </c>
      <c r="O391" s="99" t="s">
        <v>75</v>
      </c>
      <c r="P391" s="99" t="s">
        <v>75</v>
      </c>
      <c r="Q391" s="99" t="s">
        <v>75</v>
      </c>
      <c r="R391" s="99" t="s">
        <v>75</v>
      </c>
      <c r="S391" s="100" t="s">
        <v>75</v>
      </c>
      <c r="T391" s="100" t="s">
        <v>75</v>
      </c>
      <c r="U391" s="101" t="s">
        <v>75</v>
      </c>
      <c r="V391" s="101" t="s">
        <v>75</v>
      </c>
      <c r="W391" s="101"/>
      <c r="X391" s="101"/>
      <c r="Y391" s="102" t="s">
        <v>75</v>
      </c>
      <c r="Z391" s="102" t="s">
        <v>75</v>
      </c>
    </row>
    <row r="392" spans="14:26" ht="15.75" x14ac:dyDescent="0.25">
      <c r="N392" s="98">
        <v>48334</v>
      </c>
      <c r="O392" s="99" t="s">
        <v>75</v>
      </c>
      <c r="P392" s="99" t="s">
        <v>75</v>
      </c>
      <c r="Q392" s="99" t="s">
        <v>75</v>
      </c>
      <c r="R392" s="99" t="s">
        <v>75</v>
      </c>
      <c r="S392" s="100" t="s">
        <v>75</v>
      </c>
      <c r="T392" s="100" t="s">
        <v>75</v>
      </c>
      <c r="U392" s="101" t="s">
        <v>75</v>
      </c>
      <c r="V392" s="101" t="s">
        <v>75</v>
      </c>
      <c r="W392" s="101"/>
      <c r="X392" s="101"/>
      <c r="Y392" s="102" t="s">
        <v>75</v>
      </c>
      <c r="Z392" s="102" t="s">
        <v>75</v>
      </c>
    </row>
    <row r="393" spans="14:26" ht="15.75" x14ac:dyDescent="0.25">
      <c r="N393" s="98">
        <v>48365</v>
      </c>
      <c r="O393" s="99" t="s">
        <v>75</v>
      </c>
      <c r="P393" s="99" t="s">
        <v>75</v>
      </c>
      <c r="Q393" s="99" t="s">
        <v>75</v>
      </c>
      <c r="R393" s="99" t="s">
        <v>75</v>
      </c>
      <c r="S393" s="100" t="s">
        <v>75</v>
      </c>
      <c r="T393" s="100" t="s">
        <v>75</v>
      </c>
      <c r="U393" s="101" t="s">
        <v>75</v>
      </c>
      <c r="V393" s="101" t="s">
        <v>75</v>
      </c>
      <c r="W393" s="101"/>
      <c r="X393" s="101"/>
      <c r="Y393" s="102" t="s">
        <v>75</v>
      </c>
      <c r="Z393" s="102" t="s">
        <v>75</v>
      </c>
    </row>
    <row r="394" spans="14:26" ht="15.75" x14ac:dyDescent="0.25">
      <c r="N394" s="98">
        <v>48395</v>
      </c>
      <c r="O394" s="99" t="s">
        <v>75</v>
      </c>
      <c r="P394" s="99" t="s">
        <v>75</v>
      </c>
      <c r="Q394" s="99" t="s">
        <v>75</v>
      </c>
      <c r="R394" s="99" t="s">
        <v>75</v>
      </c>
      <c r="S394" s="100" t="s">
        <v>75</v>
      </c>
      <c r="T394" s="100" t="s">
        <v>75</v>
      </c>
      <c r="U394" s="101" t="s">
        <v>75</v>
      </c>
      <c r="V394" s="101" t="s">
        <v>75</v>
      </c>
      <c r="W394" s="101"/>
      <c r="X394" s="101"/>
      <c r="Y394" s="102" t="s">
        <v>75</v>
      </c>
      <c r="Z394" s="102" t="s">
        <v>75</v>
      </c>
    </row>
    <row r="395" spans="14:26" ht="15.75" x14ac:dyDescent="0.25">
      <c r="N395" s="98">
        <v>48426</v>
      </c>
      <c r="O395" s="99" t="s">
        <v>75</v>
      </c>
      <c r="P395" s="99" t="s">
        <v>75</v>
      </c>
      <c r="Q395" s="99" t="s">
        <v>75</v>
      </c>
      <c r="R395" s="99" t="s">
        <v>75</v>
      </c>
      <c r="S395" s="100" t="s">
        <v>75</v>
      </c>
      <c r="T395" s="100" t="s">
        <v>75</v>
      </c>
      <c r="U395" s="101" t="s">
        <v>75</v>
      </c>
      <c r="V395" s="101" t="s">
        <v>75</v>
      </c>
      <c r="W395" s="101"/>
      <c r="X395" s="101"/>
      <c r="Y395" s="102" t="s">
        <v>75</v>
      </c>
      <c r="Z395" s="102" t="s">
        <v>75</v>
      </c>
    </row>
    <row r="396" spans="14:26" ht="15.75" x14ac:dyDescent="0.25">
      <c r="N396" s="98">
        <v>48457</v>
      </c>
      <c r="O396" s="99" t="s">
        <v>75</v>
      </c>
      <c r="P396" s="99" t="s">
        <v>75</v>
      </c>
      <c r="Q396" s="99" t="s">
        <v>75</v>
      </c>
      <c r="R396" s="99" t="s">
        <v>75</v>
      </c>
      <c r="S396" s="100" t="s">
        <v>75</v>
      </c>
      <c r="T396" s="100" t="s">
        <v>75</v>
      </c>
      <c r="U396" s="101" t="s">
        <v>75</v>
      </c>
      <c r="V396" s="101" t="s">
        <v>75</v>
      </c>
      <c r="W396" s="101"/>
      <c r="X396" s="101"/>
      <c r="Y396" s="102" t="s">
        <v>75</v>
      </c>
      <c r="Z396" s="102" t="s">
        <v>75</v>
      </c>
    </row>
    <row r="397" spans="14:26" ht="15.75" x14ac:dyDescent="0.25">
      <c r="N397" s="98">
        <v>48487</v>
      </c>
      <c r="O397" s="99" t="s">
        <v>75</v>
      </c>
      <c r="P397" s="99" t="s">
        <v>75</v>
      </c>
      <c r="Q397" s="99" t="s">
        <v>75</v>
      </c>
      <c r="R397" s="99" t="s">
        <v>75</v>
      </c>
      <c r="S397" s="100" t="s">
        <v>75</v>
      </c>
      <c r="T397" s="100" t="s">
        <v>75</v>
      </c>
      <c r="U397" s="101" t="s">
        <v>75</v>
      </c>
      <c r="V397" s="101" t="s">
        <v>75</v>
      </c>
      <c r="W397" s="101"/>
      <c r="X397" s="101"/>
      <c r="Y397" s="102" t="s">
        <v>75</v>
      </c>
      <c r="Z397" s="102" t="s">
        <v>75</v>
      </c>
    </row>
    <row r="398" spans="14:26" ht="15.75" x14ac:dyDescent="0.25">
      <c r="N398" s="98">
        <v>48518</v>
      </c>
      <c r="O398" s="99" t="s">
        <v>75</v>
      </c>
      <c r="P398" s="99" t="s">
        <v>75</v>
      </c>
      <c r="Q398" s="99" t="s">
        <v>75</v>
      </c>
      <c r="R398" s="99" t="s">
        <v>75</v>
      </c>
      <c r="S398" s="100" t="s">
        <v>75</v>
      </c>
      <c r="T398" s="100" t="s">
        <v>75</v>
      </c>
      <c r="U398" s="101" t="s">
        <v>75</v>
      </c>
      <c r="V398" s="101" t="s">
        <v>75</v>
      </c>
      <c r="W398" s="101"/>
      <c r="X398" s="101"/>
      <c r="Y398" s="102" t="s">
        <v>75</v>
      </c>
      <c r="Z398" s="102" t="s">
        <v>75</v>
      </c>
    </row>
    <row r="399" spans="14:26" ht="15.75" x14ac:dyDescent="0.25">
      <c r="N399" s="98">
        <v>48548</v>
      </c>
      <c r="O399" s="99" t="s">
        <v>75</v>
      </c>
      <c r="P399" s="99" t="s">
        <v>75</v>
      </c>
      <c r="Q399" s="99" t="s">
        <v>75</v>
      </c>
      <c r="R399" s="99" t="s">
        <v>75</v>
      </c>
      <c r="S399" s="100" t="s">
        <v>75</v>
      </c>
      <c r="T399" s="100" t="s">
        <v>75</v>
      </c>
      <c r="U399" s="101" t="s">
        <v>75</v>
      </c>
      <c r="V399" s="101" t="s">
        <v>75</v>
      </c>
      <c r="W399" s="101"/>
      <c r="X399" s="101"/>
      <c r="Y399" s="102" t="s">
        <v>75</v>
      </c>
      <c r="Z399" s="102" t="s">
        <v>75</v>
      </c>
    </row>
    <row r="400" spans="14:26" ht="15.75" x14ac:dyDescent="0.25">
      <c r="N400" s="98">
        <v>48579</v>
      </c>
      <c r="O400" s="99" t="s">
        <v>75</v>
      </c>
      <c r="P400" s="99" t="s">
        <v>75</v>
      </c>
      <c r="Q400" s="99" t="s">
        <v>75</v>
      </c>
      <c r="R400" s="99" t="s">
        <v>75</v>
      </c>
      <c r="S400" s="100" t="s">
        <v>75</v>
      </c>
      <c r="T400" s="100" t="s">
        <v>75</v>
      </c>
      <c r="U400" s="101" t="s">
        <v>75</v>
      </c>
      <c r="V400" s="101" t="s">
        <v>75</v>
      </c>
      <c r="W400" s="101"/>
      <c r="X400" s="101"/>
      <c r="Y400" s="102" t="s">
        <v>75</v>
      </c>
      <c r="Z400" s="102" t="s">
        <v>75</v>
      </c>
    </row>
    <row r="401" spans="14:26" ht="15.75" x14ac:dyDescent="0.25">
      <c r="N401" s="98">
        <v>48610</v>
      </c>
      <c r="O401" s="99" t="s">
        <v>75</v>
      </c>
      <c r="P401" s="99" t="s">
        <v>75</v>
      </c>
      <c r="Q401" s="99" t="s">
        <v>75</v>
      </c>
      <c r="R401" s="99" t="s">
        <v>75</v>
      </c>
      <c r="S401" s="100" t="s">
        <v>75</v>
      </c>
      <c r="T401" s="100" t="s">
        <v>75</v>
      </c>
      <c r="U401" s="101" t="s">
        <v>75</v>
      </c>
      <c r="V401" s="101" t="s">
        <v>75</v>
      </c>
      <c r="W401" s="101"/>
      <c r="X401" s="101"/>
      <c r="Y401" s="102" t="s">
        <v>75</v>
      </c>
      <c r="Z401" s="102" t="s">
        <v>75</v>
      </c>
    </row>
    <row r="402" spans="14:26" ht="15.75" x14ac:dyDescent="0.25">
      <c r="N402" s="98">
        <v>48638</v>
      </c>
      <c r="O402" s="99" t="s">
        <v>75</v>
      </c>
      <c r="P402" s="99" t="s">
        <v>75</v>
      </c>
      <c r="Q402" s="99" t="s">
        <v>75</v>
      </c>
      <c r="R402" s="99" t="s">
        <v>75</v>
      </c>
      <c r="S402" s="100" t="s">
        <v>75</v>
      </c>
      <c r="T402" s="100" t="s">
        <v>75</v>
      </c>
      <c r="U402" s="101" t="s">
        <v>75</v>
      </c>
      <c r="V402" s="101" t="s">
        <v>75</v>
      </c>
      <c r="W402" s="101"/>
      <c r="X402" s="101"/>
      <c r="Y402" s="102" t="s">
        <v>75</v>
      </c>
      <c r="Z402" s="102" t="s">
        <v>75</v>
      </c>
    </row>
    <row r="403" spans="14:26" ht="15.75" x14ac:dyDescent="0.25">
      <c r="N403" s="98">
        <v>48669</v>
      </c>
      <c r="O403" s="99" t="s">
        <v>75</v>
      </c>
      <c r="P403" s="99" t="s">
        <v>75</v>
      </c>
      <c r="Q403" s="99" t="s">
        <v>75</v>
      </c>
      <c r="R403" s="99" t="s">
        <v>75</v>
      </c>
      <c r="S403" s="100" t="s">
        <v>75</v>
      </c>
      <c r="T403" s="100" t="s">
        <v>75</v>
      </c>
      <c r="U403" s="101" t="s">
        <v>75</v>
      </c>
      <c r="V403" s="101" t="s">
        <v>75</v>
      </c>
      <c r="W403" s="101"/>
      <c r="X403" s="101"/>
      <c r="Y403" s="102" t="s">
        <v>75</v>
      </c>
      <c r="Z403" s="102" t="s">
        <v>75</v>
      </c>
    </row>
    <row r="404" spans="14:26" ht="15.75" x14ac:dyDescent="0.25">
      <c r="N404" s="98">
        <v>48699</v>
      </c>
      <c r="O404" s="99" t="s">
        <v>75</v>
      </c>
      <c r="P404" s="99" t="s">
        <v>75</v>
      </c>
      <c r="Q404" s="99" t="s">
        <v>75</v>
      </c>
      <c r="R404" s="99" t="s">
        <v>75</v>
      </c>
      <c r="S404" s="100" t="s">
        <v>75</v>
      </c>
      <c r="T404" s="100" t="s">
        <v>75</v>
      </c>
      <c r="U404" s="101" t="s">
        <v>75</v>
      </c>
      <c r="V404" s="101" t="s">
        <v>75</v>
      </c>
      <c r="W404" s="101"/>
      <c r="X404" s="101"/>
      <c r="Y404" s="102" t="s">
        <v>75</v>
      </c>
      <c r="Z404" s="102" t="s">
        <v>75</v>
      </c>
    </row>
    <row r="405" spans="14:26" ht="15.75" x14ac:dyDescent="0.25">
      <c r="N405" s="98">
        <v>48730</v>
      </c>
      <c r="O405" s="99" t="s">
        <v>75</v>
      </c>
      <c r="P405" s="99" t="s">
        <v>75</v>
      </c>
      <c r="Q405" s="99" t="s">
        <v>75</v>
      </c>
      <c r="R405" s="99" t="s">
        <v>75</v>
      </c>
      <c r="S405" s="100" t="s">
        <v>75</v>
      </c>
      <c r="T405" s="100" t="s">
        <v>75</v>
      </c>
      <c r="U405" s="101" t="s">
        <v>75</v>
      </c>
      <c r="V405" s="101" t="s">
        <v>75</v>
      </c>
      <c r="W405" s="101"/>
      <c r="X405" s="101"/>
      <c r="Y405" s="102" t="s">
        <v>75</v>
      </c>
      <c r="Z405" s="102" t="s">
        <v>75</v>
      </c>
    </row>
    <row r="406" spans="14:26" ht="15.75" x14ac:dyDescent="0.25">
      <c r="N406" s="98">
        <v>48760</v>
      </c>
      <c r="O406" s="99" t="s">
        <v>75</v>
      </c>
      <c r="P406" s="99" t="s">
        <v>75</v>
      </c>
      <c r="Q406" s="99" t="s">
        <v>75</v>
      </c>
      <c r="R406" s="99" t="s">
        <v>75</v>
      </c>
      <c r="S406" s="100" t="s">
        <v>75</v>
      </c>
      <c r="T406" s="100" t="s">
        <v>75</v>
      </c>
      <c r="U406" s="101" t="s">
        <v>75</v>
      </c>
      <c r="V406" s="101" t="s">
        <v>75</v>
      </c>
      <c r="W406" s="101"/>
      <c r="X406" s="101"/>
      <c r="Y406" s="102" t="s">
        <v>75</v>
      </c>
      <c r="Z406" s="102" t="s">
        <v>75</v>
      </c>
    </row>
    <row r="407" spans="14:26" ht="15.75" x14ac:dyDescent="0.25">
      <c r="N407" s="98">
        <v>48791</v>
      </c>
      <c r="O407" s="99" t="s">
        <v>75</v>
      </c>
      <c r="P407" s="99" t="s">
        <v>75</v>
      </c>
      <c r="Q407" s="99" t="s">
        <v>75</v>
      </c>
      <c r="R407" s="99" t="s">
        <v>75</v>
      </c>
      <c r="S407" s="100" t="s">
        <v>75</v>
      </c>
      <c r="T407" s="100" t="s">
        <v>75</v>
      </c>
      <c r="U407" s="101" t="s">
        <v>75</v>
      </c>
      <c r="V407" s="101" t="s">
        <v>75</v>
      </c>
      <c r="W407" s="101"/>
      <c r="X407" s="101"/>
      <c r="Y407" s="102" t="s">
        <v>75</v>
      </c>
      <c r="Z407" s="102" t="s">
        <v>75</v>
      </c>
    </row>
    <row r="408" spans="14:26" ht="15.75" x14ac:dyDescent="0.25">
      <c r="N408" s="98">
        <v>48822</v>
      </c>
      <c r="O408" s="99" t="s">
        <v>75</v>
      </c>
      <c r="P408" s="99" t="s">
        <v>75</v>
      </c>
      <c r="Q408" s="99" t="s">
        <v>75</v>
      </c>
      <c r="R408" s="99" t="s">
        <v>75</v>
      </c>
      <c r="S408" s="100" t="s">
        <v>75</v>
      </c>
      <c r="T408" s="100" t="s">
        <v>75</v>
      </c>
      <c r="U408" s="101" t="s">
        <v>75</v>
      </c>
      <c r="V408" s="101" t="s">
        <v>75</v>
      </c>
      <c r="W408" s="101"/>
      <c r="X408" s="101"/>
      <c r="Y408" s="102" t="s">
        <v>75</v>
      </c>
      <c r="Z408" s="102" t="s">
        <v>75</v>
      </c>
    </row>
    <row r="409" spans="14:26" ht="15.75" x14ac:dyDescent="0.25">
      <c r="N409" s="98">
        <v>48852</v>
      </c>
      <c r="O409" s="99" t="s">
        <v>75</v>
      </c>
      <c r="P409" s="99" t="s">
        <v>75</v>
      </c>
      <c r="Q409" s="99" t="s">
        <v>75</v>
      </c>
      <c r="R409" s="99" t="s">
        <v>75</v>
      </c>
      <c r="S409" s="100" t="s">
        <v>75</v>
      </c>
      <c r="T409" s="100" t="s">
        <v>75</v>
      </c>
      <c r="U409" s="101" t="s">
        <v>75</v>
      </c>
      <c r="V409" s="101" t="s">
        <v>75</v>
      </c>
      <c r="W409" s="101"/>
      <c r="X409" s="101"/>
      <c r="Y409" s="102" t="s">
        <v>75</v>
      </c>
      <c r="Z409" s="102" t="s">
        <v>75</v>
      </c>
    </row>
    <row r="410" spans="14:26" ht="15.75" x14ac:dyDescent="0.25">
      <c r="N410" s="98">
        <v>48883</v>
      </c>
      <c r="O410" s="99" t="s">
        <v>75</v>
      </c>
      <c r="P410" s="99" t="s">
        <v>75</v>
      </c>
      <c r="Q410" s="99" t="s">
        <v>75</v>
      </c>
      <c r="R410" s="99" t="s">
        <v>75</v>
      </c>
      <c r="S410" s="100" t="s">
        <v>75</v>
      </c>
      <c r="T410" s="100" t="s">
        <v>75</v>
      </c>
      <c r="U410" s="101" t="s">
        <v>75</v>
      </c>
      <c r="V410" s="101" t="s">
        <v>75</v>
      </c>
      <c r="W410" s="101"/>
      <c r="X410" s="101"/>
      <c r="Y410" s="102" t="s">
        <v>75</v>
      </c>
      <c r="Z410" s="102" t="s">
        <v>75</v>
      </c>
    </row>
    <row r="411" spans="14:26" ht="15.75" x14ac:dyDescent="0.25">
      <c r="N411" s="98">
        <v>48913</v>
      </c>
      <c r="O411" s="99" t="s">
        <v>75</v>
      </c>
      <c r="P411" s="99" t="s">
        <v>75</v>
      </c>
      <c r="Q411" s="99" t="s">
        <v>75</v>
      </c>
      <c r="R411" s="99" t="s">
        <v>75</v>
      </c>
      <c r="S411" s="100" t="s">
        <v>75</v>
      </c>
      <c r="T411" s="100" t="s">
        <v>75</v>
      </c>
      <c r="U411" s="101" t="s">
        <v>75</v>
      </c>
      <c r="V411" s="101" t="s">
        <v>75</v>
      </c>
      <c r="W411" s="101"/>
      <c r="X411" s="101"/>
      <c r="Y411" s="102" t="s">
        <v>75</v>
      </c>
      <c r="Z411" s="102" t="s">
        <v>75</v>
      </c>
    </row>
    <row r="412" spans="14:26" ht="15.75" x14ac:dyDescent="0.25">
      <c r="N412" s="98">
        <v>48944</v>
      </c>
      <c r="O412" s="99" t="s">
        <v>75</v>
      </c>
      <c r="P412" s="99" t="s">
        <v>75</v>
      </c>
      <c r="Q412" s="99" t="s">
        <v>75</v>
      </c>
      <c r="R412" s="99" t="s">
        <v>75</v>
      </c>
      <c r="S412" s="100" t="s">
        <v>75</v>
      </c>
      <c r="T412" s="100" t="s">
        <v>75</v>
      </c>
      <c r="U412" s="101" t="s">
        <v>75</v>
      </c>
      <c r="V412" s="101" t="s">
        <v>75</v>
      </c>
      <c r="W412" s="101"/>
      <c r="X412" s="101"/>
      <c r="Y412" s="102" t="s">
        <v>75</v>
      </c>
      <c r="Z412" s="102" t="s">
        <v>75</v>
      </c>
    </row>
    <row r="413" spans="14:26" ht="15.75" x14ac:dyDescent="0.25">
      <c r="N413" s="98">
        <v>48975</v>
      </c>
      <c r="O413" s="99" t="s">
        <v>75</v>
      </c>
      <c r="P413" s="99" t="s">
        <v>75</v>
      </c>
      <c r="Q413" s="99" t="s">
        <v>75</v>
      </c>
      <c r="R413" s="99" t="s">
        <v>75</v>
      </c>
      <c r="S413" s="100" t="s">
        <v>75</v>
      </c>
      <c r="T413" s="100" t="s">
        <v>75</v>
      </c>
      <c r="U413" s="101" t="s">
        <v>75</v>
      </c>
      <c r="V413" s="101" t="s">
        <v>75</v>
      </c>
      <c r="W413" s="101"/>
      <c r="X413" s="101"/>
      <c r="Y413" s="102" t="s">
        <v>75</v>
      </c>
      <c r="Z413" s="102" t="s">
        <v>75</v>
      </c>
    </row>
    <row r="414" spans="14:26" ht="15.75" x14ac:dyDescent="0.25">
      <c r="N414" s="98">
        <v>49003</v>
      </c>
      <c r="O414" s="99" t="s">
        <v>75</v>
      </c>
      <c r="P414" s="99" t="s">
        <v>75</v>
      </c>
      <c r="Q414" s="99" t="s">
        <v>75</v>
      </c>
      <c r="R414" s="99" t="s">
        <v>75</v>
      </c>
      <c r="S414" s="100" t="s">
        <v>75</v>
      </c>
      <c r="T414" s="100" t="s">
        <v>75</v>
      </c>
      <c r="U414" s="101" t="s">
        <v>75</v>
      </c>
      <c r="V414" s="101" t="s">
        <v>75</v>
      </c>
      <c r="W414" s="101"/>
      <c r="X414" s="101"/>
      <c r="Y414" s="102" t="s">
        <v>75</v>
      </c>
      <c r="Z414" s="102" t="s">
        <v>75</v>
      </c>
    </row>
    <row r="415" spans="14:26" ht="15.75" x14ac:dyDescent="0.25">
      <c r="N415" s="98">
        <v>49034</v>
      </c>
      <c r="O415" s="99" t="s">
        <v>75</v>
      </c>
      <c r="P415" s="99" t="s">
        <v>75</v>
      </c>
      <c r="Q415" s="99" t="s">
        <v>75</v>
      </c>
      <c r="R415" s="99" t="s">
        <v>75</v>
      </c>
      <c r="S415" s="100" t="s">
        <v>75</v>
      </c>
      <c r="T415" s="100" t="s">
        <v>75</v>
      </c>
      <c r="U415" s="101" t="s">
        <v>75</v>
      </c>
      <c r="V415" s="101" t="s">
        <v>75</v>
      </c>
      <c r="W415" s="101"/>
      <c r="X415" s="101"/>
      <c r="Y415" s="102" t="s">
        <v>75</v>
      </c>
      <c r="Z415" s="102" t="s">
        <v>75</v>
      </c>
    </row>
    <row r="416" spans="14:26" ht="15.75" x14ac:dyDescent="0.25">
      <c r="N416" s="98">
        <v>49064</v>
      </c>
      <c r="O416" s="99" t="s">
        <v>75</v>
      </c>
      <c r="P416" s="99" t="s">
        <v>75</v>
      </c>
      <c r="Q416" s="99" t="s">
        <v>75</v>
      </c>
      <c r="R416" s="99" t="s">
        <v>75</v>
      </c>
      <c r="S416" s="100" t="s">
        <v>75</v>
      </c>
      <c r="T416" s="100" t="s">
        <v>75</v>
      </c>
      <c r="U416" s="101" t="s">
        <v>75</v>
      </c>
      <c r="V416" s="101" t="s">
        <v>75</v>
      </c>
      <c r="W416" s="101"/>
      <c r="X416" s="101"/>
      <c r="Y416" s="102" t="s">
        <v>75</v>
      </c>
      <c r="Z416" s="102" t="s">
        <v>75</v>
      </c>
    </row>
    <row r="417" spans="14:26" ht="15.75" x14ac:dyDescent="0.25">
      <c r="N417" s="98">
        <v>49095</v>
      </c>
      <c r="O417" s="99" t="s">
        <v>75</v>
      </c>
      <c r="P417" s="99" t="s">
        <v>75</v>
      </c>
      <c r="Q417" s="99" t="s">
        <v>75</v>
      </c>
      <c r="R417" s="99" t="s">
        <v>75</v>
      </c>
      <c r="S417" s="100" t="s">
        <v>75</v>
      </c>
      <c r="T417" s="100" t="s">
        <v>75</v>
      </c>
      <c r="U417" s="101" t="s">
        <v>75</v>
      </c>
      <c r="V417" s="101" t="s">
        <v>75</v>
      </c>
      <c r="W417" s="101"/>
      <c r="X417" s="101"/>
      <c r="Y417" s="102" t="s">
        <v>75</v>
      </c>
      <c r="Z417" s="102" t="s">
        <v>75</v>
      </c>
    </row>
    <row r="418" spans="14:26" ht="15.75" x14ac:dyDescent="0.25">
      <c r="N418" s="98">
        <v>49125</v>
      </c>
      <c r="O418" s="99" t="s">
        <v>75</v>
      </c>
      <c r="P418" s="99" t="s">
        <v>75</v>
      </c>
      <c r="Q418" s="99" t="s">
        <v>75</v>
      </c>
      <c r="R418" s="99" t="s">
        <v>75</v>
      </c>
      <c r="S418" s="100" t="s">
        <v>75</v>
      </c>
      <c r="T418" s="100" t="s">
        <v>75</v>
      </c>
      <c r="U418" s="101" t="s">
        <v>75</v>
      </c>
      <c r="V418" s="101" t="s">
        <v>75</v>
      </c>
      <c r="W418" s="101"/>
      <c r="X418" s="101"/>
      <c r="Y418" s="102" t="s">
        <v>75</v>
      </c>
      <c r="Z418" s="102" t="s">
        <v>75</v>
      </c>
    </row>
    <row r="419" spans="14:26" ht="15.75" x14ac:dyDescent="0.25">
      <c r="N419" s="98">
        <v>49156</v>
      </c>
      <c r="O419" s="99" t="s">
        <v>75</v>
      </c>
      <c r="P419" s="99" t="s">
        <v>75</v>
      </c>
      <c r="Q419" s="99" t="s">
        <v>75</v>
      </c>
      <c r="R419" s="99" t="s">
        <v>75</v>
      </c>
      <c r="S419" s="100" t="s">
        <v>75</v>
      </c>
      <c r="T419" s="100" t="s">
        <v>75</v>
      </c>
      <c r="U419" s="101" t="s">
        <v>75</v>
      </c>
      <c r="V419" s="101" t="s">
        <v>75</v>
      </c>
      <c r="W419" s="101"/>
      <c r="X419" s="101"/>
      <c r="Y419" s="102" t="s">
        <v>75</v>
      </c>
      <c r="Z419" s="102" t="s">
        <v>75</v>
      </c>
    </row>
    <row r="420" spans="14:26" ht="15.75" x14ac:dyDescent="0.25">
      <c r="N420" s="98">
        <v>49187</v>
      </c>
      <c r="O420" s="99" t="s">
        <v>75</v>
      </c>
      <c r="P420" s="99" t="s">
        <v>75</v>
      </c>
      <c r="Q420" s="99" t="s">
        <v>75</v>
      </c>
      <c r="R420" s="99" t="s">
        <v>75</v>
      </c>
      <c r="S420" s="100" t="s">
        <v>75</v>
      </c>
      <c r="T420" s="100" t="s">
        <v>75</v>
      </c>
      <c r="U420" s="101" t="s">
        <v>75</v>
      </c>
      <c r="V420" s="101" t="s">
        <v>75</v>
      </c>
      <c r="W420" s="101"/>
      <c r="X420" s="101"/>
      <c r="Y420" s="102" t="s">
        <v>75</v>
      </c>
      <c r="Z420" s="102" t="s">
        <v>75</v>
      </c>
    </row>
    <row r="421" spans="14:26" ht="15.75" x14ac:dyDescent="0.25">
      <c r="N421" s="98">
        <v>49217</v>
      </c>
      <c r="O421" s="99" t="s">
        <v>75</v>
      </c>
      <c r="P421" s="99" t="s">
        <v>75</v>
      </c>
      <c r="Q421" s="99" t="s">
        <v>75</v>
      </c>
      <c r="R421" s="99" t="s">
        <v>75</v>
      </c>
      <c r="S421" s="100" t="s">
        <v>75</v>
      </c>
      <c r="T421" s="100" t="s">
        <v>75</v>
      </c>
      <c r="U421" s="101" t="s">
        <v>75</v>
      </c>
      <c r="V421" s="101" t="s">
        <v>75</v>
      </c>
      <c r="W421" s="101"/>
      <c r="X421" s="101"/>
      <c r="Y421" s="102" t="s">
        <v>75</v>
      </c>
      <c r="Z421" s="102" t="s">
        <v>75</v>
      </c>
    </row>
    <row r="422" spans="14:26" ht="15.75" x14ac:dyDescent="0.25">
      <c r="N422" s="98">
        <v>49248</v>
      </c>
      <c r="O422" s="99" t="s">
        <v>75</v>
      </c>
      <c r="P422" s="99" t="s">
        <v>75</v>
      </c>
      <c r="Q422" s="99" t="s">
        <v>75</v>
      </c>
      <c r="R422" s="99" t="s">
        <v>75</v>
      </c>
      <c r="S422" s="100" t="s">
        <v>75</v>
      </c>
      <c r="T422" s="100" t="s">
        <v>75</v>
      </c>
      <c r="U422" s="101" t="s">
        <v>75</v>
      </c>
      <c r="V422" s="101" t="s">
        <v>75</v>
      </c>
      <c r="W422" s="101"/>
      <c r="X422" s="101"/>
      <c r="Y422" s="102" t="s">
        <v>75</v>
      </c>
      <c r="Z422" s="102" t="s">
        <v>75</v>
      </c>
    </row>
    <row r="423" spans="14:26" ht="15.75" x14ac:dyDescent="0.25">
      <c r="N423" s="98">
        <v>49278</v>
      </c>
      <c r="O423" s="99" t="s">
        <v>75</v>
      </c>
      <c r="P423" s="99" t="s">
        <v>75</v>
      </c>
      <c r="Q423" s="99" t="s">
        <v>75</v>
      </c>
      <c r="R423" s="99" t="s">
        <v>75</v>
      </c>
      <c r="S423" s="100" t="s">
        <v>75</v>
      </c>
      <c r="T423" s="100" t="s">
        <v>75</v>
      </c>
      <c r="U423" s="101" t="s">
        <v>75</v>
      </c>
      <c r="V423" s="101" t="s">
        <v>75</v>
      </c>
      <c r="W423" s="101"/>
      <c r="X423" s="101"/>
      <c r="Y423" s="102" t="s">
        <v>75</v>
      </c>
      <c r="Z423" s="102" t="s">
        <v>75</v>
      </c>
    </row>
    <row r="424" spans="14:26" ht="15.75" x14ac:dyDescent="0.25">
      <c r="N424" s="98">
        <v>49309</v>
      </c>
      <c r="O424" s="99" t="s">
        <v>75</v>
      </c>
      <c r="P424" s="99" t="s">
        <v>75</v>
      </c>
      <c r="Q424" s="99" t="s">
        <v>75</v>
      </c>
      <c r="R424" s="99" t="s">
        <v>75</v>
      </c>
      <c r="S424" s="100" t="s">
        <v>75</v>
      </c>
      <c r="T424" s="100" t="s">
        <v>75</v>
      </c>
      <c r="U424" s="101" t="s">
        <v>75</v>
      </c>
      <c r="V424" s="101" t="s">
        <v>75</v>
      </c>
      <c r="W424" s="101"/>
      <c r="X424" s="101"/>
      <c r="Y424" s="102" t="s">
        <v>75</v>
      </c>
      <c r="Z424" s="102" t="s">
        <v>75</v>
      </c>
    </row>
    <row r="425" spans="14:26" ht="15.75" x14ac:dyDescent="0.25">
      <c r="N425" s="98">
        <v>49340</v>
      </c>
      <c r="O425" s="99" t="s">
        <v>75</v>
      </c>
      <c r="P425" s="99" t="s">
        <v>75</v>
      </c>
      <c r="Q425" s="99" t="s">
        <v>75</v>
      </c>
      <c r="R425" s="99" t="s">
        <v>75</v>
      </c>
      <c r="S425" s="100" t="s">
        <v>75</v>
      </c>
      <c r="T425" s="100" t="s">
        <v>75</v>
      </c>
      <c r="U425" s="101" t="s">
        <v>75</v>
      </c>
      <c r="V425" s="101" t="s">
        <v>75</v>
      </c>
      <c r="W425" s="101"/>
      <c r="X425" s="101"/>
      <c r="Y425" s="102" t="s">
        <v>75</v>
      </c>
      <c r="Z425" s="102" t="s">
        <v>75</v>
      </c>
    </row>
    <row r="426" spans="14:26" ht="15.75" x14ac:dyDescent="0.25">
      <c r="N426" s="98">
        <v>49368</v>
      </c>
      <c r="O426" s="99" t="s">
        <v>75</v>
      </c>
      <c r="P426" s="99" t="s">
        <v>75</v>
      </c>
      <c r="Q426" s="99" t="s">
        <v>75</v>
      </c>
      <c r="R426" s="99" t="s">
        <v>75</v>
      </c>
      <c r="S426" s="100" t="s">
        <v>75</v>
      </c>
      <c r="T426" s="100" t="s">
        <v>75</v>
      </c>
      <c r="U426" s="101" t="s">
        <v>75</v>
      </c>
      <c r="V426" s="101" t="s">
        <v>75</v>
      </c>
      <c r="W426" s="101"/>
      <c r="X426" s="101"/>
      <c r="Y426" s="102" t="s">
        <v>75</v>
      </c>
      <c r="Z426" s="102" t="s">
        <v>75</v>
      </c>
    </row>
    <row r="427" spans="14:26" ht="15.75" x14ac:dyDescent="0.25">
      <c r="N427" s="98">
        <v>49399</v>
      </c>
      <c r="O427" s="99" t="s">
        <v>75</v>
      </c>
      <c r="P427" s="99" t="s">
        <v>75</v>
      </c>
      <c r="Q427" s="99" t="s">
        <v>75</v>
      </c>
      <c r="R427" s="99" t="s">
        <v>75</v>
      </c>
      <c r="S427" s="100" t="s">
        <v>75</v>
      </c>
      <c r="T427" s="100" t="s">
        <v>75</v>
      </c>
      <c r="U427" s="101" t="s">
        <v>75</v>
      </c>
      <c r="V427" s="101" t="s">
        <v>75</v>
      </c>
      <c r="W427" s="101"/>
      <c r="X427" s="101"/>
      <c r="Y427" s="102" t="s">
        <v>75</v>
      </c>
      <c r="Z427" s="102" t="s">
        <v>75</v>
      </c>
    </row>
    <row r="428" spans="14:26" ht="15.75" x14ac:dyDescent="0.25">
      <c r="N428" s="98">
        <v>49429</v>
      </c>
      <c r="O428" s="99" t="s">
        <v>75</v>
      </c>
      <c r="P428" s="99" t="s">
        <v>75</v>
      </c>
      <c r="Q428" s="99" t="s">
        <v>75</v>
      </c>
      <c r="R428" s="99" t="s">
        <v>75</v>
      </c>
      <c r="S428" s="100" t="s">
        <v>75</v>
      </c>
      <c r="T428" s="100" t="s">
        <v>75</v>
      </c>
      <c r="U428" s="101" t="s">
        <v>75</v>
      </c>
      <c r="V428" s="101" t="s">
        <v>75</v>
      </c>
      <c r="W428" s="101"/>
      <c r="X428" s="101"/>
      <c r="Y428" s="102" t="s">
        <v>75</v>
      </c>
      <c r="Z428" s="102" t="s">
        <v>75</v>
      </c>
    </row>
    <row r="429" spans="14:26" ht="15.75" x14ac:dyDescent="0.25">
      <c r="N429" s="98">
        <v>49460</v>
      </c>
      <c r="O429" s="99" t="s">
        <v>75</v>
      </c>
      <c r="P429" s="99" t="s">
        <v>75</v>
      </c>
      <c r="Q429" s="99" t="s">
        <v>75</v>
      </c>
      <c r="R429" s="99" t="s">
        <v>75</v>
      </c>
      <c r="S429" s="100" t="s">
        <v>75</v>
      </c>
      <c r="T429" s="100" t="s">
        <v>75</v>
      </c>
      <c r="U429" s="101" t="s">
        <v>75</v>
      </c>
      <c r="V429" s="101" t="s">
        <v>75</v>
      </c>
      <c r="W429" s="101"/>
      <c r="X429" s="101"/>
      <c r="Y429" s="102" t="s">
        <v>75</v>
      </c>
      <c r="Z429" s="102" t="s">
        <v>75</v>
      </c>
    </row>
    <row r="430" spans="14:26" ht="15.75" x14ac:dyDescent="0.25">
      <c r="N430" s="98">
        <v>49490</v>
      </c>
      <c r="O430" s="99" t="s">
        <v>75</v>
      </c>
      <c r="P430" s="99" t="s">
        <v>75</v>
      </c>
      <c r="Q430" s="99" t="s">
        <v>75</v>
      </c>
      <c r="R430" s="99" t="s">
        <v>75</v>
      </c>
      <c r="S430" s="100" t="s">
        <v>75</v>
      </c>
      <c r="T430" s="100" t="s">
        <v>75</v>
      </c>
      <c r="U430" s="101" t="s">
        <v>75</v>
      </c>
      <c r="V430" s="101" t="s">
        <v>75</v>
      </c>
      <c r="W430" s="101"/>
      <c r="X430" s="101"/>
      <c r="Y430" s="102" t="s">
        <v>75</v>
      </c>
      <c r="Z430" s="102" t="s">
        <v>75</v>
      </c>
    </row>
    <row r="431" spans="14:26" ht="15.75" x14ac:dyDescent="0.25">
      <c r="N431" s="98">
        <v>49521</v>
      </c>
      <c r="O431" s="99" t="s">
        <v>75</v>
      </c>
      <c r="P431" s="99" t="s">
        <v>75</v>
      </c>
      <c r="Q431" s="99" t="s">
        <v>75</v>
      </c>
      <c r="R431" s="99" t="s">
        <v>75</v>
      </c>
      <c r="S431" s="100" t="s">
        <v>75</v>
      </c>
      <c r="T431" s="100" t="s">
        <v>75</v>
      </c>
      <c r="U431" s="101" t="s">
        <v>75</v>
      </c>
      <c r="V431" s="101" t="s">
        <v>75</v>
      </c>
      <c r="W431" s="101"/>
      <c r="X431" s="101"/>
      <c r="Y431" s="102" t="s">
        <v>75</v>
      </c>
      <c r="Z431" s="102" t="s">
        <v>75</v>
      </c>
    </row>
    <row r="432" spans="14:26" ht="15.75" x14ac:dyDescent="0.25">
      <c r="N432" s="98">
        <v>49552</v>
      </c>
      <c r="O432" s="99" t="s">
        <v>75</v>
      </c>
      <c r="P432" s="99" t="s">
        <v>75</v>
      </c>
      <c r="Q432" s="99" t="s">
        <v>75</v>
      </c>
      <c r="R432" s="99" t="s">
        <v>75</v>
      </c>
      <c r="S432" s="100" t="s">
        <v>75</v>
      </c>
      <c r="T432" s="100" t="s">
        <v>75</v>
      </c>
      <c r="U432" s="101" t="s">
        <v>75</v>
      </c>
      <c r="V432" s="101" t="s">
        <v>75</v>
      </c>
      <c r="W432" s="101"/>
      <c r="X432" s="101"/>
      <c r="Y432" s="102" t="s">
        <v>75</v>
      </c>
      <c r="Z432" s="102" t="s">
        <v>75</v>
      </c>
    </row>
    <row r="433" spans="14:26" ht="15.75" x14ac:dyDescent="0.25">
      <c r="N433" s="98">
        <v>49582</v>
      </c>
      <c r="O433" s="99" t="s">
        <v>75</v>
      </c>
      <c r="P433" s="99" t="s">
        <v>75</v>
      </c>
      <c r="Q433" s="99" t="s">
        <v>75</v>
      </c>
      <c r="R433" s="99" t="s">
        <v>75</v>
      </c>
      <c r="S433" s="100" t="s">
        <v>75</v>
      </c>
      <c r="T433" s="100" t="s">
        <v>75</v>
      </c>
      <c r="U433" s="101" t="s">
        <v>75</v>
      </c>
      <c r="V433" s="101" t="s">
        <v>75</v>
      </c>
      <c r="W433" s="101"/>
      <c r="X433" s="101"/>
      <c r="Y433" s="102" t="s">
        <v>75</v>
      </c>
      <c r="Z433" s="102" t="s">
        <v>75</v>
      </c>
    </row>
    <row r="434" spans="14:26" ht="15.75" x14ac:dyDescent="0.25">
      <c r="N434" s="98">
        <v>49613</v>
      </c>
      <c r="O434" s="99" t="s">
        <v>75</v>
      </c>
      <c r="P434" s="99" t="s">
        <v>75</v>
      </c>
      <c r="Q434" s="99" t="s">
        <v>75</v>
      </c>
      <c r="R434" s="99" t="s">
        <v>75</v>
      </c>
      <c r="S434" s="100" t="s">
        <v>75</v>
      </c>
      <c r="T434" s="100" t="s">
        <v>75</v>
      </c>
      <c r="U434" s="101" t="s">
        <v>75</v>
      </c>
      <c r="V434" s="101" t="s">
        <v>75</v>
      </c>
      <c r="W434" s="101"/>
      <c r="X434" s="101"/>
      <c r="Y434" s="102" t="s">
        <v>75</v>
      </c>
      <c r="Z434" s="102" t="s">
        <v>75</v>
      </c>
    </row>
    <row r="435" spans="14:26" ht="15.75" x14ac:dyDescent="0.25">
      <c r="N435" s="98">
        <v>49643</v>
      </c>
      <c r="O435" s="99" t="s">
        <v>75</v>
      </c>
      <c r="P435" s="99" t="s">
        <v>75</v>
      </c>
      <c r="Q435" s="99" t="s">
        <v>75</v>
      </c>
      <c r="R435" s="99" t="s">
        <v>75</v>
      </c>
      <c r="S435" s="100" t="s">
        <v>75</v>
      </c>
      <c r="T435" s="100" t="s">
        <v>75</v>
      </c>
      <c r="U435" s="101" t="s">
        <v>75</v>
      </c>
      <c r="V435" s="101" t="s">
        <v>75</v>
      </c>
      <c r="W435" s="101"/>
      <c r="X435" s="101"/>
      <c r="Y435" s="102" t="s">
        <v>75</v>
      </c>
      <c r="Z435" s="102" t="s">
        <v>75</v>
      </c>
    </row>
    <row r="436" spans="14:26" ht="15.75" x14ac:dyDescent="0.25">
      <c r="N436" s="98">
        <v>49674</v>
      </c>
      <c r="O436" s="99" t="s">
        <v>75</v>
      </c>
      <c r="P436" s="99" t="s">
        <v>75</v>
      </c>
      <c r="Q436" s="99" t="s">
        <v>75</v>
      </c>
      <c r="R436" s="99" t="s">
        <v>75</v>
      </c>
      <c r="S436" s="100" t="s">
        <v>75</v>
      </c>
      <c r="T436" s="100" t="s">
        <v>75</v>
      </c>
      <c r="U436" s="101" t="s">
        <v>75</v>
      </c>
      <c r="V436" s="101" t="s">
        <v>75</v>
      </c>
      <c r="W436" s="101"/>
      <c r="X436" s="101"/>
      <c r="Y436" s="102" t="s">
        <v>75</v>
      </c>
      <c r="Z436" s="102" t="s">
        <v>75</v>
      </c>
    </row>
    <row r="437" spans="14:26" ht="15.75" x14ac:dyDescent="0.25">
      <c r="N437" s="98">
        <v>49705</v>
      </c>
      <c r="O437" s="99" t="s">
        <v>75</v>
      </c>
      <c r="P437" s="99" t="s">
        <v>75</v>
      </c>
      <c r="Q437" s="99" t="s">
        <v>75</v>
      </c>
      <c r="R437" s="99" t="s">
        <v>75</v>
      </c>
      <c r="S437" s="100" t="s">
        <v>75</v>
      </c>
      <c r="T437" s="100" t="s">
        <v>75</v>
      </c>
      <c r="U437" s="101" t="s">
        <v>75</v>
      </c>
      <c r="V437" s="101" t="s">
        <v>75</v>
      </c>
      <c r="W437" s="101"/>
      <c r="X437" s="101"/>
      <c r="Y437" s="102" t="s">
        <v>75</v>
      </c>
      <c r="Z437" s="102" t="s">
        <v>75</v>
      </c>
    </row>
    <row r="438" spans="14:26" ht="15.75" x14ac:dyDescent="0.25">
      <c r="N438" s="98">
        <v>49734</v>
      </c>
      <c r="O438" s="99" t="s">
        <v>75</v>
      </c>
      <c r="P438" s="99" t="s">
        <v>75</v>
      </c>
      <c r="Q438" s="99" t="s">
        <v>75</v>
      </c>
      <c r="R438" s="99" t="s">
        <v>75</v>
      </c>
      <c r="S438" s="100" t="s">
        <v>75</v>
      </c>
      <c r="T438" s="100" t="s">
        <v>75</v>
      </c>
      <c r="U438" s="101" t="s">
        <v>75</v>
      </c>
      <c r="V438" s="101" t="s">
        <v>75</v>
      </c>
      <c r="W438" s="101"/>
      <c r="X438" s="101"/>
      <c r="Y438" s="102" t="s">
        <v>75</v>
      </c>
      <c r="Z438" s="102" t="s">
        <v>75</v>
      </c>
    </row>
    <row r="439" spans="14:26" ht="15.75" x14ac:dyDescent="0.25">
      <c r="N439" s="98">
        <v>49765</v>
      </c>
      <c r="O439" s="99" t="s">
        <v>75</v>
      </c>
      <c r="P439" s="99" t="s">
        <v>75</v>
      </c>
      <c r="Q439" s="99" t="s">
        <v>75</v>
      </c>
      <c r="R439" s="99" t="s">
        <v>75</v>
      </c>
      <c r="S439" s="100" t="s">
        <v>75</v>
      </c>
      <c r="T439" s="100" t="s">
        <v>75</v>
      </c>
      <c r="U439" s="101" t="s">
        <v>75</v>
      </c>
      <c r="V439" s="101" t="s">
        <v>75</v>
      </c>
      <c r="W439" s="101"/>
      <c r="X439" s="101"/>
      <c r="Y439" s="102" t="s">
        <v>75</v>
      </c>
      <c r="Z439" s="102" t="s">
        <v>75</v>
      </c>
    </row>
    <row r="440" spans="14:26" ht="15.75" x14ac:dyDescent="0.25">
      <c r="N440" s="98">
        <v>49795</v>
      </c>
      <c r="O440" s="99" t="s">
        <v>75</v>
      </c>
      <c r="P440" s="99" t="s">
        <v>75</v>
      </c>
      <c r="Q440" s="99" t="s">
        <v>75</v>
      </c>
      <c r="R440" s="99" t="s">
        <v>75</v>
      </c>
      <c r="S440" s="100" t="s">
        <v>75</v>
      </c>
      <c r="T440" s="100" t="s">
        <v>75</v>
      </c>
      <c r="U440" s="101" t="s">
        <v>75</v>
      </c>
      <c r="V440" s="101" t="s">
        <v>75</v>
      </c>
      <c r="W440" s="101"/>
      <c r="X440" s="101"/>
      <c r="Y440" s="102" t="s">
        <v>75</v>
      </c>
      <c r="Z440" s="102" t="s">
        <v>75</v>
      </c>
    </row>
    <row r="441" spans="14:26" ht="15.75" x14ac:dyDescent="0.25">
      <c r="N441" s="98">
        <v>49826</v>
      </c>
      <c r="O441" s="99" t="s">
        <v>75</v>
      </c>
      <c r="P441" s="99" t="s">
        <v>75</v>
      </c>
      <c r="Q441" s="99" t="s">
        <v>75</v>
      </c>
      <c r="R441" s="99" t="s">
        <v>75</v>
      </c>
      <c r="S441" s="100" t="s">
        <v>75</v>
      </c>
      <c r="T441" s="100" t="s">
        <v>75</v>
      </c>
      <c r="U441" s="101" t="s">
        <v>75</v>
      </c>
      <c r="V441" s="101" t="s">
        <v>75</v>
      </c>
      <c r="W441" s="101"/>
      <c r="X441" s="101"/>
      <c r="Y441" s="102" t="s">
        <v>75</v>
      </c>
      <c r="Z441" s="102" t="s">
        <v>75</v>
      </c>
    </row>
    <row r="442" spans="14:26" ht="15.75" x14ac:dyDescent="0.25">
      <c r="N442" s="98">
        <v>49856</v>
      </c>
      <c r="O442" s="99" t="s">
        <v>75</v>
      </c>
      <c r="P442" s="99" t="s">
        <v>75</v>
      </c>
      <c r="Q442" s="99" t="s">
        <v>75</v>
      </c>
      <c r="R442" s="99" t="s">
        <v>75</v>
      </c>
      <c r="S442" s="100" t="s">
        <v>75</v>
      </c>
      <c r="T442" s="100" t="s">
        <v>75</v>
      </c>
      <c r="U442" s="101" t="s">
        <v>75</v>
      </c>
      <c r="V442" s="101" t="s">
        <v>75</v>
      </c>
      <c r="W442" s="101"/>
      <c r="X442" s="101"/>
      <c r="Y442" s="102" t="s">
        <v>75</v>
      </c>
      <c r="Z442" s="102" t="s">
        <v>75</v>
      </c>
    </row>
    <row r="443" spans="14:26" ht="15.75" x14ac:dyDescent="0.25">
      <c r="N443" s="98">
        <v>49887</v>
      </c>
      <c r="O443" s="99" t="s">
        <v>75</v>
      </c>
      <c r="P443" s="99" t="s">
        <v>75</v>
      </c>
      <c r="Q443" s="99" t="s">
        <v>75</v>
      </c>
      <c r="R443" s="99" t="s">
        <v>75</v>
      </c>
      <c r="S443" s="100" t="s">
        <v>75</v>
      </c>
      <c r="T443" s="100" t="s">
        <v>75</v>
      </c>
      <c r="U443" s="101" t="s">
        <v>75</v>
      </c>
      <c r="V443" s="101" t="s">
        <v>75</v>
      </c>
      <c r="W443" s="101"/>
      <c r="X443" s="101"/>
      <c r="Y443" s="102" t="s">
        <v>75</v>
      </c>
      <c r="Z443" s="102" t="s">
        <v>75</v>
      </c>
    </row>
    <row r="444" spans="14:26" ht="15.75" x14ac:dyDescent="0.25">
      <c r="N444" s="98">
        <v>49918</v>
      </c>
      <c r="O444" s="99" t="s">
        <v>75</v>
      </c>
      <c r="P444" s="99" t="s">
        <v>75</v>
      </c>
      <c r="Q444" s="99" t="s">
        <v>75</v>
      </c>
      <c r="R444" s="99" t="s">
        <v>75</v>
      </c>
      <c r="S444" s="100" t="s">
        <v>75</v>
      </c>
      <c r="T444" s="100" t="s">
        <v>75</v>
      </c>
      <c r="U444" s="101" t="s">
        <v>75</v>
      </c>
      <c r="V444" s="101" t="s">
        <v>75</v>
      </c>
      <c r="W444" s="101"/>
      <c r="X444" s="101"/>
      <c r="Y444" s="102" t="s">
        <v>75</v>
      </c>
      <c r="Z444" s="102" t="s">
        <v>75</v>
      </c>
    </row>
    <row r="445" spans="14:26" ht="15.75" x14ac:dyDescent="0.25">
      <c r="N445" s="98">
        <v>49948</v>
      </c>
      <c r="O445" s="99" t="s">
        <v>75</v>
      </c>
      <c r="P445" s="99" t="s">
        <v>75</v>
      </c>
      <c r="Q445" s="99" t="s">
        <v>75</v>
      </c>
      <c r="R445" s="99" t="s">
        <v>75</v>
      </c>
      <c r="S445" s="100" t="s">
        <v>75</v>
      </c>
      <c r="T445" s="100" t="s">
        <v>75</v>
      </c>
      <c r="U445" s="101" t="s">
        <v>75</v>
      </c>
      <c r="V445" s="101" t="s">
        <v>75</v>
      </c>
      <c r="W445" s="101"/>
      <c r="X445" s="101"/>
      <c r="Y445" s="102" t="s">
        <v>75</v>
      </c>
      <c r="Z445" s="102" t="s">
        <v>75</v>
      </c>
    </row>
    <row r="446" spans="14:26" ht="15.75" x14ac:dyDescent="0.25">
      <c r="N446" s="98">
        <v>49979</v>
      </c>
      <c r="O446" s="99" t="s">
        <v>75</v>
      </c>
      <c r="P446" s="99" t="s">
        <v>75</v>
      </c>
      <c r="Q446" s="99" t="s">
        <v>75</v>
      </c>
      <c r="R446" s="99" t="s">
        <v>75</v>
      </c>
      <c r="S446" s="100" t="s">
        <v>75</v>
      </c>
      <c r="T446" s="100" t="s">
        <v>75</v>
      </c>
      <c r="U446" s="101" t="s">
        <v>75</v>
      </c>
      <c r="V446" s="101" t="s">
        <v>75</v>
      </c>
      <c r="W446" s="101"/>
      <c r="X446" s="101"/>
      <c r="Y446" s="102" t="s">
        <v>75</v>
      </c>
      <c r="Z446" s="102" t="s">
        <v>75</v>
      </c>
    </row>
    <row r="447" spans="14:26" ht="15.75" x14ac:dyDescent="0.25">
      <c r="N447" s="98">
        <v>50009</v>
      </c>
      <c r="O447" s="99" t="s">
        <v>75</v>
      </c>
      <c r="P447" s="99" t="s">
        <v>75</v>
      </c>
      <c r="Q447" s="99" t="s">
        <v>75</v>
      </c>
      <c r="R447" s="99" t="s">
        <v>75</v>
      </c>
      <c r="S447" s="100" t="s">
        <v>75</v>
      </c>
      <c r="T447" s="100" t="s">
        <v>75</v>
      </c>
      <c r="U447" s="101" t="s">
        <v>75</v>
      </c>
      <c r="V447" s="101" t="s">
        <v>75</v>
      </c>
      <c r="W447" s="101"/>
      <c r="X447" s="101"/>
      <c r="Y447" s="102" t="s">
        <v>75</v>
      </c>
      <c r="Z447" s="102" t="s">
        <v>75</v>
      </c>
    </row>
    <row r="448" spans="14:26" ht="15.75" x14ac:dyDescent="0.25">
      <c r="N448" s="98">
        <v>50040</v>
      </c>
      <c r="O448" s="99" t="s">
        <v>75</v>
      </c>
      <c r="P448" s="99" t="s">
        <v>75</v>
      </c>
      <c r="Q448" s="99" t="s">
        <v>75</v>
      </c>
      <c r="R448" s="99" t="s">
        <v>75</v>
      </c>
      <c r="S448" s="100" t="s">
        <v>75</v>
      </c>
      <c r="T448" s="100" t="s">
        <v>75</v>
      </c>
      <c r="U448" s="101" t="s">
        <v>75</v>
      </c>
      <c r="V448" s="101" t="s">
        <v>75</v>
      </c>
      <c r="W448" s="101"/>
      <c r="X448" s="101"/>
      <c r="Y448" s="102" t="s">
        <v>75</v>
      </c>
      <c r="Z448" s="102" t="s">
        <v>75</v>
      </c>
    </row>
    <row r="449" spans="14:26" ht="15.75" x14ac:dyDescent="0.25">
      <c r="N449" s="98">
        <v>50071</v>
      </c>
      <c r="O449" s="99" t="s">
        <v>75</v>
      </c>
      <c r="P449" s="99" t="s">
        <v>75</v>
      </c>
      <c r="Q449" s="99" t="s">
        <v>75</v>
      </c>
      <c r="R449" s="99" t="s">
        <v>75</v>
      </c>
      <c r="S449" s="100" t="s">
        <v>75</v>
      </c>
      <c r="T449" s="100" t="s">
        <v>75</v>
      </c>
      <c r="U449" s="101" t="s">
        <v>75</v>
      </c>
      <c r="V449" s="101" t="s">
        <v>75</v>
      </c>
      <c r="W449" s="101"/>
      <c r="X449" s="101"/>
      <c r="Y449" s="102" t="s">
        <v>75</v>
      </c>
      <c r="Z449" s="102" t="s">
        <v>75</v>
      </c>
    </row>
    <row r="450" spans="14:26" ht="15.75" x14ac:dyDescent="0.25">
      <c r="N450" s="98">
        <v>50099</v>
      </c>
      <c r="O450" s="99" t="s">
        <v>75</v>
      </c>
      <c r="P450" s="99" t="s">
        <v>75</v>
      </c>
      <c r="Q450" s="99" t="s">
        <v>75</v>
      </c>
      <c r="R450" s="99" t="s">
        <v>75</v>
      </c>
      <c r="S450" s="100" t="s">
        <v>75</v>
      </c>
      <c r="T450" s="100" t="s">
        <v>75</v>
      </c>
      <c r="U450" s="101" t="s">
        <v>75</v>
      </c>
      <c r="V450" s="101" t="s">
        <v>75</v>
      </c>
      <c r="W450" s="101"/>
      <c r="X450" s="101"/>
      <c r="Y450" s="102" t="s">
        <v>75</v>
      </c>
      <c r="Z450" s="102" t="s">
        <v>75</v>
      </c>
    </row>
    <row r="451" spans="14:26" ht="15.75" x14ac:dyDescent="0.25">
      <c r="N451" s="98">
        <v>50130</v>
      </c>
      <c r="O451" s="99" t="s">
        <v>75</v>
      </c>
      <c r="P451" s="99" t="s">
        <v>75</v>
      </c>
      <c r="Q451" s="99" t="s">
        <v>75</v>
      </c>
      <c r="R451" s="99" t="s">
        <v>75</v>
      </c>
      <c r="S451" s="100" t="s">
        <v>75</v>
      </c>
      <c r="T451" s="100" t="s">
        <v>75</v>
      </c>
      <c r="U451" s="101" t="s">
        <v>75</v>
      </c>
      <c r="V451" s="101" t="s">
        <v>75</v>
      </c>
      <c r="W451" s="101"/>
      <c r="X451" s="101"/>
      <c r="Y451" s="102" t="s">
        <v>75</v>
      </c>
      <c r="Z451" s="102" t="s">
        <v>75</v>
      </c>
    </row>
    <row r="452" spans="14:26" ht="15.75" x14ac:dyDescent="0.25">
      <c r="N452" s="98">
        <v>50160</v>
      </c>
      <c r="O452" s="99" t="s">
        <v>75</v>
      </c>
      <c r="P452" s="99" t="s">
        <v>75</v>
      </c>
      <c r="Q452" s="99" t="s">
        <v>75</v>
      </c>
      <c r="R452" s="99" t="s">
        <v>75</v>
      </c>
      <c r="S452" s="100" t="s">
        <v>75</v>
      </c>
      <c r="T452" s="100" t="s">
        <v>75</v>
      </c>
      <c r="U452" s="101" t="s">
        <v>75</v>
      </c>
      <c r="V452" s="101" t="s">
        <v>75</v>
      </c>
      <c r="W452" s="101"/>
      <c r="X452" s="101"/>
      <c r="Y452" s="102" t="s">
        <v>75</v>
      </c>
      <c r="Z452" s="102" t="s">
        <v>75</v>
      </c>
    </row>
    <row r="453" spans="14:26" ht="15.75" x14ac:dyDescent="0.25">
      <c r="N453" s="98">
        <v>50191</v>
      </c>
      <c r="O453" s="99" t="s">
        <v>75</v>
      </c>
      <c r="P453" s="99" t="s">
        <v>75</v>
      </c>
      <c r="Q453" s="99" t="s">
        <v>75</v>
      </c>
      <c r="R453" s="99" t="s">
        <v>75</v>
      </c>
      <c r="S453" s="100" t="s">
        <v>75</v>
      </c>
      <c r="T453" s="100" t="s">
        <v>75</v>
      </c>
      <c r="U453" s="101" t="s">
        <v>75</v>
      </c>
      <c r="V453" s="101" t="s">
        <v>75</v>
      </c>
      <c r="W453" s="101"/>
      <c r="X453" s="101"/>
      <c r="Y453" s="102" t="s">
        <v>75</v>
      </c>
      <c r="Z453" s="102" t="s">
        <v>75</v>
      </c>
    </row>
    <row r="454" spans="14:26" ht="15.75" x14ac:dyDescent="0.25">
      <c r="N454" s="98">
        <v>50221</v>
      </c>
      <c r="O454" s="99" t="s">
        <v>75</v>
      </c>
      <c r="P454" s="99" t="s">
        <v>75</v>
      </c>
      <c r="Q454" s="99" t="s">
        <v>75</v>
      </c>
      <c r="R454" s="99" t="s">
        <v>75</v>
      </c>
      <c r="S454" s="100" t="s">
        <v>75</v>
      </c>
      <c r="T454" s="100" t="s">
        <v>75</v>
      </c>
      <c r="U454" s="101" t="s">
        <v>75</v>
      </c>
      <c r="V454" s="101" t="s">
        <v>75</v>
      </c>
      <c r="W454" s="101"/>
      <c r="X454" s="101"/>
      <c r="Y454" s="102" t="s">
        <v>75</v>
      </c>
      <c r="Z454" s="102" t="s">
        <v>75</v>
      </c>
    </row>
    <row r="455" spans="14:26" ht="15.75" x14ac:dyDescent="0.25">
      <c r="N455" s="98">
        <v>50252</v>
      </c>
      <c r="O455" s="99" t="s">
        <v>75</v>
      </c>
      <c r="P455" s="99" t="s">
        <v>75</v>
      </c>
      <c r="Q455" s="99" t="s">
        <v>75</v>
      </c>
      <c r="R455" s="99" t="s">
        <v>75</v>
      </c>
      <c r="S455" s="100" t="s">
        <v>75</v>
      </c>
      <c r="T455" s="100" t="s">
        <v>75</v>
      </c>
      <c r="U455" s="101" t="s">
        <v>75</v>
      </c>
      <c r="V455" s="101" t="s">
        <v>75</v>
      </c>
      <c r="W455" s="101"/>
      <c r="X455" s="101"/>
      <c r="Y455" s="102" t="s">
        <v>75</v>
      </c>
      <c r="Z455" s="102" t="s">
        <v>75</v>
      </c>
    </row>
    <row r="456" spans="14:26" ht="15.75" x14ac:dyDescent="0.25">
      <c r="N456" s="98">
        <v>50283</v>
      </c>
      <c r="O456" s="99" t="s">
        <v>75</v>
      </c>
      <c r="P456" s="99" t="s">
        <v>75</v>
      </c>
      <c r="Q456" s="99" t="s">
        <v>75</v>
      </c>
      <c r="R456" s="99" t="s">
        <v>75</v>
      </c>
      <c r="S456" s="100" t="s">
        <v>75</v>
      </c>
      <c r="T456" s="100" t="s">
        <v>75</v>
      </c>
      <c r="U456" s="101" t="s">
        <v>75</v>
      </c>
      <c r="V456" s="101" t="s">
        <v>75</v>
      </c>
      <c r="W456" s="101"/>
      <c r="X456" s="101"/>
      <c r="Y456" s="102" t="s">
        <v>75</v>
      </c>
      <c r="Z456" s="102" t="s">
        <v>75</v>
      </c>
    </row>
    <row r="457" spans="14:26" ht="15.75" x14ac:dyDescent="0.25">
      <c r="N457" s="98">
        <v>50313</v>
      </c>
      <c r="O457" s="99" t="s">
        <v>75</v>
      </c>
      <c r="P457" s="99" t="s">
        <v>75</v>
      </c>
      <c r="Q457" s="99" t="s">
        <v>75</v>
      </c>
      <c r="R457" s="99" t="s">
        <v>75</v>
      </c>
      <c r="S457" s="100" t="s">
        <v>75</v>
      </c>
      <c r="T457" s="100" t="s">
        <v>75</v>
      </c>
      <c r="U457" s="101" t="s">
        <v>75</v>
      </c>
      <c r="V457" s="101" t="s">
        <v>75</v>
      </c>
      <c r="W457" s="101"/>
      <c r="X457" s="101"/>
      <c r="Y457" s="102" t="s">
        <v>75</v>
      </c>
      <c r="Z457" s="102" t="s">
        <v>75</v>
      </c>
    </row>
    <row r="458" spans="14:26" ht="15.75" x14ac:dyDescent="0.25">
      <c r="N458" s="98">
        <v>50344</v>
      </c>
      <c r="O458" s="99" t="s">
        <v>75</v>
      </c>
      <c r="P458" s="99" t="s">
        <v>75</v>
      </c>
      <c r="Q458" s="99" t="s">
        <v>75</v>
      </c>
      <c r="R458" s="99" t="s">
        <v>75</v>
      </c>
      <c r="S458" s="100" t="s">
        <v>75</v>
      </c>
      <c r="T458" s="100" t="s">
        <v>75</v>
      </c>
      <c r="U458" s="101" t="s">
        <v>75</v>
      </c>
      <c r="V458" s="101" t="s">
        <v>75</v>
      </c>
      <c r="W458" s="101"/>
      <c r="X458" s="101"/>
      <c r="Y458" s="102" t="s">
        <v>75</v>
      </c>
      <c r="Z458" s="102" t="s">
        <v>75</v>
      </c>
    </row>
    <row r="459" spans="14:26" ht="15.75" x14ac:dyDescent="0.25">
      <c r="N459" s="98">
        <v>50374</v>
      </c>
      <c r="O459" s="99" t="s">
        <v>75</v>
      </c>
      <c r="P459" s="99" t="s">
        <v>75</v>
      </c>
      <c r="Q459" s="99" t="s">
        <v>75</v>
      </c>
      <c r="R459" s="99" t="s">
        <v>75</v>
      </c>
      <c r="S459" s="100" t="s">
        <v>75</v>
      </c>
      <c r="T459" s="100" t="s">
        <v>75</v>
      </c>
      <c r="U459" s="101" t="s">
        <v>75</v>
      </c>
      <c r="V459" s="101" t="s">
        <v>75</v>
      </c>
      <c r="W459" s="101"/>
      <c r="X459" s="101"/>
      <c r="Y459" s="102" t="s">
        <v>75</v>
      </c>
      <c r="Z459" s="102" t="s">
        <v>75</v>
      </c>
    </row>
    <row r="460" spans="14:26" ht="15.75" x14ac:dyDescent="0.25">
      <c r="N460" s="98">
        <v>50405</v>
      </c>
      <c r="O460" s="99" t="s">
        <v>75</v>
      </c>
      <c r="P460" s="99" t="s">
        <v>75</v>
      </c>
      <c r="Q460" s="99" t="s">
        <v>75</v>
      </c>
      <c r="R460" s="99" t="s">
        <v>75</v>
      </c>
      <c r="S460" s="100" t="s">
        <v>75</v>
      </c>
      <c r="T460" s="100" t="s">
        <v>75</v>
      </c>
      <c r="U460" s="101" t="s">
        <v>75</v>
      </c>
      <c r="V460" s="101" t="s">
        <v>75</v>
      </c>
      <c r="W460" s="101"/>
      <c r="X460" s="101"/>
      <c r="Y460" s="102" t="s">
        <v>75</v>
      </c>
      <c r="Z460" s="102" t="s">
        <v>75</v>
      </c>
    </row>
    <row r="461" spans="14:26" ht="15.75" x14ac:dyDescent="0.25">
      <c r="N461" s="98">
        <v>50436</v>
      </c>
      <c r="O461" s="99" t="s">
        <v>75</v>
      </c>
      <c r="P461" s="99" t="s">
        <v>75</v>
      </c>
      <c r="Q461" s="99" t="s">
        <v>75</v>
      </c>
      <c r="R461" s="99" t="s">
        <v>75</v>
      </c>
      <c r="S461" s="100" t="s">
        <v>75</v>
      </c>
      <c r="T461" s="100" t="s">
        <v>75</v>
      </c>
      <c r="U461" s="101" t="s">
        <v>75</v>
      </c>
      <c r="V461" s="101" t="s">
        <v>75</v>
      </c>
      <c r="W461" s="101"/>
      <c r="X461" s="101"/>
      <c r="Y461" s="102" t="s">
        <v>75</v>
      </c>
      <c r="Z461" s="102" t="s">
        <v>75</v>
      </c>
    </row>
    <row r="462" spans="14:26" ht="15.75" x14ac:dyDescent="0.25">
      <c r="N462" s="98">
        <v>50464</v>
      </c>
      <c r="O462" s="99" t="s">
        <v>75</v>
      </c>
      <c r="P462" s="99" t="s">
        <v>75</v>
      </c>
      <c r="Q462" s="99" t="s">
        <v>75</v>
      </c>
      <c r="R462" s="99" t="s">
        <v>75</v>
      </c>
      <c r="S462" s="100" t="s">
        <v>75</v>
      </c>
      <c r="T462" s="100" t="s">
        <v>75</v>
      </c>
      <c r="U462" s="101" t="s">
        <v>75</v>
      </c>
      <c r="V462" s="101" t="s">
        <v>75</v>
      </c>
      <c r="W462" s="101"/>
      <c r="X462" s="101"/>
      <c r="Y462" s="102" t="s">
        <v>75</v>
      </c>
      <c r="Z462" s="102" t="s">
        <v>75</v>
      </c>
    </row>
    <row r="463" spans="14:26" ht="15.75" x14ac:dyDescent="0.25">
      <c r="N463" s="98">
        <v>50495</v>
      </c>
      <c r="O463" s="99" t="s">
        <v>75</v>
      </c>
      <c r="P463" s="99" t="s">
        <v>75</v>
      </c>
      <c r="Q463" s="99" t="s">
        <v>75</v>
      </c>
      <c r="R463" s="99" t="s">
        <v>75</v>
      </c>
      <c r="S463" s="100" t="s">
        <v>75</v>
      </c>
      <c r="T463" s="100" t="s">
        <v>75</v>
      </c>
      <c r="U463" s="101" t="s">
        <v>75</v>
      </c>
      <c r="V463" s="101" t="s">
        <v>75</v>
      </c>
      <c r="W463" s="101"/>
      <c r="X463" s="101"/>
      <c r="Y463" s="102" t="s">
        <v>75</v>
      </c>
      <c r="Z463" s="102" t="s">
        <v>75</v>
      </c>
    </row>
    <row r="464" spans="14:26" ht="15.75" x14ac:dyDescent="0.25">
      <c r="N464" s="98">
        <v>50525</v>
      </c>
      <c r="O464" s="99" t="s">
        <v>75</v>
      </c>
      <c r="P464" s="99" t="s">
        <v>75</v>
      </c>
      <c r="Q464" s="99" t="s">
        <v>75</v>
      </c>
      <c r="R464" s="99" t="s">
        <v>75</v>
      </c>
      <c r="S464" s="100" t="s">
        <v>75</v>
      </c>
      <c r="T464" s="100" t="s">
        <v>75</v>
      </c>
      <c r="U464" s="101" t="s">
        <v>75</v>
      </c>
      <c r="V464" s="101" t="s">
        <v>75</v>
      </c>
      <c r="W464" s="101"/>
      <c r="X464" s="101"/>
      <c r="Y464" s="102" t="s">
        <v>75</v>
      </c>
      <c r="Z464" s="102" t="s">
        <v>75</v>
      </c>
    </row>
    <row r="465" spans="14:26" ht="15.75" x14ac:dyDescent="0.25">
      <c r="N465" s="98">
        <v>50556</v>
      </c>
      <c r="O465" s="99" t="s">
        <v>75</v>
      </c>
      <c r="P465" s="99" t="s">
        <v>75</v>
      </c>
      <c r="Q465" s="99" t="s">
        <v>75</v>
      </c>
      <c r="R465" s="99" t="s">
        <v>75</v>
      </c>
      <c r="S465" s="100" t="s">
        <v>75</v>
      </c>
      <c r="T465" s="100" t="s">
        <v>75</v>
      </c>
      <c r="U465" s="101" t="s">
        <v>75</v>
      </c>
      <c r="V465" s="101" t="s">
        <v>75</v>
      </c>
      <c r="W465" s="101"/>
      <c r="X465" s="101"/>
      <c r="Y465" s="102" t="s">
        <v>75</v>
      </c>
      <c r="Z465" s="102" t="s">
        <v>75</v>
      </c>
    </row>
    <row r="466" spans="14:26" ht="15.75" x14ac:dyDescent="0.25">
      <c r="N466" s="98">
        <v>50586</v>
      </c>
      <c r="O466" s="99" t="s">
        <v>75</v>
      </c>
      <c r="P466" s="99" t="s">
        <v>75</v>
      </c>
      <c r="Q466" s="99" t="s">
        <v>75</v>
      </c>
      <c r="R466" s="99" t="s">
        <v>75</v>
      </c>
      <c r="S466" s="100" t="s">
        <v>75</v>
      </c>
      <c r="T466" s="100" t="s">
        <v>75</v>
      </c>
      <c r="U466" s="101" t="s">
        <v>75</v>
      </c>
      <c r="V466" s="101" t="s">
        <v>75</v>
      </c>
      <c r="W466" s="101"/>
      <c r="X466" s="101"/>
      <c r="Y466" s="102" t="s">
        <v>75</v>
      </c>
      <c r="Z466" s="102" t="s">
        <v>75</v>
      </c>
    </row>
    <row r="467" spans="14:26" ht="15.75" x14ac:dyDescent="0.25">
      <c r="N467" s="98">
        <v>50617</v>
      </c>
      <c r="O467" s="99" t="s">
        <v>75</v>
      </c>
      <c r="P467" s="99" t="s">
        <v>75</v>
      </c>
      <c r="Q467" s="99" t="s">
        <v>75</v>
      </c>
      <c r="R467" s="99" t="s">
        <v>75</v>
      </c>
      <c r="S467" s="100" t="s">
        <v>75</v>
      </c>
      <c r="T467" s="100" t="s">
        <v>75</v>
      </c>
      <c r="U467" s="101" t="s">
        <v>75</v>
      </c>
      <c r="V467" s="101" t="s">
        <v>75</v>
      </c>
      <c r="W467" s="101"/>
      <c r="X467" s="101"/>
      <c r="Y467" s="102" t="s">
        <v>75</v>
      </c>
      <c r="Z467" s="102" t="s">
        <v>75</v>
      </c>
    </row>
    <row r="468" spans="14:26" ht="15.75" x14ac:dyDescent="0.25">
      <c r="N468" s="98">
        <v>50648</v>
      </c>
      <c r="O468" s="99" t="s">
        <v>75</v>
      </c>
      <c r="P468" s="99" t="s">
        <v>75</v>
      </c>
      <c r="Q468" s="99" t="s">
        <v>75</v>
      </c>
      <c r="R468" s="99" t="s">
        <v>75</v>
      </c>
      <c r="S468" s="100" t="s">
        <v>75</v>
      </c>
      <c r="T468" s="100" t="s">
        <v>75</v>
      </c>
      <c r="U468" s="101" t="s">
        <v>75</v>
      </c>
      <c r="V468" s="101" t="s">
        <v>75</v>
      </c>
      <c r="W468" s="101"/>
      <c r="X468" s="101"/>
      <c r="Y468" s="102" t="s">
        <v>75</v>
      </c>
      <c r="Z468" s="102" t="s">
        <v>75</v>
      </c>
    </row>
    <row r="469" spans="14:26" ht="15.75" x14ac:dyDescent="0.25">
      <c r="N469" s="98">
        <v>50678</v>
      </c>
      <c r="O469" s="99" t="s">
        <v>75</v>
      </c>
      <c r="P469" s="99" t="s">
        <v>75</v>
      </c>
      <c r="Q469" s="99" t="s">
        <v>75</v>
      </c>
      <c r="R469" s="99" t="s">
        <v>75</v>
      </c>
      <c r="S469" s="100" t="s">
        <v>75</v>
      </c>
      <c r="T469" s="100" t="s">
        <v>75</v>
      </c>
      <c r="U469" s="101" t="s">
        <v>75</v>
      </c>
      <c r="V469" s="101" t="s">
        <v>75</v>
      </c>
      <c r="W469" s="101"/>
      <c r="X469" s="101"/>
      <c r="Y469" s="102" t="s">
        <v>75</v>
      </c>
      <c r="Z469" s="102" t="s">
        <v>75</v>
      </c>
    </row>
    <row r="470" spans="14:26" ht="15.75" x14ac:dyDescent="0.25">
      <c r="N470" s="98">
        <v>50709</v>
      </c>
      <c r="O470" s="99" t="s">
        <v>75</v>
      </c>
      <c r="P470" s="99" t="s">
        <v>75</v>
      </c>
      <c r="Q470" s="99" t="s">
        <v>75</v>
      </c>
      <c r="R470" s="99" t="s">
        <v>75</v>
      </c>
      <c r="S470" s="100" t="s">
        <v>75</v>
      </c>
      <c r="T470" s="100" t="s">
        <v>75</v>
      </c>
      <c r="U470" s="101" t="s">
        <v>75</v>
      </c>
      <c r="V470" s="101" t="s">
        <v>75</v>
      </c>
      <c r="W470" s="101"/>
      <c r="X470" s="101"/>
      <c r="Y470" s="102" t="s">
        <v>75</v>
      </c>
      <c r="Z470" s="102" t="s">
        <v>75</v>
      </c>
    </row>
    <row r="471" spans="14:26" ht="15.75" x14ac:dyDescent="0.25">
      <c r="N471" s="98">
        <v>50739</v>
      </c>
      <c r="O471" s="99" t="s">
        <v>75</v>
      </c>
      <c r="P471" s="99" t="s">
        <v>75</v>
      </c>
      <c r="Q471" s="99" t="s">
        <v>75</v>
      </c>
      <c r="R471" s="99" t="s">
        <v>75</v>
      </c>
      <c r="S471" s="100" t="s">
        <v>75</v>
      </c>
      <c r="T471" s="100" t="s">
        <v>75</v>
      </c>
      <c r="U471" s="101" t="s">
        <v>75</v>
      </c>
      <c r="V471" s="101" t="s">
        <v>75</v>
      </c>
      <c r="W471" s="101"/>
      <c r="X471" s="101"/>
      <c r="Y471" s="102" t="s">
        <v>75</v>
      </c>
      <c r="Z471" s="102" t="s">
        <v>75</v>
      </c>
    </row>
    <row r="472" spans="14:26" ht="15.75" x14ac:dyDescent="0.25">
      <c r="N472" s="98">
        <v>50770</v>
      </c>
      <c r="O472" s="99" t="s">
        <v>75</v>
      </c>
      <c r="P472" s="99" t="s">
        <v>75</v>
      </c>
      <c r="Q472" s="99" t="s">
        <v>75</v>
      </c>
      <c r="R472" s="99" t="s">
        <v>75</v>
      </c>
      <c r="S472" s="100" t="s">
        <v>75</v>
      </c>
      <c r="T472" s="100" t="s">
        <v>75</v>
      </c>
      <c r="U472" s="101" t="s">
        <v>75</v>
      </c>
      <c r="V472" s="101" t="s">
        <v>75</v>
      </c>
      <c r="W472" s="101"/>
      <c r="X472" s="101"/>
      <c r="Y472" s="102" t="s">
        <v>75</v>
      </c>
      <c r="Z472" s="102" t="s">
        <v>75</v>
      </c>
    </row>
    <row r="473" spans="14:26" ht="15.75" x14ac:dyDescent="0.25">
      <c r="N473" s="98">
        <v>50801</v>
      </c>
      <c r="O473" s="99" t="s">
        <v>75</v>
      </c>
      <c r="P473" s="99" t="s">
        <v>75</v>
      </c>
      <c r="Q473" s="99" t="s">
        <v>75</v>
      </c>
      <c r="R473" s="99" t="s">
        <v>75</v>
      </c>
      <c r="S473" s="100" t="s">
        <v>75</v>
      </c>
      <c r="T473" s="100" t="s">
        <v>75</v>
      </c>
      <c r="U473" s="101" t="s">
        <v>75</v>
      </c>
      <c r="V473" s="101" t="s">
        <v>75</v>
      </c>
      <c r="W473" s="101"/>
      <c r="X473" s="101"/>
      <c r="Y473" s="102" t="s">
        <v>75</v>
      </c>
      <c r="Z473" s="102" t="s">
        <v>75</v>
      </c>
    </row>
    <row r="474" spans="14:26" ht="15.75" x14ac:dyDescent="0.25">
      <c r="N474" s="98">
        <v>50829</v>
      </c>
      <c r="O474" s="99" t="s">
        <v>75</v>
      </c>
      <c r="P474" s="99" t="s">
        <v>75</v>
      </c>
      <c r="Q474" s="99" t="s">
        <v>75</v>
      </c>
      <c r="R474" s="99" t="s">
        <v>75</v>
      </c>
      <c r="S474" s="100" t="s">
        <v>75</v>
      </c>
      <c r="T474" s="100" t="s">
        <v>75</v>
      </c>
      <c r="U474" s="101" t="s">
        <v>75</v>
      </c>
      <c r="V474" s="101" t="s">
        <v>75</v>
      </c>
      <c r="W474" s="101"/>
      <c r="X474" s="101"/>
      <c r="Y474" s="102" t="s">
        <v>75</v>
      </c>
      <c r="Z474" s="102" t="s">
        <v>75</v>
      </c>
    </row>
    <row r="475" spans="14:26" ht="15.75" x14ac:dyDescent="0.25">
      <c r="N475" s="98">
        <v>50860</v>
      </c>
      <c r="O475" s="99" t="s">
        <v>75</v>
      </c>
      <c r="P475" s="99" t="s">
        <v>75</v>
      </c>
      <c r="Q475" s="99" t="s">
        <v>75</v>
      </c>
      <c r="R475" s="99" t="s">
        <v>75</v>
      </c>
      <c r="S475" s="100" t="s">
        <v>75</v>
      </c>
      <c r="T475" s="100" t="s">
        <v>75</v>
      </c>
      <c r="U475" s="101" t="s">
        <v>75</v>
      </c>
      <c r="V475" s="101" t="s">
        <v>75</v>
      </c>
      <c r="W475" s="101"/>
      <c r="X475" s="101"/>
      <c r="Y475" s="102" t="s">
        <v>75</v>
      </c>
      <c r="Z475" s="102" t="s">
        <v>75</v>
      </c>
    </row>
    <row r="476" spans="14:26" ht="15.75" x14ac:dyDescent="0.25">
      <c r="N476" s="98">
        <v>50890</v>
      </c>
      <c r="O476" s="99" t="s">
        <v>75</v>
      </c>
      <c r="P476" s="99" t="s">
        <v>75</v>
      </c>
      <c r="Q476" s="99" t="s">
        <v>75</v>
      </c>
      <c r="R476" s="99" t="s">
        <v>75</v>
      </c>
      <c r="S476" s="100" t="s">
        <v>75</v>
      </c>
      <c r="T476" s="100" t="s">
        <v>75</v>
      </c>
      <c r="U476" s="101" t="s">
        <v>75</v>
      </c>
      <c r="V476" s="101" t="s">
        <v>75</v>
      </c>
      <c r="W476" s="101"/>
      <c r="X476" s="101"/>
      <c r="Y476" s="102" t="s">
        <v>75</v>
      </c>
      <c r="Z476" s="102" t="s">
        <v>75</v>
      </c>
    </row>
    <row r="477" spans="14:26" ht="15.75" x14ac:dyDescent="0.25">
      <c r="N477" s="98">
        <v>50921</v>
      </c>
      <c r="O477" s="99" t="s">
        <v>75</v>
      </c>
      <c r="P477" s="99" t="s">
        <v>75</v>
      </c>
      <c r="Q477" s="99" t="s">
        <v>75</v>
      </c>
      <c r="R477" s="99" t="s">
        <v>75</v>
      </c>
      <c r="S477" s="100" t="s">
        <v>75</v>
      </c>
      <c r="T477" s="100" t="s">
        <v>75</v>
      </c>
      <c r="U477" s="101" t="s">
        <v>75</v>
      </c>
      <c r="V477" s="101" t="s">
        <v>75</v>
      </c>
      <c r="W477" s="101"/>
      <c r="X477" s="101"/>
      <c r="Y477" s="102" t="s">
        <v>75</v>
      </c>
      <c r="Z477" s="102" t="s">
        <v>75</v>
      </c>
    </row>
    <row r="478" spans="14:26" ht="15.75" x14ac:dyDescent="0.25">
      <c r="N478" s="98">
        <v>50951</v>
      </c>
      <c r="O478" s="99" t="s">
        <v>75</v>
      </c>
      <c r="P478" s="99" t="s">
        <v>75</v>
      </c>
      <c r="Q478" s="99" t="s">
        <v>75</v>
      </c>
      <c r="R478" s="99" t="s">
        <v>75</v>
      </c>
      <c r="S478" s="100" t="s">
        <v>75</v>
      </c>
      <c r="T478" s="100" t="s">
        <v>75</v>
      </c>
      <c r="U478" s="101" t="s">
        <v>75</v>
      </c>
      <c r="V478" s="101" t="s">
        <v>75</v>
      </c>
      <c r="W478" s="101"/>
      <c r="X478" s="101"/>
      <c r="Y478" s="102" t="s">
        <v>75</v>
      </c>
      <c r="Z478" s="102" t="s">
        <v>75</v>
      </c>
    </row>
    <row r="479" spans="14:26" ht="15.75" x14ac:dyDescent="0.25">
      <c r="N479" s="98">
        <v>50982</v>
      </c>
      <c r="O479" s="99" t="s">
        <v>75</v>
      </c>
      <c r="P479" s="99" t="s">
        <v>75</v>
      </c>
      <c r="Q479" s="99" t="s">
        <v>75</v>
      </c>
      <c r="R479" s="99" t="s">
        <v>75</v>
      </c>
      <c r="S479" s="100" t="s">
        <v>75</v>
      </c>
      <c r="T479" s="100" t="s">
        <v>75</v>
      </c>
      <c r="U479" s="101" t="s">
        <v>75</v>
      </c>
      <c r="V479" s="101" t="s">
        <v>75</v>
      </c>
      <c r="W479" s="101"/>
      <c r="X479" s="101"/>
      <c r="Y479" s="102" t="s">
        <v>75</v>
      </c>
      <c r="Z479" s="102" t="s">
        <v>75</v>
      </c>
    </row>
    <row r="480" spans="14:26" ht="15.75" x14ac:dyDescent="0.25">
      <c r="N480" s="98">
        <v>51013</v>
      </c>
      <c r="O480" s="99" t="s">
        <v>75</v>
      </c>
      <c r="P480" s="99" t="s">
        <v>75</v>
      </c>
      <c r="Q480" s="99" t="s">
        <v>75</v>
      </c>
      <c r="R480" s="99" t="s">
        <v>75</v>
      </c>
      <c r="S480" s="100" t="s">
        <v>75</v>
      </c>
      <c r="T480" s="100" t="s">
        <v>75</v>
      </c>
      <c r="U480" s="101" t="s">
        <v>75</v>
      </c>
      <c r="V480" s="101" t="s">
        <v>75</v>
      </c>
      <c r="W480" s="101"/>
      <c r="X480" s="101"/>
      <c r="Y480" s="102" t="s">
        <v>75</v>
      </c>
      <c r="Z480" s="102" t="s">
        <v>75</v>
      </c>
    </row>
    <row r="481" spans="14:26" ht="15.75" x14ac:dyDescent="0.25">
      <c r="N481" s="98">
        <v>51043</v>
      </c>
      <c r="O481" s="99" t="s">
        <v>75</v>
      </c>
      <c r="P481" s="99" t="s">
        <v>75</v>
      </c>
      <c r="Q481" s="99" t="s">
        <v>75</v>
      </c>
      <c r="R481" s="99" t="s">
        <v>75</v>
      </c>
      <c r="S481" s="100" t="s">
        <v>75</v>
      </c>
      <c r="T481" s="100" t="s">
        <v>75</v>
      </c>
      <c r="U481" s="101" t="s">
        <v>75</v>
      </c>
      <c r="V481" s="101" t="s">
        <v>75</v>
      </c>
      <c r="W481" s="101"/>
      <c r="X481" s="101"/>
      <c r="Y481" s="102" t="s">
        <v>75</v>
      </c>
      <c r="Z481" s="102" t="s">
        <v>75</v>
      </c>
    </row>
    <row r="482" spans="14:26" ht="15.75" x14ac:dyDescent="0.25">
      <c r="N482" s="98">
        <v>51074</v>
      </c>
      <c r="O482" s="99" t="s">
        <v>75</v>
      </c>
      <c r="P482" s="99" t="s">
        <v>75</v>
      </c>
      <c r="Q482" s="99" t="s">
        <v>75</v>
      </c>
      <c r="R482" s="99" t="s">
        <v>75</v>
      </c>
      <c r="S482" s="100" t="s">
        <v>75</v>
      </c>
      <c r="T482" s="100" t="s">
        <v>75</v>
      </c>
      <c r="U482" s="101" t="s">
        <v>75</v>
      </c>
      <c r="V482" s="101" t="s">
        <v>75</v>
      </c>
      <c r="W482" s="101"/>
      <c r="X482" s="101"/>
      <c r="Y482" s="102" t="s">
        <v>75</v>
      </c>
      <c r="Z482" s="102" t="s">
        <v>75</v>
      </c>
    </row>
    <row r="483" spans="14:26" ht="15.75" x14ac:dyDescent="0.25">
      <c r="N483" s="98">
        <v>51104</v>
      </c>
      <c r="O483" s="99" t="s">
        <v>75</v>
      </c>
      <c r="P483" s="99" t="s">
        <v>75</v>
      </c>
      <c r="Q483" s="99" t="s">
        <v>75</v>
      </c>
      <c r="R483" s="99" t="s">
        <v>75</v>
      </c>
      <c r="S483" s="100" t="s">
        <v>75</v>
      </c>
      <c r="T483" s="100" t="s">
        <v>75</v>
      </c>
      <c r="U483" s="101" t="s">
        <v>75</v>
      </c>
      <c r="V483" s="101" t="s">
        <v>75</v>
      </c>
      <c r="W483" s="101"/>
      <c r="X483" s="101"/>
      <c r="Y483" s="102" t="s">
        <v>75</v>
      </c>
      <c r="Z483" s="102" t="s">
        <v>75</v>
      </c>
    </row>
    <row r="484" spans="14:26" ht="15.75" x14ac:dyDescent="0.25">
      <c r="N484" s="98">
        <v>51135</v>
      </c>
      <c r="O484" s="99" t="s">
        <v>75</v>
      </c>
      <c r="P484" s="99" t="s">
        <v>75</v>
      </c>
      <c r="Q484" s="99" t="s">
        <v>75</v>
      </c>
      <c r="R484" s="99" t="s">
        <v>75</v>
      </c>
      <c r="S484" s="100" t="s">
        <v>75</v>
      </c>
      <c r="T484" s="100" t="s">
        <v>75</v>
      </c>
      <c r="U484" s="101" t="s">
        <v>75</v>
      </c>
      <c r="V484" s="101" t="s">
        <v>75</v>
      </c>
      <c r="W484" s="101"/>
      <c r="X484" s="101"/>
      <c r="Y484" s="102" t="s">
        <v>75</v>
      </c>
      <c r="Z484" s="102" t="s">
        <v>75</v>
      </c>
    </row>
    <row r="485" spans="14:26" ht="15.75" x14ac:dyDescent="0.25">
      <c r="N485" s="98">
        <v>51166</v>
      </c>
      <c r="O485" s="99" t="s">
        <v>75</v>
      </c>
      <c r="P485" s="99" t="s">
        <v>75</v>
      </c>
      <c r="Q485" s="99" t="s">
        <v>75</v>
      </c>
      <c r="R485" s="99" t="s">
        <v>75</v>
      </c>
      <c r="S485" s="100" t="s">
        <v>75</v>
      </c>
      <c r="T485" s="100" t="s">
        <v>75</v>
      </c>
      <c r="U485" s="101" t="s">
        <v>75</v>
      </c>
      <c r="V485" s="101" t="s">
        <v>75</v>
      </c>
      <c r="W485" s="101"/>
      <c r="X485" s="101"/>
      <c r="Y485" s="102" t="s">
        <v>75</v>
      </c>
      <c r="Z485" s="102" t="s">
        <v>75</v>
      </c>
    </row>
    <row r="486" spans="14:26" ht="15.75" x14ac:dyDescent="0.25">
      <c r="N486" s="98">
        <v>51195</v>
      </c>
      <c r="O486" s="99" t="s">
        <v>75</v>
      </c>
      <c r="P486" s="99" t="s">
        <v>75</v>
      </c>
      <c r="Q486" s="99" t="s">
        <v>75</v>
      </c>
      <c r="R486" s="99" t="s">
        <v>75</v>
      </c>
      <c r="S486" s="100" t="s">
        <v>75</v>
      </c>
      <c r="T486" s="100" t="s">
        <v>75</v>
      </c>
      <c r="U486" s="101" t="s">
        <v>75</v>
      </c>
      <c r="V486" s="101" t="s">
        <v>75</v>
      </c>
      <c r="W486" s="101"/>
      <c r="X486" s="101"/>
      <c r="Y486" s="102" t="s">
        <v>75</v>
      </c>
      <c r="Z486" s="102" t="s">
        <v>75</v>
      </c>
    </row>
    <row r="487" spans="14:26" ht="15.75" x14ac:dyDescent="0.25">
      <c r="N487" s="98">
        <v>51226</v>
      </c>
      <c r="O487" s="99" t="s">
        <v>75</v>
      </c>
      <c r="P487" s="99" t="s">
        <v>75</v>
      </c>
      <c r="Q487" s="99" t="s">
        <v>75</v>
      </c>
      <c r="R487" s="99" t="s">
        <v>75</v>
      </c>
      <c r="S487" s="100" t="s">
        <v>75</v>
      </c>
      <c r="T487" s="100" t="s">
        <v>75</v>
      </c>
      <c r="U487" s="101" t="s">
        <v>75</v>
      </c>
      <c r="V487" s="101" t="s">
        <v>75</v>
      </c>
      <c r="W487" s="101"/>
      <c r="X487" s="101"/>
      <c r="Y487" s="102" t="s">
        <v>75</v>
      </c>
      <c r="Z487" s="102" t="s">
        <v>75</v>
      </c>
    </row>
    <row r="488" spans="14:26" ht="15.75" x14ac:dyDescent="0.25">
      <c r="N488" s="98">
        <v>51256</v>
      </c>
      <c r="O488" s="99" t="s">
        <v>75</v>
      </c>
      <c r="P488" s="99" t="s">
        <v>75</v>
      </c>
      <c r="Q488" s="99" t="s">
        <v>75</v>
      </c>
      <c r="R488" s="99" t="s">
        <v>75</v>
      </c>
      <c r="S488" s="100" t="s">
        <v>75</v>
      </c>
      <c r="T488" s="100" t="s">
        <v>75</v>
      </c>
      <c r="U488" s="101" t="s">
        <v>75</v>
      </c>
      <c r="V488" s="101" t="s">
        <v>75</v>
      </c>
      <c r="W488" s="101"/>
      <c r="X488" s="101"/>
      <c r="Y488" s="102" t="s">
        <v>75</v>
      </c>
      <c r="Z488" s="102" t="s">
        <v>75</v>
      </c>
    </row>
    <row r="489" spans="14:26" ht="15.75" x14ac:dyDescent="0.25">
      <c r="N489" s="98">
        <v>51287</v>
      </c>
      <c r="O489" s="99" t="s">
        <v>75</v>
      </c>
      <c r="P489" s="99" t="s">
        <v>75</v>
      </c>
      <c r="Q489" s="99" t="s">
        <v>75</v>
      </c>
      <c r="R489" s="99" t="s">
        <v>75</v>
      </c>
      <c r="S489" s="100" t="s">
        <v>75</v>
      </c>
      <c r="T489" s="100" t="s">
        <v>75</v>
      </c>
      <c r="U489" s="101" t="s">
        <v>75</v>
      </c>
      <c r="V489" s="101" t="s">
        <v>75</v>
      </c>
      <c r="W489" s="101"/>
      <c r="X489" s="101"/>
      <c r="Y489" s="102" t="s">
        <v>75</v>
      </c>
      <c r="Z489" s="102" t="s">
        <v>75</v>
      </c>
    </row>
    <row r="490" spans="14:26" ht="15.75" x14ac:dyDescent="0.25">
      <c r="N490" s="98">
        <v>51317</v>
      </c>
      <c r="O490" s="99" t="s">
        <v>75</v>
      </c>
      <c r="P490" s="99" t="s">
        <v>75</v>
      </c>
      <c r="Q490" s="99" t="s">
        <v>75</v>
      </c>
      <c r="R490" s="99" t="s">
        <v>75</v>
      </c>
      <c r="S490" s="100" t="s">
        <v>75</v>
      </c>
      <c r="T490" s="100" t="s">
        <v>75</v>
      </c>
      <c r="U490" s="101" t="s">
        <v>75</v>
      </c>
      <c r="V490" s="101" t="s">
        <v>75</v>
      </c>
      <c r="W490" s="101"/>
      <c r="X490" s="101"/>
      <c r="Y490" s="102" t="s">
        <v>75</v>
      </c>
      <c r="Z490" s="102" t="s">
        <v>75</v>
      </c>
    </row>
    <row r="491" spans="14:26" ht="15.75" x14ac:dyDescent="0.25">
      <c r="N491" s="98">
        <v>51348</v>
      </c>
      <c r="O491" s="99" t="s">
        <v>75</v>
      </c>
      <c r="P491" s="99" t="s">
        <v>75</v>
      </c>
      <c r="Q491" s="99" t="s">
        <v>75</v>
      </c>
      <c r="R491" s="99" t="s">
        <v>75</v>
      </c>
      <c r="S491" s="100" t="s">
        <v>75</v>
      </c>
      <c r="T491" s="100" t="s">
        <v>75</v>
      </c>
      <c r="U491" s="101" t="s">
        <v>75</v>
      </c>
      <c r="V491" s="101" t="s">
        <v>75</v>
      </c>
      <c r="W491" s="101"/>
      <c r="X491" s="101"/>
      <c r="Y491" s="102" t="s">
        <v>75</v>
      </c>
      <c r="Z491" s="102" t="s">
        <v>75</v>
      </c>
    </row>
    <row r="492" spans="14:26" ht="15.75" x14ac:dyDescent="0.25">
      <c r="N492" s="98">
        <v>51379</v>
      </c>
      <c r="O492" s="99" t="s">
        <v>75</v>
      </c>
      <c r="P492" s="99" t="s">
        <v>75</v>
      </c>
      <c r="Q492" s="99" t="s">
        <v>75</v>
      </c>
      <c r="R492" s="99" t="s">
        <v>75</v>
      </c>
      <c r="S492" s="100" t="s">
        <v>75</v>
      </c>
      <c r="T492" s="100" t="s">
        <v>75</v>
      </c>
      <c r="U492" s="101" t="s">
        <v>75</v>
      </c>
      <c r="V492" s="101" t="s">
        <v>75</v>
      </c>
      <c r="W492" s="101"/>
      <c r="X492" s="101"/>
      <c r="Y492" s="102" t="s">
        <v>75</v>
      </c>
      <c r="Z492" s="102" t="s">
        <v>75</v>
      </c>
    </row>
    <row r="493" spans="14:26" ht="15.75" x14ac:dyDescent="0.25">
      <c r="N493" s="98">
        <v>51409</v>
      </c>
      <c r="O493" s="99" t="s">
        <v>75</v>
      </c>
      <c r="P493" s="99" t="s">
        <v>75</v>
      </c>
      <c r="Q493" s="99" t="s">
        <v>75</v>
      </c>
      <c r="R493" s="99" t="s">
        <v>75</v>
      </c>
      <c r="S493" s="100" t="s">
        <v>75</v>
      </c>
      <c r="T493" s="100" t="s">
        <v>75</v>
      </c>
      <c r="U493" s="101" t="s">
        <v>75</v>
      </c>
      <c r="V493" s="101" t="s">
        <v>75</v>
      </c>
      <c r="W493" s="101"/>
      <c r="X493" s="101"/>
      <c r="Y493" s="102" t="s">
        <v>75</v>
      </c>
      <c r="Z493" s="102" t="s">
        <v>75</v>
      </c>
    </row>
    <row r="494" spans="14:26" ht="15.75" x14ac:dyDescent="0.25">
      <c r="N494" s="98">
        <v>51440</v>
      </c>
      <c r="O494" s="99" t="s">
        <v>75</v>
      </c>
      <c r="P494" s="99" t="s">
        <v>75</v>
      </c>
      <c r="Q494" s="99" t="s">
        <v>75</v>
      </c>
      <c r="R494" s="99" t="s">
        <v>75</v>
      </c>
      <c r="S494" s="100" t="s">
        <v>75</v>
      </c>
      <c r="T494" s="100" t="s">
        <v>75</v>
      </c>
      <c r="U494" s="101" t="s">
        <v>75</v>
      </c>
      <c r="V494" s="101" t="s">
        <v>75</v>
      </c>
      <c r="W494" s="101"/>
      <c r="X494" s="101"/>
      <c r="Y494" s="102" t="s">
        <v>75</v>
      </c>
      <c r="Z494" s="102" t="s">
        <v>75</v>
      </c>
    </row>
    <row r="495" spans="14:26" ht="15.75" x14ac:dyDescent="0.25">
      <c r="N495" s="98">
        <v>51470</v>
      </c>
      <c r="O495" s="99" t="s">
        <v>75</v>
      </c>
      <c r="P495" s="99" t="s">
        <v>75</v>
      </c>
      <c r="Q495" s="99" t="s">
        <v>75</v>
      </c>
      <c r="R495" s="99" t="s">
        <v>75</v>
      </c>
      <c r="S495" s="100" t="s">
        <v>75</v>
      </c>
      <c r="T495" s="100" t="s">
        <v>75</v>
      </c>
      <c r="U495" s="101" t="s">
        <v>75</v>
      </c>
      <c r="V495" s="101" t="s">
        <v>75</v>
      </c>
      <c r="W495" s="101"/>
      <c r="X495" s="101"/>
      <c r="Y495" s="102" t="s">
        <v>75</v>
      </c>
      <c r="Z495" s="102" t="s">
        <v>75</v>
      </c>
    </row>
    <row r="496" spans="14:26" ht="15.75" x14ac:dyDescent="0.25">
      <c r="N496" s="98">
        <v>51501</v>
      </c>
      <c r="O496" s="99" t="s">
        <v>75</v>
      </c>
      <c r="P496" s="99" t="s">
        <v>75</v>
      </c>
      <c r="Q496" s="99" t="s">
        <v>75</v>
      </c>
      <c r="R496" s="99" t="s">
        <v>75</v>
      </c>
      <c r="S496" s="100" t="s">
        <v>75</v>
      </c>
      <c r="T496" s="100" t="s">
        <v>75</v>
      </c>
      <c r="U496" s="101" t="s">
        <v>75</v>
      </c>
      <c r="V496" s="101" t="s">
        <v>75</v>
      </c>
      <c r="W496" s="101"/>
      <c r="X496" s="101"/>
      <c r="Y496" s="102" t="s">
        <v>75</v>
      </c>
      <c r="Z496" s="102" t="s">
        <v>75</v>
      </c>
    </row>
    <row r="497" spans="14:26" ht="15.75" x14ac:dyDescent="0.25">
      <c r="N497" s="98">
        <v>51532</v>
      </c>
      <c r="O497" s="99" t="s">
        <v>75</v>
      </c>
      <c r="P497" s="99" t="s">
        <v>75</v>
      </c>
      <c r="Q497" s="99" t="s">
        <v>75</v>
      </c>
      <c r="R497" s="99" t="s">
        <v>75</v>
      </c>
      <c r="S497" s="100" t="s">
        <v>75</v>
      </c>
      <c r="T497" s="100" t="s">
        <v>75</v>
      </c>
      <c r="U497" s="101" t="s">
        <v>75</v>
      </c>
      <c r="V497" s="101" t="s">
        <v>75</v>
      </c>
      <c r="W497" s="101"/>
      <c r="X497" s="101"/>
      <c r="Y497" s="102" t="s">
        <v>75</v>
      </c>
      <c r="Z497" s="102" t="s">
        <v>75</v>
      </c>
    </row>
    <row r="498" spans="14:26" ht="15.75" x14ac:dyDescent="0.25">
      <c r="N498" s="98">
        <v>51560</v>
      </c>
      <c r="O498" s="99" t="s">
        <v>75</v>
      </c>
      <c r="P498" s="99" t="s">
        <v>75</v>
      </c>
      <c r="Q498" s="99" t="s">
        <v>75</v>
      </c>
      <c r="R498" s="99" t="s">
        <v>75</v>
      </c>
      <c r="S498" s="100" t="s">
        <v>75</v>
      </c>
      <c r="T498" s="100" t="s">
        <v>75</v>
      </c>
      <c r="U498" s="101" t="s">
        <v>75</v>
      </c>
      <c r="V498" s="101" t="s">
        <v>75</v>
      </c>
      <c r="W498" s="101"/>
      <c r="X498" s="101"/>
      <c r="Y498" s="102" t="s">
        <v>75</v>
      </c>
      <c r="Z498" s="102" t="s">
        <v>75</v>
      </c>
    </row>
    <row r="499" spans="14:26" ht="15.75" x14ac:dyDescent="0.25">
      <c r="N499" s="98">
        <v>51591</v>
      </c>
      <c r="O499" s="99" t="s">
        <v>75</v>
      </c>
      <c r="P499" s="99" t="s">
        <v>75</v>
      </c>
      <c r="Q499" s="99" t="s">
        <v>75</v>
      </c>
      <c r="R499" s="99" t="s">
        <v>75</v>
      </c>
      <c r="S499" s="100" t="s">
        <v>75</v>
      </c>
      <c r="T499" s="100" t="s">
        <v>75</v>
      </c>
      <c r="U499" s="101" t="s">
        <v>75</v>
      </c>
      <c r="V499" s="101" t="s">
        <v>75</v>
      </c>
      <c r="W499" s="101"/>
      <c r="X499" s="101"/>
      <c r="Y499" s="102" t="s">
        <v>75</v>
      </c>
      <c r="Z499" s="102" t="s">
        <v>75</v>
      </c>
    </row>
    <row r="500" spans="14:26" ht="15.75" x14ac:dyDescent="0.25">
      <c r="N500" s="98">
        <v>51621</v>
      </c>
      <c r="O500" s="99" t="s">
        <v>75</v>
      </c>
      <c r="P500" s="99" t="s">
        <v>75</v>
      </c>
      <c r="Q500" s="99" t="s">
        <v>75</v>
      </c>
      <c r="R500" s="99" t="s">
        <v>75</v>
      </c>
      <c r="S500" s="100" t="s">
        <v>75</v>
      </c>
      <c r="T500" s="100" t="s">
        <v>75</v>
      </c>
      <c r="U500" s="101" t="s">
        <v>75</v>
      </c>
      <c r="V500" s="101" t="s">
        <v>75</v>
      </c>
      <c r="W500" s="101"/>
      <c r="X500" s="101"/>
      <c r="Y500" s="102" t="s">
        <v>75</v>
      </c>
      <c r="Z500" s="102" t="s">
        <v>75</v>
      </c>
    </row>
    <row r="501" spans="14:26" ht="15.75" x14ac:dyDescent="0.25">
      <c r="N501" s="98">
        <v>51652</v>
      </c>
      <c r="O501" s="99" t="s">
        <v>75</v>
      </c>
      <c r="P501" s="99" t="s">
        <v>75</v>
      </c>
      <c r="Q501" s="99" t="s">
        <v>75</v>
      </c>
      <c r="R501" s="99" t="s">
        <v>75</v>
      </c>
      <c r="S501" s="100" t="s">
        <v>75</v>
      </c>
      <c r="T501" s="100" t="s">
        <v>75</v>
      </c>
      <c r="U501" s="101" t="s">
        <v>75</v>
      </c>
      <c r="V501" s="101" t="s">
        <v>75</v>
      </c>
      <c r="W501" s="101"/>
      <c r="X501" s="101"/>
      <c r="Y501" s="102" t="s">
        <v>75</v>
      </c>
      <c r="Z501" s="102" t="s">
        <v>75</v>
      </c>
    </row>
    <row r="502" spans="14:26" ht="15.75" x14ac:dyDescent="0.25">
      <c r="N502" s="98">
        <v>51682</v>
      </c>
      <c r="O502" s="99" t="s">
        <v>75</v>
      </c>
      <c r="P502" s="99" t="s">
        <v>75</v>
      </c>
      <c r="Q502" s="99" t="s">
        <v>75</v>
      </c>
      <c r="R502" s="99" t="s">
        <v>75</v>
      </c>
      <c r="S502" s="100" t="s">
        <v>75</v>
      </c>
      <c r="T502" s="100" t="s">
        <v>75</v>
      </c>
      <c r="U502" s="101" t="s">
        <v>75</v>
      </c>
      <c r="V502" s="101" t="s">
        <v>75</v>
      </c>
      <c r="W502" s="101"/>
      <c r="X502" s="101"/>
      <c r="Y502" s="102" t="s">
        <v>75</v>
      </c>
      <c r="Z502" s="102" t="s">
        <v>75</v>
      </c>
    </row>
    <row r="503" spans="14:26" ht="15.75" x14ac:dyDescent="0.25">
      <c r="N503" s="98">
        <v>51713</v>
      </c>
      <c r="O503" s="99" t="s">
        <v>75</v>
      </c>
      <c r="P503" s="99" t="s">
        <v>75</v>
      </c>
      <c r="Q503" s="99" t="s">
        <v>75</v>
      </c>
      <c r="R503" s="99" t="s">
        <v>75</v>
      </c>
      <c r="S503" s="100" t="s">
        <v>75</v>
      </c>
      <c r="T503" s="100" t="s">
        <v>75</v>
      </c>
      <c r="U503" s="101" t="s">
        <v>75</v>
      </c>
      <c r="V503" s="101" t="s">
        <v>75</v>
      </c>
      <c r="W503" s="101"/>
      <c r="X503" s="101"/>
      <c r="Y503" s="102" t="s">
        <v>75</v>
      </c>
      <c r="Z503" s="102" t="s">
        <v>75</v>
      </c>
    </row>
    <row r="504" spans="14:26" ht="15.75" x14ac:dyDescent="0.25">
      <c r="N504" s="98">
        <v>51744</v>
      </c>
      <c r="O504" s="99" t="s">
        <v>75</v>
      </c>
      <c r="P504" s="99" t="s">
        <v>75</v>
      </c>
      <c r="Q504" s="99" t="s">
        <v>75</v>
      </c>
      <c r="R504" s="99" t="s">
        <v>75</v>
      </c>
      <c r="S504" s="100" t="s">
        <v>75</v>
      </c>
      <c r="T504" s="100" t="s">
        <v>75</v>
      </c>
      <c r="U504" s="101" t="s">
        <v>75</v>
      </c>
      <c r="V504" s="101" t="s">
        <v>75</v>
      </c>
      <c r="W504" s="101"/>
      <c r="X504" s="101"/>
      <c r="Y504" s="102" t="s">
        <v>75</v>
      </c>
      <c r="Z504" s="102" t="s">
        <v>75</v>
      </c>
    </row>
    <row r="505" spans="14:26" ht="15.75" x14ac:dyDescent="0.25">
      <c r="N505" s="98">
        <v>51774</v>
      </c>
      <c r="O505" s="99" t="s">
        <v>75</v>
      </c>
      <c r="P505" s="99" t="s">
        <v>75</v>
      </c>
      <c r="Q505" s="99" t="s">
        <v>75</v>
      </c>
      <c r="R505" s="99" t="s">
        <v>75</v>
      </c>
      <c r="S505" s="100" t="s">
        <v>75</v>
      </c>
      <c r="T505" s="100" t="s">
        <v>75</v>
      </c>
      <c r="U505" s="101" t="s">
        <v>75</v>
      </c>
      <c r="V505" s="101" t="s">
        <v>75</v>
      </c>
      <c r="W505" s="101"/>
      <c r="X505" s="101"/>
      <c r="Y505" s="102" t="s">
        <v>75</v>
      </c>
      <c r="Z505" s="102" t="s">
        <v>75</v>
      </c>
    </row>
    <row r="506" spans="14:26" ht="15.75" x14ac:dyDescent="0.25">
      <c r="N506" s="98">
        <v>51805</v>
      </c>
      <c r="O506" s="99" t="s">
        <v>75</v>
      </c>
      <c r="P506" s="99" t="s">
        <v>75</v>
      </c>
      <c r="Q506" s="99" t="s">
        <v>75</v>
      </c>
      <c r="R506" s="99" t="s">
        <v>75</v>
      </c>
      <c r="S506" s="100" t="s">
        <v>75</v>
      </c>
      <c r="T506" s="100" t="s">
        <v>75</v>
      </c>
      <c r="U506" s="101" t="s">
        <v>75</v>
      </c>
      <c r="V506" s="101" t="s">
        <v>75</v>
      </c>
      <c r="W506" s="101"/>
      <c r="X506" s="101"/>
      <c r="Y506" s="102" t="s">
        <v>75</v>
      </c>
      <c r="Z506" s="102" t="s">
        <v>75</v>
      </c>
    </row>
    <row r="507" spans="14:26" ht="15.75" x14ac:dyDescent="0.25">
      <c r="N507" s="98">
        <v>51835</v>
      </c>
      <c r="O507" s="99" t="s">
        <v>75</v>
      </c>
      <c r="P507" s="99" t="s">
        <v>75</v>
      </c>
      <c r="Q507" s="99" t="s">
        <v>75</v>
      </c>
      <c r="R507" s="99" t="s">
        <v>75</v>
      </c>
      <c r="S507" s="100" t="s">
        <v>75</v>
      </c>
      <c r="T507" s="100" t="s">
        <v>75</v>
      </c>
      <c r="U507" s="101" t="s">
        <v>75</v>
      </c>
      <c r="V507" s="101" t="s">
        <v>75</v>
      </c>
      <c r="W507" s="101"/>
      <c r="X507" s="101"/>
      <c r="Y507" s="102" t="s">
        <v>75</v>
      </c>
      <c r="Z507" s="102" t="s">
        <v>75</v>
      </c>
    </row>
    <row r="508" spans="14:26" ht="15.75" x14ac:dyDescent="0.25">
      <c r="N508" s="98">
        <v>51866</v>
      </c>
      <c r="O508" s="99" t="s">
        <v>75</v>
      </c>
      <c r="P508" s="99" t="s">
        <v>75</v>
      </c>
      <c r="Q508" s="99" t="s">
        <v>75</v>
      </c>
      <c r="R508" s="99" t="s">
        <v>75</v>
      </c>
      <c r="S508" s="100" t="s">
        <v>75</v>
      </c>
      <c r="T508" s="100" t="s">
        <v>75</v>
      </c>
      <c r="U508" s="101" t="s">
        <v>75</v>
      </c>
      <c r="V508" s="101" t="s">
        <v>75</v>
      </c>
      <c r="W508" s="101"/>
      <c r="X508" s="101"/>
      <c r="Y508" s="102" t="s">
        <v>75</v>
      </c>
      <c r="Z508" s="102" t="s">
        <v>75</v>
      </c>
    </row>
    <row r="509" spans="14:26" ht="15.75" x14ac:dyDescent="0.25">
      <c r="N509" s="98">
        <v>51897</v>
      </c>
      <c r="O509" s="99" t="s">
        <v>75</v>
      </c>
      <c r="P509" s="99" t="s">
        <v>75</v>
      </c>
      <c r="Q509" s="99" t="s">
        <v>75</v>
      </c>
      <c r="R509" s="99" t="s">
        <v>75</v>
      </c>
      <c r="S509" s="100" t="s">
        <v>75</v>
      </c>
      <c r="T509" s="100" t="s">
        <v>75</v>
      </c>
      <c r="U509" s="101" t="s">
        <v>75</v>
      </c>
      <c r="V509" s="101" t="s">
        <v>75</v>
      </c>
      <c r="W509" s="101"/>
      <c r="X509" s="101"/>
      <c r="Y509" s="102" t="s">
        <v>75</v>
      </c>
      <c r="Z509" s="102" t="s">
        <v>75</v>
      </c>
    </row>
    <row r="510" spans="14:26" ht="15.75" x14ac:dyDescent="0.25">
      <c r="N510" s="98">
        <v>51925</v>
      </c>
      <c r="O510" s="99" t="s">
        <v>75</v>
      </c>
      <c r="P510" s="99" t="s">
        <v>75</v>
      </c>
      <c r="Q510" s="99" t="s">
        <v>75</v>
      </c>
      <c r="R510" s="99" t="s">
        <v>75</v>
      </c>
      <c r="S510" s="100" t="s">
        <v>75</v>
      </c>
      <c r="T510" s="100" t="s">
        <v>75</v>
      </c>
      <c r="U510" s="101" t="s">
        <v>75</v>
      </c>
      <c r="V510" s="101" t="s">
        <v>75</v>
      </c>
      <c r="W510" s="101"/>
      <c r="X510" s="101"/>
      <c r="Y510" s="102" t="s">
        <v>75</v>
      </c>
      <c r="Z510" s="102" t="s">
        <v>75</v>
      </c>
    </row>
    <row r="511" spans="14:26" ht="15.75" x14ac:dyDescent="0.25">
      <c r="N511" s="98">
        <v>51956</v>
      </c>
      <c r="O511" s="99" t="s">
        <v>75</v>
      </c>
      <c r="P511" s="99" t="s">
        <v>75</v>
      </c>
      <c r="Q511" s="99" t="s">
        <v>75</v>
      </c>
      <c r="R511" s="99" t="s">
        <v>75</v>
      </c>
      <c r="S511" s="100" t="s">
        <v>75</v>
      </c>
      <c r="T511" s="100" t="s">
        <v>75</v>
      </c>
      <c r="U511" s="101" t="s">
        <v>75</v>
      </c>
      <c r="V511" s="101" t="s">
        <v>75</v>
      </c>
      <c r="W511" s="101"/>
      <c r="X511" s="101"/>
      <c r="Y511" s="102" t="s">
        <v>75</v>
      </c>
      <c r="Z511" s="102" t="s">
        <v>75</v>
      </c>
    </row>
    <row r="512" spans="14:26" ht="15.75" x14ac:dyDescent="0.25">
      <c r="N512" s="98">
        <v>51986</v>
      </c>
      <c r="O512" s="99" t="s">
        <v>75</v>
      </c>
      <c r="P512" s="99" t="s">
        <v>75</v>
      </c>
      <c r="Q512" s="99" t="s">
        <v>75</v>
      </c>
      <c r="R512" s="99" t="s">
        <v>75</v>
      </c>
      <c r="S512" s="100" t="s">
        <v>75</v>
      </c>
      <c r="T512" s="100" t="s">
        <v>75</v>
      </c>
      <c r="U512" s="101" t="s">
        <v>75</v>
      </c>
      <c r="V512" s="101" t="s">
        <v>75</v>
      </c>
      <c r="W512" s="101"/>
      <c r="X512" s="101"/>
      <c r="Y512" s="102" t="s">
        <v>75</v>
      </c>
      <c r="Z512" s="102" t="s">
        <v>75</v>
      </c>
    </row>
    <row r="513" spans="14:26" ht="15.75" x14ac:dyDescent="0.25">
      <c r="N513" s="98">
        <v>52017</v>
      </c>
      <c r="O513" s="99" t="s">
        <v>75</v>
      </c>
      <c r="P513" s="99" t="s">
        <v>75</v>
      </c>
      <c r="Q513" s="99" t="s">
        <v>75</v>
      </c>
      <c r="R513" s="99" t="s">
        <v>75</v>
      </c>
      <c r="S513" s="100" t="s">
        <v>75</v>
      </c>
      <c r="T513" s="100" t="s">
        <v>75</v>
      </c>
      <c r="U513" s="101" t="s">
        <v>75</v>
      </c>
      <c r="V513" s="101" t="s">
        <v>75</v>
      </c>
      <c r="W513" s="101"/>
      <c r="X513" s="101"/>
      <c r="Y513" s="102" t="s">
        <v>75</v>
      </c>
      <c r="Z513" s="102" t="s">
        <v>75</v>
      </c>
    </row>
    <row r="514" spans="14:26" ht="15.75" x14ac:dyDescent="0.25">
      <c r="N514" s="98">
        <v>52047</v>
      </c>
      <c r="O514" s="99" t="s">
        <v>75</v>
      </c>
      <c r="P514" s="99" t="s">
        <v>75</v>
      </c>
      <c r="Q514" s="99" t="s">
        <v>75</v>
      </c>
      <c r="R514" s="99" t="s">
        <v>75</v>
      </c>
      <c r="S514" s="100" t="s">
        <v>75</v>
      </c>
      <c r="T514" s="100" t="s">
        <v>75</v>
      </c>
      <c r="U514" s="101" t="s">
        <v>75</v>
      </c>
      <c r="V514" s="101" t="s">
        <v>75</v>
      </c>
      <c r="W514" s="101"/>
      <c r="X514" s="101"/>
      <c r="Y514" s="102" t="s">
        <v>75</v>
      </c>
      <c r="Z514" s="102" t="s">
        <v>75</v>
      </c>
    </row>
    <row r="515" spans="14:26" ht="15.75" x14ac:dyDescent="0.25">
      <c r="N515" s="98">
        <v>52078</v>
      </c>
      <c r="O515" s="99" t="s">
        <v>75</v>
      </c>
      <c r="P515" s="99" t="s">
        <v>75</v>
      </c>
      <c r="Q515" s="99" t="s">
        <v>75</v>
      </c>
      <c r="R515" s="99" t="s">
        <v>75</v>
      </c>
      <c r="S515" s="100" t="s">
        <v>75</v>
      </c>
      <c r="T515" s="100" t="s">
        <v>75</v>
      </c>
      <c r="U515" s="101" t="s">
        <v>75</v>
      </c>
      <c r="V515" s="101" t="s">
        <v>75</v>
      </c>
      <c r="W515" s="101"/>
      <c r="X515" s="101"/>
      <c r="Y515" s="102" t="s">
        <v>75</v>
      </c>
      <c r="Z515" s="102" t="s">
        <v>75</v>
      </c>
    </row>
    <row r="516" spans="14:26" ht="15.75" x14ac:dyDescent="0.25">
      <c r="N516" s="98">
        <v>52109</v>
      </c>
      <c r="O516" s="99" t="s">
        <v>75</v>
      </c>
      <c r="P516" s="99" t="s">
        <v>75</v>
      </c>
      <c r="Q516" s="99" t="s">
        <v>75</v>
      </c>
      <c r="R516" s="99" t="s">
        <v>75</v>
      </c>
      <c r="S516" s="100" t="s">
        <v>75</v>
      </c>
      <c r="T516" s="100" t="s">
        <v>75</v>
      </c>
      <c r="U516" s="101" t="s">
        <v>75</v>
      </c>
      <c r="V516" s="101" t="s">
        <v>75</v>
      </c>
      <c r="W516" s="101"/>
      <c r="X516" s="101"/>
      <c r="Y516" s="102" t="s">
        <v>75</v>
      </c>
      <c r="Z516" s="102" t="s">
        <v>75</v>
      </c>
    </row>
    <row r="517" spans="14:26" ht="15.75" x14ac:dyDescent="0.25">
      <c r="N517" s="98">
        <v>52139</v>
      </c>
      <c r="O517" s="99" t="s">
        <v>75</v>
      </c>
      <c r="P517" s="99" t="s">
        <v>75</v>
      </c>
      <c r="Q517" s="99" t="s">
        <v>75</v>
      </c>
      <c r="R517" s="99" t="s">
        <v>75</v>
      </c>
      <c r="S517" s="100" t="s">
        <v>75</v>
      </c>
      <c r="T517" s="100" t="s">
        <v>75</v>
      </c>
      <c r="U517" s="101" t="s">
        <v>75</v>
      </c>
      <c r="V517" s="101" t="s">
        <v>75</v>
      </c>
      <c r="W517" s="101"/>
      <c r="X517" s="101"/>
      <c r="Y517" s="102" t="s">
        <v>75</v>
      </c>
      <c r="Z517" s="102" t="s">
        <v>75</v>
      </c>
    </row>
    <row r="518" spans="14:26" ht="15.75" x14ac:dyDescent="0.25">
      <c r="N518" s="98">
        <v>52170</v>
      </c>
      <c r="O518" s="99" t="s">
        <v>75</v>
      </c>
      <c r="P518" s="99" t="s">
        <v>75</v>
      </c>
      <c r="Q518" s="99" t="s">
        <v>75</v>
      </c>
      <c r="R518" s="99" t="s">
        <v>75</v>
      </c>
      <c r="S518" s="100" t="s">
        <v>75</v>
      </c>
      <c r="T518" s="100" t="s">
        <v>75</v>
      </c>
      <c r="U518" s="101" t="s">
        <v>75</v>
      </c>
      <c r="V518" s="101" t="s">
        <v>75</v>
      </c>
      <c r="W518" s="101"/>
      <c r="X518" s="101"/>
      <c r="Y518" s="102" t="s">
        <v>75</v>
      </c>
      <c r="Z518" s="102" t="s">
        <v>75</v>
      </c>
    </row>
    <row r="519" spans="14:26" ht="15.75" x14ac:dyDescent="0.25">
      <c r="N519" s="98">
        <v>52200</v>
      </c>
      <c r="O519" s="99" t="s">
        <v>75</v>
      </c>
      <c r="P519" s="99" t="s">
        <v>75</v>
      </c>
      <c r="Q519" s="99" t="s">
        <v>75</v>
      </c>
      <c r="R519" s="99" t="s">
        <v>75</v>
      </c>
      <c r="S519" s="100" t="s">
        <v>75</v>
      </c>
      <c r="T519" s="100" t="s">
        <v>75</v>
      </c>
      <c r="U519" s="101" t="s">
        <v>75</v>
      </c>
      <c r="V519" s="101" t="s">
        <v>75</v>
      </c>
      <c r="W519" s="101"/>
      <c r="X519" s="101"/>
      <c r="Y519" s="102" t="s">
        <v>75</v>
      </c>
      <c r="Z519" s="102" t="s">
        <v>75</v>
      </c>
    </row>
    <row r="520" spans="14:26" ht="15.75" x14ac:dyDescent="0.25">
      <c r="N520" s="98">
        <v>52231</v>
      </c>
      <c r="O520" s="99" t="s">
        <v>75</v>
      </c>
      <c r="P520" s="99" t="s">
        <v>75</v>
      </c>
      <c r="Q520" s="99" t="s">
        <v>75</v>
      </c>
      <c r="R520" s="99" t="s">
        <v>75</v>
      </c>
      <c r="S520" s="100" t="s">
        <v>75</v>
      </c>
      <c r="T520" s="100" t="s">
        <v>75</v>
      </c>
      <c r="U520" s="101" t="s">
        <v>75</v>
      </c>
      <c r="V520" s="101" t="s">
        <v>75</v>
      </c>
      <c r="W520" s="101"/>
      <c r="X520" s="101"/>
      <c r="Y520" s="102" t="s">
        <v>75</v>
      </c>
      <c r="Z520" s="102" t="s">
        <v>75</v>
      </c>
    </row>
    <row r="521" spans="14:26" ht="15.75" x14ac:dyDescent="0.25">
      <c r="N521" s="98">
        <v>52262</v>
      </c>
      <c r="O521" s="99" t="s">
        <v>75</v>
      </c>
      <c r="P521" s="99" t="s">
        <v>75</v>
      </c>
      <c r="Q521" s="99" t="s">
        <v>75</v>
      </c>
      <c r="R521" s="99" t="s">
        <v>75</v>
      </c>
      <c r="S521" s="100" t="s">
        <v>75</v>
      </c>
      <c r="T521" s="100" t="s">
        <v>75</v>
      </c>
      <c r="U521" s="101" t="s">
        <v>75</v>
      </c>
      <c r="V521" s="101" t="s">
        <v>75</v>
      </c>
      <c r="W521" s="101"/>
      <c r="X521" s="101"/>
      <c r="Y521" s="102" t="s">
        <v>75</v>
      </c>
      <c r="Z521" s="102" t="s">
        <v>75</v>
      </c>
    </row>
    <row r="522" spans="14:26" ht="15.75" x14ac:dyDescent="0.25">
      <c r="N522" s="98">
        <v>52290</v>
      </c>
      <c r="O522" s="99" t="s">
        <v>75</v>
      </c>
      <c r="P522" s="99" t="s">
        <v>75</v>
      </c>
      <c r="Q522" s="99" t="s">
        <v>75</v>
      </c>
      <c r="R522" s="99" t="s">
        <v>75</v>
      </c>
      <c r="S522" s="100" t="s">
        <v>75</v>
      </c>
      <c r="T522" s="100" t="s">
        <v>75</v>
      </c>
      <c r="U522" s="101" t="s">
        <v>75</v>
      </c>
      <c r="V522" s="101" t="s">
        <v>75</v>
      </c>
      <c r="W522" s="101"/>
      <c r="X522" s="101"/>
      <c r="Y522" s="102" t="s">
        <v>75</v>
      </c>
      <c r="Z522" s="102" t="s">
        <v>75</v>
      </c>
    </row>
    <row r="523" spans="14:26" ht="15.75" x14ac:dyDescent="0.25">
      <c r="N523" s="98">
        <v>52321</v>
      </c>
      <c r="O523" s="99" t="s">
        <v>75</v>
      </c>
      <c r="P523" s="99" t="s">
        <v>75</v>
      </c>
      <c r="Q523" s="99" t="s">
        <v>75</v>
      </c>
      <c r="R523" s="99" t="s">
        <v>75</v>
      </c>
      <c r="S523" s="100" t="s">
        <v>75</v>
      </c>
      <c r="T523" s="100" t="s">
        <v>75</v>
      </c>
      <c r="U523" s="101" t="s">
        <v>75</v>
      </c>
      <c r="V523" s="101" t="s">
        <v>75</v>
      </c>
      <c r="W523" s="101"/>
      <c r="X523" s="101"/>
      <c r="Y523" s="102" t="s">
        <v>75</v>
      </c>
      <c r="Z523" s="102" t="s">
        <v>75</v>
      </c>
    </row>
    <row r="524" spans="14:26" ht="15.75" x14ac:dyDescent="0.25">
      <c r="N524" s="98">
        <v>52351</v>
      </c>
      <c r="O524" s="99" t="s">
        <v>75</v>
      </c>
      <c r="P524" s="99" t="s">
        <v>75</v>
      </c>
      <c r="Q524" s="99" t="s">
        <v>75</v>
      </c>
      <c r="R524" s="99" t="s">
        <v>75</v>
      </c>
      <c r="S524" s="100" t="s">
        <v>75</v>
      </c>
      <c r="T524" s="100" t="s">
        <v>75</v>
      </c>
      <c r="U524" s="101" t="s">
        <v>75</v>
      </c>
      <c r="V524" s="101" t="s">
        <v>75</v>
      </c>
      <c r="W524" s="101"/>
      <c r="X524" s="101"/>
      <c r="Y524" s="102" t="s">
        <v>75</v>
      </c>
      <c r="Z524" s="102" t="s">
        <v>75</v>
      </c>
    </row>
    <row r="525" spans="14:26" ht="15.75" x14ac:dyDescent="0.25">
      <c r="N525" s="98">
        <v>52382</v>
      </c>
      <c r="O525" s="99" t="s">
        <v>75</v>
      </c>
      <c r="P525" s="99" t="s">
        <v>75</v>
      </c>
      <c r="Q525" s="99" t="s">
        <v>75</v>
      </c>
      <c r="R525" s="99" t="s">
        <v>75</v>
      </c>
      <c r="S525" s="100" t="s">
        <v>75</v>
      </c>
      <c r="T525" s="100" t="s">
        <v>75</v>
      </c>
      <c r="U525" s="101" t="s">
        <v>75</v>
      </c>
      <c r="V525" s="101" t="s">
        <v>75</v>
      </c>
      <c r="W525" s="101"/>
      <c r="X525" s="101"/>
      <c r="Y525" s="102" t="s">
        <v>75</v>
      </c>
      <c r="Z525" s="102" t="s">
        <v>75</v>
      </c>
    </row>
    <row r="526" spans="14:26" ht="15.75" x14ac:dyDescent="0.25">
      <c r="N526" s="98">
        <v>52412</v>
      </c>
      <c r="O526" s="99" t="s">
        <v>75</v>
      </c>
      <c r="P526" s="99" t="s">
        <v>75</v>
      </c>
      <c r="Q526" s="99" t="s">
        <v>75</v>
      </c>
      <c r="R526" s="99" t="s">
        <v>75</v>
      </c>
      <c r="S526" s="100" t="s">
        <v>75</v>
      </c>
      <c r="T526" s="100" t="s">
        <v>75</v>
      </c>
      <c r="U526" s="101" t="s">
        <v>75</v>
      </c>
      <c r="V526" s="101" t="s">
        <v>75</v>
      </c>
      <c r="W526" s="101"/>
      <c r="X526" s="101"/>
      <c r="Y526" s="102" t="s">
        <v>75</v>
      </c>
      <c r="Z526" s="102" t="s">
        <v>75</v>
      </c>
    </row>
    <row r="527" spans="14:26" ht="15.75" x14ac:dyDescent="0.25">
      <c r="N527" s="98">
        <v>52443</v>
      </c>
      <c r="O527" s="99" t="s">
        <v>75</v>
      </c>
      <c r="P527" s="99" t="s">
        <v>75</v>
      </c>
      <c r="Q527" s="99" t="s">
        <v>75</v>
      </c>
      <c r="R527" s="99" t="s">
        <v>75</v>
      </c>
      <c r="S527" s="100" t="s">
        <v>75</v>
      </c>
      <c r="T527" s="100" t="s">
        <v>75</v>
      </c>
      <c r="U527" s="101" t="s">
        <v>75</v>
      </c>
      <c r="V527" s="101" t="s">
        <v>75</v>
      </c>
      <c r="W527" s="101"/>
      <c r="X527" s="101"/>
      <c r="Y527" s="102" t="s">
        <v>75</v>
      </c>
      <c r="Z527" s="102" t="s">
        <v>75</v>
      </c>
    </row>
    <row r="528" spans="14:26" ht="15.75" x14ac:dyDescent="0.25">
      <c r="N528" s="98">
        <v>52474</v>
      </c>
      <c r="O528" s="99" t="s">
        <v>75</v>
      </c>
      <c r="P528" s="99" t="s">
        <v>75</v>
      </c>
      <c r="Q528" s="99" t="s">
        <v>75</v>
      </c>
      <c r="R528" s="99" t="s">
        <v>75</v>
      </c>
      <c r="S528" s="100" t="s">
        <v>75</v>
      </c>
      <c r="T528" s="100" t="s">
        <v>75</v>
      </c>
      <c r="U528" s="101" t="s">
        <v>75</v>
      </c>
      <c r="V528" s="101" t="s">
        <v>75</v>
      </c>
      <c r="W528" s="101"/>
      <c r="X528" s="101"/>
      <c r="Y528" s="102" t="s">
        <v>75</v>
      </c>
      <c r="Z528" s="102" t="s">
        <v>75</v>
      </c>
    </row>
    <row r="529" spans="14:26" ht="15.75" x14ac:dyDescent="0.25">
      <c r="N529" s="98">
        <v>52504</v>
      </c>
      <c r="O529" s="99" t="s">
        <v>75</v>
      </c>
      <c r="P529" s="99" t="s">
        <v>75</v>
      </c>
      <c r="Q529" s="99" t="s">
        <v>75</v>
      </c>
      <c r="R529" s="99" t="s">
        <v>75</v>
      </c>
      <c r="S529" s="100" t="s">
        <v>75</v>
      </c>
      <c r="T529" s="100" t="s">
        <v>75</v>
      </c>
      <c r="U529" s="101" t="s">
        <v>75</v>
      </c>
      <c r="V529" s="101" t="s">
        <v>75</v>
      </c>
      <c r="W529" s="101"/>
      <c r="X529" s="101"/>
      <c r="Y529" s="102" t="s">
        <v>75</v>
      </c>
      <c r="Z529" s="102" t="s">
        <v>75</v>
      </c>
    </row>
    <row r="530" spans="14:26" ht="15.75" x14ac:dyDescent="0.25">
      <c r="N530" s="98">
        <v>52535</v>
      </c>
      <c r="O530" s="99" t="s">
        <v>75</v>
      </c>
      <c r="P530" s="99" t="s">
        <v>75</v>
      </c>
      <c r="Q530" s="99" t="s">
        <v>75</v>
      </c>
      <c r="R530" s="99" t="s">
        <v>75</v>
      </c>
      <c r="S530" s="100" t="s">
        <v>75</v>
      </c>
      <c r="T530" s="100" t="s">
        <v>75</v>
      </c>
      <c r="U530" s="101" t="s">
        <v>75</v>
      </c>
      <c r="V530" s="101" t="s">
        <v>75</v>
      </c>
      <c r="W530" s="101"/>
      <c r="X530" s="101"/>
      <c r="Y530" s="102" t="s">
        <v>75</v>
      </c>
      <c r="Z530" s="102" t="s">
        <v>75</v>
      </c>
    </row>
    <row r="531" spans="14:26" ht="15.75" x14ac:dyDescent="0.25">
      <c r="N531" s="98">
        <v>52565</v>
      </c>
      <c r="O531" s="99" t="s">
        <v>75</v>
      </c>
      <c r="P531" s="99" t="s">
        <v>75</v>
      </c>
      <c r="Q531" s="99" t="s">
        <v>75</v>
      </c>
      <c r="R531" s="99" t="s">
        <v>75</v>
      </c>
      <c r="S531" s="100" t="s">
        <v>75</v>
      </c>
      <c r="T531" s="100" t="s">
        <v>75</v>
      </c>
      <c r="U531" s="101" t="s">
        <v>75</v>
      </c>
      <c r="V531" s="101" t="s">
        <v>75</v>
      </c>
      <c r="W531" s="101"/>
      <c r="X531" s="101"/>
      <c r="Y531" s="102" t="s">
        <v>75</v>
      </c>
      <c r="Z531" s="102" t="s">
        <v>75</v>
      </c>
    </row>
    <row r="532" spans="14:26" ht="15.75" x14ac:dyDescent="0.25">
      <c r="N532" s="98">
        <v>52596</v>
      </c>
      <c r="O532" s="99" t="s">
        <v>75</v>
      </c>
      <c r="P532" s="99" t="s">
        <v>75</v>
      </c>
      <c r="Q532" s="99" t="s">
        <v>75</v>
      </c>
      <c r="R532" s="99" t="s">
        <v>75</v>
      </c>
      <c r="S532" s="100" t="s">
        <v>75</v>
      </c>
      <c r="T532" s="100" t="s">
        <v>75</v>
      </c>
      <c r="U532" s="101" t="s">
        <v>75</v>
      </c>
      <c r="V532" s="101" t="s">
        <v>75</v>
      </c>
      <c r="W532" s="101"/>
      <c r="X532" s="101"/>
      <c r="Y532" s="102" t="s">
        <v>75</v>
      </c>
      <c r="Z532" s="102" t="s">
        <v>75</v>
      </c>
    </row>
    <row r="533" spans="14:26" ht="15.75" x14ac:dyDescent="0.25">
      <c r="N533" s="98">
        <v>52627</v>
      </c>
      <c r="O533" s="99" t="s">
        <v>75</v>
      </c>
      <c r="P533" s="99" t="s">
        <v>75</v>
      </c>
      <c r="Q533" s="99" t="s">
        <v>75</v>
      </c>
      <c r="R533" s="99" t="s">
        <v>75</v>
      </c>
      <c r="S533" s="100" t="s">
        <v>75</v>
      </c>
      <c r="T533" s="100" t="s">
        <v>75</v>
      </c>
      <c r="U533" s="101" t="s">
        <v>75</v>
      </c>
      <c r="V533" s="101" t="s">
        <v>75</v>
      </c>
      <c r="W533" s="101"/>
      <c r="X533" s="101"/>
      <c r="Y533" s="102" t="s">
        <v>75</v>
      </c>
      <c r="Z533" s="102" t="s">
        <v>75</v>
      </c>
    </row>
    <row r="534" spans="14:26" ht="15.75" x14ac:dyDescent="0.25">
      <c r="N534" s="98">
        <v>52656</v>
      </c>
      <c r="O534" s="99" t="s">
        <v>75</v>
      </c>
      <c r="P534" s="99" t="s">
        <v>75</v>
      </c>
      <c r="Q534" s="99" t="s">
        <v>75</v>
      </c>
      <c r="R534" s="99" t="s">
        <v>75</v>
      </c>
      <c r="S534" s="100" t="s">
        <v>75</v>
      </c>
      <c r="T534" s="100" t="s">
        <v>75</v>
      </c>
      <c r="U534" s="101" t="s">
        <v>75</v>
      </c>
      <c r="V534" s="101" t="s">
        <v>75</v>
      </c>
      <c r="W534" s="101"/>
      <c r="X534" s="101"/>
      <c r="Y534" s="102" t="s">
        <v>75</v>
      </c>
      <c r="Z534" s="102" t="s">
        <v>75</v>
      </c>
    </row>
    <row r="535" spans="14:26" ht="15.75" x14ac:dyDescent="0.25">
      <c r="N535" s="98">
        <v>52687</v>
      </c>
      <c r="O535" s="99" t="s">
        <v>75</v>
      </c>
      <c r="P535" s="99" t="s">
        <v>75</v>
      </c>
      <c r="Q535" s="99" t="s">
        <v>75</v>
      </c>
      <c r="R535" s="99" t="s">
        <v>75</v>
      </c>
      <c r="S535" s="100" t="s">
        <v>75</v>
      </c>
      <c r="T535" s="100" t="s">
        <v>75</v>
      </c>
      <c r="U535" s="101" t="s">
        <v>75</v>
      </c>
      <c r="V535" s="101" t="s">
        <v>75</v>
      </c>
      <c r="W535" s="101"/>
      <c r="X535" s="101"/>
      <c r="Y535" s="102" t="s">
        <v>75</v>
      </c>
      <c r="Z535" s="102" t="s">
        <v>75</v>
      </c>
    </row>
    <row r="536" spans="14:26" ht="15.75" x14ac:dyDescent="0.25">
      <c r="N536" s="98">
        <v>52717</v>
      </c>
      <c r="O536" s="99" t="s">
        <v>75</v>
      </c>
      <c r="P536" s="99" t="s">
        <v>75</v>
      </c>
      <c r="Q536" s="99" t="s">
        <v>75</v>
      </c>
      <c r="R536" s="99" t="s">
        <v>75</v>
      </c>
      <c r="S536" s="100" t="s">
        <v>75</v>
      </c>
      <c r="T536" s="100" t="s">
        <v>75</v>
      </c>
      <c r="U536" s="101" t="s">
        <v>75</v>
      </c>
      <c r="V536" s="101" t="s">
        <v>75</v>
      </c>
      <c r="W536" s="101"/>
      <c r="X536" s="101"/>
      <c r="Y536" s="102" t="s">
        <v>75</v>
      </c>
      <c r="Z536" s="102" t="s">
        <v>75</v>
      </c>
    </row>
    <row r="537" spans="14:26" ht="15.75" x14ac:dyDescent="0.25">
      <c r="N537" s="98">
        <v>52748</v>
      </c>
      <c r="O537" s="99" t="s">
        <v>75</v>
      </c>
      <c r="P537" s="99" t="s">
        <v>75</v>
      </c>
      <c r="Q537" s="99" t="s">
        <v>75</v>
      </c>
      <c r="R537" s="99" t="s">
        <v>75</v>
      </c>
      <c r="S537" s="100" t="s">
        <v>75</v>
      </c>
      <c r="T537" s="100" t="s">
        <v>75</v>
      </c>
      <c r="U537" s="101" t="s">
        <v>75</v>
      </c>
      <c r="V537" s="101" t="s">
        <v>75</v>
      </c>
      <c r="W537" s="101"/>
      <c r="X537" s="101"/>
      <c r="Y537" s="102" t="s">
        <v>75</v>
      </c>
      <c r="Z537" s="102" t="s">
        <v>75</v>
      </c>
    </row>
    <row r="538" spans="14:26" ht="15.75" x14ac:dyDescent="0.25">
      <c r="N538" s="98">
        <v>52778</v>
      </c>
      <c r="O538" s="99" t="s">
        <v>75</v>
      </c>
      <c r="P538" s="99" t="s">
        <v>75</v>
      </c>
      <c r="Q538" s="99" t="s">
        <v>75</v>
      </c>
      <c r="R538" s="99" t="s">
        <v>75</v>
      </c>
      <c r="S538" s="100" t="s">
        <v>75</v>
      </c>
      <c r="T538" s="100" t="s">
        <v>75</v>
      </c>
      <c r="U538" s="101" t="s">
        <v>75</v>
      </c>
      <c r="V538" s="101" t="s">
        <v>75</v>
      </c>
      <c r="W538" s="101"/>
      <c r="X538" s="101"/>
      <c r="Y538" s="102" t="s">
        <v>75</v>
      </c>
      <c r="Z538" s="102" t="s">
        <v>75</v>
      </c>
    </row>
    <row r="539" spans="14:26" ht="15.75" x14ac:dyDescent="0.25">
      <c r="N539" s="98">
        <v>52809</v>
      </c>
      <c r="O539" s="99" t="s">
        <v>75</v>
      </c>
      <c r="P539" s="99" t="s">
        <v>75</v>
      </c>
      <c r="Q539" s="99" t="s">
        <v>75</v>
      </c>
      <c r="R539" s="99" t="s">
        <v>75</v>
      </c>
      <c r="S539" s="100" t="s">
        <v>75</v>
      </c>
      <c r="T539" s="100" t="s">
        <v>75</v>
      </c>
      <c r="U539" s="101" t="s">
        <v>75</v>
      </c>
      <c r="V539" s="101" t="s">
        <v>75</v>
      </c>
      <c r="W539" s="101"/>
      <c r="X539" s="101"/>
      <c r="Y539" s="102" t="s">
        <v>75</v>
      </c>
      <c r="Z539" s="102" t="s">
        <v>75</v>
      </c>
    </row>
    <row r="540" spans="14:26" ht="15.75" x14ac:dyDescent="0.25">
      <c r="N540" s="98">
        <v>52840</v>
      </c>
      <c r="O540" s="99" t="s">
        <v>75</v>
      </c>
      <c r="P540" s="99" t="s">
        <v>75</v>
      </c>
      <c r="Q540" s="99" t="s">
        <v>75</v>
      </c>
      <c r="R540" s="99" t="s">
        <v>75</v>
      </c>
      <c r="S540" s="100" t="s">
        <v>75</v>
      </c>
      <c r="T540" s="100" t="s">
        <v>75</v>
      </c>
      <c r="U540" s="101" t="s">
        <v>75</v>
      </c>
      <c r="V540" s="101" t="s">
        <v>75</v>
      </c>
      <c r="W540" s="101"/>
      <c r="X540" s="101"/>
      <c r="Y540" s="102" t="s">
        <v>75</v>
      </c>
      <c r="Z540" s="102" t="s">
        <v>75</v>
      </c>
    </row>
    <row r="541" spans="14:26" ht="15.75" x14ac:dyDescent="0.25">
      <c r="N541" s="98">
        <v>52870</v>
      </c>
      <c r="O541" s="99" t="s">
        <v>75</v>
      </c>
      <c r="P541" s="99" t="s">
        <v>75</v>
      </c>
      <c r="Q541" s="99" t="s">
        <v>75</v>
      </c>
      <c r="R541" s="99" t="s">
        <v>75</v>
      </c>
      <c r="S541" s="100" t="s">
        <v>75</v>
      </c>
      <c r="T541" s="100" t="s">
        <v>75</v>
      </c>
      <c r="U541" s="101" t="s">
        <v>75</v>
      </c>
      <c r="V541" s="101" t="s">
        <v>75</v>
      </c>
      <c r="W541" s="101"/>
      <c r="X541" s="101"/>
      <c r="Y541" s="102" t="s">
        <v>75</v>
      </c>
      <c r="Z541" s="102" t="s">
        <v>75</v>
      </c>
    </row>
    <row r="542" spans="14:26" ht="15.75" x14ac:dyDescent="0.25">
      <c r="N542" s="98">
        <v>52901</v>
      </c>
      <c r="O542" s="99" t="s">
        <v>75</v>
      </c>
      <c r="P542" s="99" t="s">
        <v>75</v>
      </c>
      <c r="Q542" s="99" t="s">
        <v>75</v>
      </c>
      <c r="R542" s="99" t="s">
        <v>75</v>
      </c>
      <c r="S542" s="100" t="s">
        <v>75</v>
      </c>
      <c r="T542" s="100" t="s">
        <v>75</v>
      </c>
      <c r="U542" s="101" t="s">
        <v>75</v>
      </c>
      <c r="V542" s="101" t="s">
        <v>75</v>
      </c>
      <c r="W542" s="101"/>
      <c r="X542" s="101"/>
      <c r="Y542" s="102" t="s">
        <v>75</v>
      </c>
      <c r="Z542" s="102" t="s">
        <v>75</v>
      </c>
    </row>
    <row r="543" spans="14:26" ht="15.75" x14ac:dyDescent="0.25">
      <c r="N543" s="98">
        <v>52931</v>
      </c>
      <c r="O543" s="99" t="s">
        <v>75</v>
      </c>
      <c r="P543" s="99" t="s">
        <v>75</v>
      </c>
      <c r="Q543" s="99" t="s">
        <v>75</v>
      </c>
      <c r="R543" s="99" t="s">
        <v>75</v>
      </c>
      <c r="S543" s="100" t="s">
        <v>75</v>
      </c>
      <c r="T543" s="100" t="s">
        <v>75</v>
      </c>
      <c r="U543" s="101" t="s">
        <v>75</v>
      </c>
      <c r="V543" s="101" t="s">
        <v>75</v>
      </c>
      <c r="W543" s="101"/>
      <c r="X543" s="101"/>
      <c r="Y543" s="102" t="s">
        <v>75</v>
      </c>
      <c r="Z543" s="102" t="s">
        <v>75</v>
      </c>
    </row>
    <row r="544" spans="14:26" ht="15.75" x14ac:dyDescent="0.25">
      <c r="N544" s="98">
        <v>52962</v>
      </c>
      <c r="O544" s="99" t="s">
        <v>75</v>
      </c>
      <c r="P544" s="99" t="s">
        <v>75</v>
      </c>
      <c r="Q544" s="99" t="s">
        <v>75</v>
      </c>
      <c r="R544" s="99" t="s">
        <v>75</v>
      </c>
      <c r="S544" s="100" t="s">
        <v>75</v>
      </c>
      <c r="T544" s="100" t="s">
        <v>75</v>
      </c>
      <c r="U544" s="101" t="s">
        <v>75</v>
      </c>
      <c r="V544" s="101" t="s">
        <v>75</v>
      </c>
      <c r="W544" s="101"/>
      <c r="X544" s="101"/>
      <c r="Y544" s="102" t="s">
        <v>75</v>
      </c>
      <c r="Z544" s="102" t="s">
        <v>75</v>
      </c>
    </row>
    <row r="545" spans="14:26" ht="15.75" x14ac:dyDescent="0.25">
      <c r="N545" s="98">
        <v>52993</v>
      </c>
      <c r="O545" s="99" t="s">
        <v>75</v>
      </c>
      <c r="P545" s="99" t="s">
        <v>75</v>
      </c>
      <c r="Q545" s="99" t="s">
        <v>75</v>
      </c>
      <c r="R545" s="99" t="s">
        <v>75</v>
      </c>
      <c r="S545" s="100" t="s">
        <v>75</v>
      </c>
      <c r="T545" s="100" t="s">
        <v>75</v>
      </c>
      <c r="U545" s="101" t="s">
        <v>75</v>
      </c>
      <c r="V545" s="101" t="s">
        <v>75</v>
      </c>
      <c r="W545" s="101"/>
      <c r="X545" s="101"/>
      <c r="Y545" s="102" t="s">
        <v>75</v>
      </c>
      <c r="Z545" s="102" t="s">
        <v>75</v>
      </c>
    </row>
    <row r="546" spans="14:26" ht="15.75" x14ac:dyDescent="0.25">
      <c r="N546" s="98">
        <v>53021</v>
      </c>
      <c r="O546" s="99" t="s">
        <v>75</v>
      </c>
      <c r="P546" s="99" t="s">
        <v>75</v>
      </c>
      <c r="Q546" s="99" t="s">
        <v>75</v>
      </c>
      <c r="R546" s="99" t="s">
        <v>75</v>
      </c>
      <c r="S546" s="100" t="s">
        <v>75</v>
      </c>
      <c r="T546" s="100" t="s">
        <v>75</v>
      </c>
      <c r="U546" s="101" t="s">
        <v>75</v>
      </c>
      <c r="V546" s="101" t="s">
        <v>75</v>
      </c>
      <c r="W546" s="101"/>
      <c r="X546" s="101"/>
      <c r="Y546" s="102" t="s">
        <v>75</v>
      </c>
      <c r="Z546" s="102" t="s">
        <v>75</v>
      </c>
    </row>
    <row r="547" spans="14:26" ht="15.75" x14ac:dyDescent="0.25">
      <c r="N547" s="98">
        <v>53052</v>
      </c>
      <c r="O547" s="99" t="s">
        <v>75</v>
      </c>
      <c r="P547" s="99" t="s">
        <v>75</v>
      </c>
      <c r="Q547" s="99" t="s">
        <v>75</v>
      </c>
      <c r="R547" s="99" t="s">
        <v>75</v>
      </c>
      <c r="S547" s="100" t="s">
        <v>75</v>
      </c>
      <c r="T547" s="100" t="s">
        <v>75</v>
      </c>
      <c r="U547" s="101" t="s">
        <v>75</v>
      </c>
      <c r="V547" s="101" t="s">
        <v>75</v>
      </c>
      <c r="W547" s="101"/>
      <c r="X547" s="101"/>
      <c r="Y547" s="102" t="s">
        <v>75</v>
      </c>
      <c r="Z547" s="102" t="s">
        <v>75</v>
      </c>
    </row>
    <row r="548" spans="14:26" ht="15.75" x14ac:dyDescent="0.25">
      <c r="N548" s="98">
        <v>53082</v>
      </c>
      <c r="O548" s="99" t="s">
        <v>75</v>
      </c>
      <c r="P548" s="99" t="s">
        <v>75</v>
      </c>
      <c r="Q548" s="99" t="s">
        <v>75</v>
      </c>
      <c r="R548" s="99" t="s">
        <v>75</v>
      </c>
      <c r="S548" s="100" t="s">
        <v>75</v>
      </c>
      <c r="T548" s="100" t="s">
        <v>75</v>
      </c>
      <c r="U548" s="101" t="s">
        <v>75</v>
      </c>
      <c r="V548" s="101" t="s">
        <v>75</v>
      </c>
      <c r="W548" s="101"/>
      <c r="X548" s="101"/>
      <c r="Y548" s="102" t="s">
        <v>75</v>
      </c>
      <c r="Z548" s="102" t="s">
        <v>75</v>
      </c>
    </row>
    <row r="549" spans="14:26" ht="15.75" x14ac:dyDescent="0.25">
      <c r="N549" s="98">
        <v>53113</v>
      </c>
      <c r="O549" s="99" t="s">
        <v>75</v>
      </c>
      <c r="P549" s="99" t="s">
        <v>75</v>
      </c>
      <c r="Q549" s="99" t="s">
        <v>75</v>
      </c>
      <c r="R549" s="99" t="s">
        <v>75</v>
      </c>
      <c r="S549" s="100" t="s">
        <v>75</v>
      </c>
      <c r="T549" s="100" t="s">
        <v>75</v>
      </c>
      <c r="U549" s="101" t="s">
        <v>75</v>
      </c>
      <c r="V549" s="101" t="s">
        <v>75</v>
      </c>
      <c r="W549" s="101"/>
      <c r="X549" s="101"/>
      <c r="Y549" s="102" t="s">
        <v>75</v>
      </c>
      <c r="Z549" s="102" t="s">
        <v>75</v>
      </c>
    </row>
    <row r="550" spans="14:26" ht="15.75" x14ac:dyDescent="0.25">
      <c r="N550" s="98">
        <v>53143</v>
      </c>
      <c r="O550" s="99" t="s">
        <v>75</v>
      </c>
      <c r="P550" s="99" t="s">
        <v>75</v>
      </c>
      <c r="Q550" s="99" t="s">
        <v>75</v>
      </c>
      <c r="R550" s="99" t="s">
        <v>75</v>
      </c>
      <c r="S550" s="100" t="s">
        <v>75</v>
      </c>
      <c r="T550" s="100" t="s">
        <v>75</v>
      </c>
      <c r="U550" s="101" t="s">
        <v>75</v>
      </c>
      <c r="V550" s="101" t="s">
        <v>75</v>
      </c>
      <c r="W550" s="101"/>
      <c r="X550" s="101"/>
      <c r="Y550" s="102" t="s">
        <v>75</v>
      </c>
      <c r="Z550" s="102" t="s">
        <v>75</v>
      </c>
    </row>
    <row r="551" spans="14:26" ht="15.75" x14ac:dyDescent="0.25">
      <c r="N551" s="98">
        <v>53174</v>
      </c>
      <c r="O551" s="99" t="s">
        <v>75</v>
      </c>
      <c r="P551" s="99" t="s">
        <v>75</v>
      </c>
      <c r="Q551" s="99" t="s">
        <v>75</v>
      </c>
      <c r="R551" s="99" t="s">
        <v>75</v>
      </c>
      <c r="S551" s="100" t="s">
        <v>75</v>
      </c>
      <c r="T551" s="100" t="s">
        <v>75</v>
      </c>
      <c r="U551" s="101" t="s">
        <v>75</v>
      </c>
      <c r="V551" s="101" t="s">
        <v>75</v>
      </c>
      <c r="W551" s="101"/>
      <c r="X551" s="101"/>
      <c r="Y551" s="102" t="s">
        <v>75</v>
      </c>
      <c r="Z551" s="102" t="s">
        <v>75</v>
      </c>
    </row>
    <row r="552" spans="14:26" ht="15.75" x14ac:dyDescent="0.25">
      <c r="N552" s="98">
        <v>53205</v>
      </c>
      <c r="O552" s="99" t="s">
        <v>75</v>
      </c>
      <c r="P552" s="99" t="s">
        <v>75</v>
      </c>
      <c r="Q552" s="99" t="s">
        <v>75</v>
      </c>
      <c r="R552" s="99" t="s">
        <v>75</v>
      </c>
      <c r="S552" s="100" t="s">
        <v>75</v>
      </c>
      <c r="T552" s="100" t="s">
        <v>75</v>
      </c>
      <c r="U552" s="101" t="s">
        <v>75</v>
      </c>
      <c r="V552" s="101" t="s">
        <v>75</v>
      </c>
      <c r="W552" s="101"/>
      <c r="X552" s="101"/>
      <c r="Y552" s="102" t="s">
        <v>75</v>
      </c>
      <c r="Z552" s="102" t="s">
        <v>75</v>
      </c>
    </row>
    <row r="553" spans="14:26" ht="15.75" x14ac:dyDescent="0.25">
      <c r="N553" s="98">
        <v>53235</v>
      </c>
      <c r="O553" s="99" t="s">
        <v>75</v>
      </c>
      <c r="P553" s="99" t="s">
        <v>75</v>
      </c>
      <c r="Q553" s="99" t="s">
        <v>75</v>
      </c>
      <c r="R553" s="99" t="s">
        <v>75</v>
      </c>
      <c r="S553" s="100" t="s">
        <v>75</v>
      </c>
      <c r="T553" s="100" t="s">
        <v>75</v>
      </c>
      <c r="U553" s="101" t="s">
        <v>75</v>
      </c>
      <c r="V553" s="101" t="s">
        <v>75</v>
      </c>
      <c r="W553" s="101"/>
      <c r="X553" s="101"/>
      <c r="Y553" s="102" t="s">
        <v>75</v>
      </c>
      <c r="Z553" s="102" t="s">
        <v>75</v>
      </c>
    </row>
    <row r="554" spans="14:26" ht="15.75" x14ac:dyDescent="0.25">
      <c r="N554" s="98">
        <v>53266</v>
      </c>
      <c r="O554" s="99" t="s">
        <v>75</v>
      </c>
      <c r="P554" s="99" t="s">
        <v>75</v>
      </c>
      <c r="Q554" s="99" t="s">
        <v>75</v>
      </c>
      <c r="R554" s="99" t="s">
        <v>75</v>
      </c>
      <c r="S554" s="100" t="s">
        <v>75</v>
      </c>
      <c r="T554" s="100" t="s">
        <v>75</v>
      </c>
      <c r="U554" s="101" t="s">
        <v>75</v>
      </c>
      <c r="V554" s="101" t="s">
        <v>75</v>
      </c>
      <c r="W554" s="101"/>
      <c r="X554" s="101"/>
      <c r="Y554" s="102" t="s">
        <v>75</v>
      </c>
      <c r="Z554" s="102" t="s">
        <v>75</v>
      </c>
    </row>
    <row r="555" spans="14:26" ht="15.75" x14ac:dyDescent="0.25">
      <c r="N555" s="98">
        <v>53296</v>
      </c>
      <c r="O555" s="99" t="s">
        <v>75</v>
      </c>
      <c r="P555" s="99" t="s">
        <v>75</v>
      </c>
      <c r="Q555" s="99" t="s">
        <v>75</v>
      </c>
      <c r="R555" s="99" t="s">
        <v>75</v>
      </c>
      <c r="S555" s="100" t="s">
        <v>75</v>
      </c>
      <c r="T555" s="100" t="s">
        <v>75</v>
      </c>
      <c r="U555" s="101" t="s">
        <v>75</v>
      </c>
      <c r="V555" s="101" t="s">
        <v>75</v>
      </c>
      <c r="W555" s="101"/>
      <c r="X555" s="101"/>
      <c r="Y555" s="102" t="s">
        <v>75</v>
      </c>
      <c r="Z555" s="102" t="s">
        <v>75</v>
      </c>
    </row>
    <row r="556" spans="14:26" ht="15.75" x14ac:dyDescent="0.25">
      <c r="N556" s="98">
        <v>53327</v>
      </c>
      <c r="O556" s="99" t="s">
        <v>75</v>
      </c>
      <c r="P556" s="99" t="s">
        <v>75</v>
      </c>
      <c r="Q556" s="99" t="s">
        <v>75</v>
      </c>
      <c r="R556" s="99" t="s">
        <v>75</v>
      </c>
      <c r="S556" s="100" t="s">
        <v>75</v>
      </c>
      <c r="T556" s="100" t="s">
        <v>75</v>
      </c>
      <c r="U556" s="101" t="s">
        <v>75</v>
      </c>
      <c r="V556" s="101" t="s">
        <v>75</v>
      </c>
      <c r="W556" s="101"/>
      <c r="X556" s="101"/>
      <c r="Y556" s="102" t="s">
        <v>75</v>
      </c>
      <c r="Z556" s="102" t="s">
        <v>75</v>
      </c>
    </row>
    <row r="557" spans="14:26" ht="15.75" x14ac:dyDescent="0.25">
      <c r="N557" s="98">
        <v>53358</v>
      </c>
      <c r="O557" s="99" t="s">
        <v>75</v>
      </c>
      <c r="P557" s="99" t="s">
        <v>75</v>
      </c>
      <c r="Q557" s="99" t="s">
        <v>75</v>
      </c>
      <c r="R557" s="99" t="s">
        <v>75</v>
      </c>
      <c r="S557" s="100" t="s">
        <v>75</v>
      </c>
      <c r="T557" s="100" t="s">
        <v>75</v>
      </c>
      <c r="U557" s="101" t="s">
        <v>75</v>
      </c>
      <c r="V557" s="101" t="s">
        <v>75</v>
      </c>
      <c r="W557" s="101"/>
      <c r="X557" s="101"/>
      <c r="Y557" s="102" t="s">
        <v>75</v>
      </c>
      <c r="Z557" s="102" t="s">
        <v>75</v>
      </c>
    </row>
    <row r="558" spans="14:26" ht="15.75" x14ac:dyDescent="0.25">
      <c r="N558" s="98">
        <v>53386</v>
      </c>
      <c r="O558" s="99" t="s">
        <v>75</v>
      </c>
      <c r="P558" s="99" t="s">
        <v>75</v>
      </c>
      <c r="Q558" s="99" t="s">
        <v>75</v>
      </c>
      <c r="R558" s="99" t="s">
        <v>75</v>
      </c>
      <c r="S558" s="100" t="s">
        <v>75</v>
      </c>
      <c r="T558" s="100" t="s">
        <v>75</v>
      </c>
      <c r="U558" s="101" t="s">
        <v>75</v>
      </c>
      <c r="V558" s="101" t="s">
        <v>75</v>
      </c>
      <c r="W558" s="101"/>
      <c r="X558" s="101"/>
      <c r="Y558" s="102" t="s">
        <v>75</v>
      </c>
      <c r="Z558" s="102" t="s">
        <v>75</v>
      </c>
    </row>
    <row r="559" spans="14:26" ht="15.75" x14ac:dyDescent="0.25">
      <c r="N559" s="98">
        <v>53417</v>
      </c>
      <c r="O559" s="99" t="s">
        <v>75</v>
      </c>
      <c r="P559" s="99" t="s">
        <v>75</v>
      </c>
      <c r="Q559" s="99" t="s">
        <v>75</v>
      </c>
      <c r="R559" s="99" t="s">
        <v>75</v>
      </c>
      <c r="S559" s="100" t="s">
        <v>75</v>
      </c>
      <c r="T559" s="100" t="s">
        <v>75</v>
      </c>
      <c r="U559" s="101" t="s">
        <v>75</v>
      </c>
      <c r="V559" s="101" t="s">
        <v>75</v>
      </c>
      <c r="W559" s="101"/>
      <c r="X559" s="101"/>
      <c r="Y559" s="102" t="s">
        <v>75</v>
      </c>
      <c r="Z559" s="102" t="s">
        <v>75</v>
      </c>
    </row>
    <row r="560" spans="14:26" ht="15.75" x14ac:dyDescent="0.25">
      <c r="N560" s="98">
        <v>53447</v>
      </c>
      <c r="O560" s="99" t="s">
        <v>75</v>
      </c>
      <c r="P560" s="99" t="s">
        <v>75</v>
      </c>
      <c r="Q560" s="99" t="s">
        <v>75</v>
      </c>
      <c r="R560" s="99" t="s">
        <v>75</v>
      </c>
      <c r="S560" s="100" t="s">
        <v>75</v>
      </c>
      <c r="T560" s="100" t="s">
        <v>75</v>
      </c>
      <c r="U560" s="101" t="s">
        <v>75</v>
      </c>
      <c r="V560" s="101" t="s">
        <v>75</v>
      </c>
      <c r="W560" s="101"/>
      <c r="X560" s="101"/>
      <c r="Y560" s="102" t="s">
        <v>75</v>
      </c>
      <c r="Z560" s="102" t="s">
        <v>75</v>
      </c>
    </row>
    <row r="561" spans="14:26" ht="15.75" x14ac:dyDescent="0.25">
      <c r="N561" s="98">
        <v>53478</v>
      </c>
      <c r="O561" s="99" t="s">
        <v>75</v>
      </c>
      <c r="P561" s="99" t="s">
        <v>75</v>
      </c>
      <c r="Q561" s="99" t="s">
        <v>75</v>
      </c>
      <c r="R561" s="99" t="s">
        <v>75</v>
      </c>
      <c r="S561" s="100" t="s">
        <v>75</v>
      </c>
      <c r="T561" s="100" t="s">
        <v>75</v>
      </c>
      <c r="U561" s="101" t="s">
        <v>75</v>
      </c>
      <c r="V561" s="101" t="s">
        <v>75</v>
      </c>
      <c r="W561" s="101"/>
      <c r="X561" s="101"/>
      <c r="Y561" s="102" t="s">
        <v>75</v>
      </c>
      <c r="Z561" s="102" t="s">
        <v>75</v>
      </c>
    </row>
    <row r="562" spans="14:26" ht="15.75" x14ac:dyDescent="0.25">
      <c r="N562" s="98">
        <v>53508</v>
      </c>
      <c r="O562" s="99" t="s">
        <v>75</v>
      </c>
      <c r="P562" s="99" t="s">
        <v>75</v>
      </c>
      <c r="Q562" s="99" t="s">
        <v>75</v>
      </c>
      <c r="R562" s="99" t="s">
        <v>75</v>
      </c>
      <c r="S562" s="100" t="s">
        <v>75</v>
      </c>
      <c r="T562" s="100" t="s">
        <v>75</v>
      </c>
      <c r="U562" s="101" t="s">
        <v>75</v>
      </c>
      <c r="V562" s="101" t="s">
        <v>75</v>
      </c>
      <c r="W562" s="101"/>
      <c r="X562" s="101"/>
      <c r="Y562" s="102" t="s">
        <v>75</v>
      </c>
      <c r="Z562" s="102" t="s">
        <v>75</v>
      </c>
    </row>
    <row r="563" spans="14:26" ht="15.75" x14ac:dyDescent="0.25">
      <c r="N563" s="98">
        <v>53539</v>
      </c>
      <c r="O563" s="99" t="s">
        <v>75</v>
      </c>
      <c r="P563" s="99" t="s">
        <v>75</v>
      </c>
      <c r="Q563" s="99" t="s">
        <v>75</v>
      </c>
      <c r="R563" s="99" t="s">
        <v>75</v>
      </c>
      <c r="S563" s="100" t="s">
        <v>75</v>
      </c>
      <c r="T563" s="100" t="s">
        <v>75</v>
      </c>
      <c r="U563" s="101" t="s">
        <v>75</v>
      </c>
      <c r="V563" s="101" t="s">
        <v>75</v>
      </c>
      <c r="W563" s="101"/>
      <c r="X563" s="101"/>
      <c r="Y563" s="102" t="s">
        <v>75</v>
      </c>
      <c r="Z563" s="102" t="s">
        <v>75</v>
      </c>
    </row>
    <row r="564" spans="14:26" ht="15.75" x14ac:dyDescent="0.25">
      <c r="N564" s="98">
        <v>53570</v>
      </c>
      <c r="O564" s="99" t="s">
        <v>75</v>
      </c>
      <c r="P564" s="99" t="s">
        <v>75</v>
      </c>
      <c r="Q564" s="99" t="s">
        <v>75</v>
      </c>
      <c r="R564" s="99" t="s">
        <v>75</v>
      </c>
      <c r="S564" s="100" t="s">
        <v>75</v>
      </c>
      <c r="T564" s="100" t="s">
        <v>75</v>
      </c>
      <c r="U564" s="101" t="s">
        <v>75</v>
      </c>
      <c r="V564" s="101" t="s">
        <v>75</v>
      </c>
      <c r="W564" s="101"/>
      <c r="X564" s="101"/>
      <c r="Y564" s="102" t="s">
        <v>75</v>
      </c>
      <c r="Z564" s="102" t="s">
        <v>75</v>
      </c>
    </row>
    <row r="565" spans="14:26" ht="15.75" x14ac:dyDescent="0.25">
      <c r="N565" s="98">
        <v>53600</v>
      </c>
      <c r="O565" s="99" t="s">
        <v>75</v>
      </c>
      <c r="P565" s="99" t="s">
        <v>75</v>
      </c>
      <c r="Q565" s="99" t="s">
        <v>75</v>
      </c>
      <c r="R565" s="99" t="s">
        <v>75</v>
      </c>
      <c r="S565" s="100" t="s">
        <v>75</v>
      </c>
      <c r="T565" s="100" t="s">
        <v>75</v>
      </c>
      <c r="U565" s="101" t="s">
        <v>75</v>
      </c>
      <c r="V565" s="101" t="s">
        <v>75</v>
      </c>
      <c r="W565" s="101"/>
      <c r="X565" s="101"/>
      <c r="Y565" s="102" t="s">
        <v>75</v>
      </c>
      <c r="Z565" s="102" t="s">
        <v>75</v>
      </c>
    </row>
    <row r="566" spans="14:26" ht="15.75" x14ac:dyDescent="0.25">
      <c r="N566" s="98">
        <v>53631</v>
      </c>
      <c r="O566" s="99" t="s">
        <v>75</v>
      </c>
      <c r="P566" s="99" t="s">
        <v>75</v>
      </c>
      <c r="Q566" s="99" t="s">
        <v>75</v>
      </c>
      <c r="R566" s="99" t="s">
        <v>75</v>
      </c>
      <c r="S566" s="100" t="s">
        <v>75</v>
      </c>
      <c r="T566" s="100" t="s">
        <v>75</v>
      </c>
      <c r="U566" s="101" t="s">
        <v>75</v>
      </c>
      <c r="V566" s="101" t="s">
        <v>75</v>
      </c>
      <c r="W566" s="101"/>
      <c r="X566" s="101"/>
      <c r="Y566" s="102" t="s">
        <v>75</v>
      </c>
      <c r="Z566" s="102" t="s">
        <v>75</v>
      </c>
    </row>
    <row r="567" spans="14:26" ht="15.75" x14ac:dyDescent="0.25">
      <c r="N567" s="98">
        <v>53661</v>
      </c>
      <c r="O567" s="99" t="s">
        <v>75</v>
      </c>
      <c r="P567" s="99" t="s">
        <v>75</v>
      </c>
      <c r="Q567" s="99" t="s">
        <v>75</v>
      </c>
      <c r="R567" s="99" t="s">
        <v>75</v>
      </c>
      <c r="S567" s="100" t="s">
        <v>75</v>
      </c>
      <c r="T567" s="100" t="s">
        <v>75</v>
      </c>
      <c r="U567" s="101" t="s">
        <v>75</v>
      </c>
      <c r="V567" s="101" t="s">
        <v>75</v>
      </c>
      <c r="W567" s="101"/>
      <c r="X567" s="101"/>
      <c r="Y567" s="102" t="s">
        <v>75</v>
      </c>
      <c r="Z567" s="102" t="s">
        <v>75</v>
      </c>
    </row>
    <row r="568" spans="14:26" ht="15.75" x14ac:dyDescent="0.25">
      <c r="N568" s="98">
        <v>53692</v>
      </c>
      <c r="O568" s="99" t="s">
        <v>75</v>
      </c>
      <c r="P568" s="99" t="s">
        <v>75</v>
      </c>
      <c r="Q568" s="99" t="s">
        <v>75</v>
      </c>
      <c r="R568" s="99" t="s">
        <v>75</v>
      </c>
      <c r="S568" s="100" t="s">
        <v>75</v>
      </c>
      <c r="T568" s="100" t="s">
        <v>75</v>
      </c>
      <c r="U568" s="101" t="s">
        <v>75</v>
      </c>
      <c r="V568" s="101" t="s">
        <v>75</v>
      </c>
      <c r="W568" s="101"/>
      <c r="X568" s="101"/>
      <c r="Y568" s="102" t="s">
        <v>75</v>
      </c>
      <c r="Z568" s="102" t="s">
        <v>75</v>
      </c>
    </row>
    <row r="569" spans="14:26" ht="15.75" x14ac:dyDescent="0.25">
      <c r="N569" s="98">
        <v>53723</v>
      </c>
      <c r="O569" s="99" t="s">
        <v>75</v>
      </c>
      <c r="P569" s="99" t="s">
        <v>75</v>
      </c>
      <c r="Q569" s="99" t="s">
        <v>75</v>
      </c>
      <c r="R569" s="99" t="s">
        <v>75</v>
      </c>
      <c r="S569" s="100" t="s">
        <v>75</v>
      </c>
      <c r="T569" s="100" t="s">
        <v>75</v>
      </c>
      <c r="U569" s="101" t="s">
        <v>75</v>
      </c>
      <c r="V569" s="101" t="s">
        <v>75</v>
      </c>
      <c r="W569" s="101"/>
      <c r="X569" s="101"/>
      <c r="Y569" s="102" t="s">
        <v>75</v>
      </c>
      <c r="Z569" s="102" t="s">
        <v>75</v>
      </c>
    </row>
    <row r="570" spans="14:26" ht="15.75" x14ac:dyDescent="0.25">
      <c r="N570" s="98">
        <v>53751</v>
      </c>
      <c r="O570" s="99" t="s">
        <v>75</v>
      </c>
      <c r="P570" s="99" t="s">
        <v>75</v>
      </c>
      <c r="Q570" s="99" t="s">
        <v>75</v>
      </c>
      <c r="R570" s="99" t="s">
        <v>75</v>
      </c>
      <c r="S570" s="100" t="s">
        <v>75</v>
      </c>
      <c r="T570" s="100" t="s">
        <v>75</v>
      </c>
      <c r="U570" s="101" t="s">
        <v>75</v>
      </c>
      <c r="V570" s="101" t="s">
        <v>75</v>
      </c>
      <c r="W570" s="101"/>
      <c r="X570" s="101"/>
      <c r="Y570" s="102" t="s">
        <v>75</v>
      </c>
      <c r="Z570" s="102" t="s">
        <v>75</v>
      </c>
    </row>
    <row r="571" spans="14:26" ht="15.75" x14ac:dyDescent="0.25">
      <c r="N571" s="98">
        <v>53782</v>
      </c>
      <c r="O571" s="99" t="s">
        <v>75</v>
      </c>
      <c r="P571" s="99" t="s">
        <v>75</v>
      </c>
      <c r="Q571" s="99" t="s">
        <v>75</v>
      </c>
      <c r="R571" s="99" t="s">
        <v>75</v>
      </c>
      <c r="S571" s="100" t="s">
        <v>75</v>
      </c>
      <c r="T571" s="100" t="s">
        <v>75</v>
      </c>
      <c r="U571" s="101" t="s">
        <v>75</v>
      </c>
      <c r="V571" s="101" t="s">
        <v>75</v>
      </c>
      <c r="W571" s="101"/>
      <c r="X571" s="101"/>
      <c r="Y571" s="102" t="s">
        <v>75</v>
      </c>
      <c r="Z571" s="102" t="s">
        <v>75</v>
      </c>
    </row>
    <row r="572" spans="14:26" ht="15.75" x14ac:dyDescent="0.25">
      <c r="N572" s="98">
        <v>53812</v>
      </c>
      <c r="O572" s="99" t="s">
        <v>75</v>
      </c>
      <c r="P572" s="99" t="s">
        <v>75</v>
      </c>
      <c r="Q572" s="99" t="s">
        <v>75</v>
      </c>
      <c r="R572" s="99" t="s">
        <v>75</v>
      </c>
      <c r="S572" s="100" t="s">
        <v>75</v>
      </c>
      <c r="T572" s="100" t="s">
        <v>75</v>
      </c>
      <c r="U572" s="101" t="s">
        <v>75</v>
      </c>
      <c r="V572" s="101" t="s">
        <v>75</v>
      </c>
      <c r="W572" s="101"/>
      <c r="X572" s="101"/>
      <c r="Y572" s="102" t="s">
        <v>75</v>
      </c>
      <c r="Z572" s="102" t="s">
        <v>75</v>
      </c>
    </row>
    <row r="573" spans="14:26" ht="15.75" x14ac:dyDescent="0.25">
      <c r="N573" s="98">
        <v>53843</v>
      </c>
      <c r="O573" s="99" t="s">
        <v>75</v>
      </c>
      <c r="P573" s="99" t="s">
        <v>75</v>
      </c>
      <c r="Q573" s="99" t="s">
        <v>75</v>
      </c>
      <c r="R573" s="99" t="s">
        <v>75</v>
      </c>
      <c r="S573" s="100" t="s">
        <v>75</v>
      </c>
      <c r="T573" s="100" t="s">
        <v>75</v>
      </c>
      <c r="U573" s="101" t="s">
        <v>75</v>
      </c>
      <c r="V573" s="101" t="s">
        <v>75</v>
      </c>
      <c r="W573" s="101"/>
      <c r="X573" s="101"/>
      <c r="Y573" s="102" t="s">
        <v>75</v>
      </c>
      <c r="Z573" s="102" t="s">
        <v>75</v>
      </c>
    </row>
    <row r="574" spans="14:26" ht="15.75" x14ac:dyDescent="0.25">
      <c r="N574" s="98">
        <v>53873</v>
      </c>
      <c r="O574" s="99" t="s">
        <v>75</v>
      </c>
      <c r="P574" s="99" t="s">
        <v>75</v>
      </c>
      <c r="Q574" s="99" t="s">
        <v>75</v>
      </c>
      <c r="R574" s="99" t="s">
        <v>75</v>
      </c>
      <c r="S574" s="100" t="s">
        <v>75</v>
      </c>
      <c r="T574" s="100" t="s">
        <v>75</v>
      </c>
      <c r="U574" s="101" t="s">
        <v>75</v>
      </c>
      <c r="V574" s="101" t="s">
        <v>75</v>
      </c>
      <c r="W574" s="101"/>
      <c r="X574" s="101"/>
      <c r="Y574" s="102" t="s">
        <v>75</v>
      </c>
      <c r="Z574" s="102" t="s">
        <v>75</v>
      </c>
    </row>
    <row r="575" spans="14:26" ht="15.75" x14ac:dyDescent="0.25">
      <c r="N575" s="98">
        <v>53904</v>
      </c>
      <c r="O575" s="99" t="s">
        <v>75</v>
      </c>
      <c r="P575" s="99" t="s">
        <v>75</v>
      </c>
      <c r="Q575" s="99" t="s">
        <v>75</v>
      </c>
      <c r="R575" s="99" t="s">
        <v>75</v>
      </c>
      <c r="S575" s="100" t="s">
        <v>75</v>
      </c>
      <c r="T575" s="100" t="s">
        <v>75</v>
      </c>
      <c r="U575" s="101" t="s">
        <v>75</v>
      </c>
      <c r="V575" s="101" t="s">
        <v>75</v>
      </c>
      <c r="W575" s="101"/>
      <c r="X575" s="101"/>
      <c r="Y575" s="102" t="s">
        <v>75</v>
      </c>
      <c r="Z575" s="102" t="s">
        <v>75</v>
      </c>
    </row>
    <row r="576" spans="14:26" ht="15.75" x14ac:dyDescent="0.25">
      <c r="N576" s="98">
        <v>53935</v>
      </c>
      <c r="O576" s="99" t="s">
        <v>75</v>
      </c>
      <c r="P576" s="99" t="s">
        <v>75</v>
      </c>
      <c r="Q576" s="99" t="s">
        <v>75</v>
      </c>
      <c r="R576" s="99" t="s">
        <v>75</v>
      </c>
      <c r="S576" s="100" t="s">
        <v>75</v>
      </c>
      <c r="T576" s="100" t="s">
        <v>75</v>
      </c>
      <c r="U576" s="101" t="s">
        <v>75</v>
      </c>
      <c r="V576" s="101" t="s">
        <v>75</v>
      </c>
      <c r="W576" s="101"/>
      <c r="X576" s="101"/>
      <c r="Y576" s="102" t="s">
        <v>75</v>
      </c>
      <c r="Z576" s="102" t="s">
        <v>75</v>
      </c>
    </row>
    <row r="577" spans="14:26" ht="15.75" x14ac:dyDescent="0.25">
      <c r="N577" s="98">
        <v>53965</v>
      </c>
      <c r="O577" s="99" t="s">
        <v>75</v>
      </c>
      <c r="P577" s="99" t="s">
        <v>75</v>
      </c>
      <c r="Q577" s="99" t="s">
        <v>75</v>
      </c>
      <c r="R577" s="99" t="s">
        <v>75</v>
      </c>
      <c r="S577" s="100" t="s">
        <v>75</v>
      </c>
      <c r="T577" s="100" t="s">
        <v>75</v>
      </c>
      <c r="U577" s="101" t="s">
        <v>75</v>
      </c>
      <c r="V577" s="101" t="s">
        <v>75</v>
      </c>
      <c r="W577" s="101"/>
      <c r="X577" s="101"/>
      <c r="Y577" s="102" t="s">
        <v>75</v>
      </c>
      <c r="Z577" s="102" t="s">
        <v>75</v>
      </c>
    </row>
    <row r="578" spans="14:26" ht="15.75" x14ac:dyDescent="0.25">
      <c r="N578" s="98">
        <v>53996</v>
      </c>
      <c r="O578" s="99" t="s">
        <v>75</v>
      </c>
      <c r="P578" s="99" t="s">
        <v>75</v>
      </c>
      <c r="Q578" s="99" t="s">
        <v>75</v>
      </c>
      <c r="R578" s="99" t="s">
        <v>75</v>
      </c>
      <c r="S578" s="100" t="s">
        <v>75</v>
      </c>
      <c r="T578" s="100" t="s">
        <v>75</v>
      </c>
      <c r="U578" s="101" t="s">
        <v>75</v>
      </c>
      <c r="V578" s="101" t="s">
        <v>75</v>
      </c>
      <c r="W578" s="101"/>
      <c r="X578" s="101"/>
      <c r="Y578" s="102" t="s">
        <v>75</v>
      </c>
      <c r="Z578" s="102" t="s">
        <v>75</v>
      </c>
    </row>
    <row r="579" spans="14:26" ht="15.75" x14ac:dyDescent="0.25">
      <c r="N579" s="98">
        <v>54026</v>
      </c>
      <c r="O579" s="99" t="s">
        <v>75</v>
      </c>
      <c r="P579" s="99" t="s">
        <v>75</v>
      </c>
      <c r="Q579" s="99" t="s">
        <v>75</v>
      </c>
      <c r="R579" s="99" t="s">
        <v>75</v>
      </c>
      <c r="S579" s="100" t="s">
        <v>75</v>
      </c>
      <c r="T579" s="100" t="s">
        <v>75</v>
      </c>
      <c r="U579" s="101" t="s">
        <v>75</v>
      </c>
      <c r="V579" s="101" t="s">
        <v>75</v>
      </c>
      <c r="W579" s="101"/>
      <c r="X579" s="101"/>
      <c r="Y579" s="102" t="s">
        <v>75</v>
      </c>
      <c r="Z579" s="102" t="s">
        <v>75</v>
      </c>
    </row>
    <row r="580" spans="14:26" ht="15.75" x14ac:dyDescent="0.25">
      <c r="N580" s="98">
        <v>54057</v>
      </c>
      <c r="O580" s="99" t="s">
        <v>75</v>
      </c>
      <c r="P580" s="99" t="s">
        <v>75</v>
      </c>
      <c r="Q580" s="99" t="s">
        <v>75</v>
      </c>
      <c r="R580" s="99" t="s">
        <v>75</v>
      </c>
      <c r="S580" s="100" t="s">
        <v>75</v>
      </c>
      <c r="T580" s="100" t="s">
        <v>75</v>
      </c>
      <c r="U580" s="101" t="s">
        <v>75</v>
      </c>
      <c r="V580" s="101" t="s">
        <v>75</v>
      </c>
      <c r="W580" s="101"/>
      <c r="X580" s="101"/>
      <c r="Y580" s="102" t="s">
        <v>75</v>
      </c>
      <c r="Z580" s="102" t="s">
        <v>75</v>
      </c>
    </row>
    <row r="581" spans="14:26" ht="15.75" x14ac:dyDescent="0.25">
      <c r="N581" s="98">
        <v>54088</v>
      </c>
      <c r="O581" s="99" t="s">
        <v>75</v>
      </c>
      <c r="P581" s="99" t="s">
        <v>75</v>
      </c>
      <c r="Q581" s="99" t="s">
        <v>75</v>
      </c>
      <c r="R581" s="99" t="s">
        <v>75</v>
      </c>
      <c r="S581" s="100" t="s">
        <v>75</v>
      </c>
      <c r="T581" s="100" t="s">
        <v>75</v>
      </c>
      <c r="U581" s="101" t="s">
        <v>75</v>
      </c>
      <c r="V581" s="101" t="s">
        <v>75</v>
      </c>
      <c r="W581" s="101"/>
      <c r="X581" s="101"/>
      <c r="Y581" s="102" t="s">
        <v>75</v>
      </c>
      <c r="Z581" s="102" t="s">
        <v>75</v>
      </c>
    </row>
    <row r="582" spans="14:26" ht="15.75" x14ac:dyDescent="0.25">
      <c r="N582" s="98">
        <v>54117</v>
      </c>
      <c r="O582" s="99" t="s">
        <v>75</v>
      </c>
      <c r="P582" s="99" t="s">
        <v>75</v>
      </c>
      <c r="Q582" s="99" t="s">
        <v>75</v>
      </c>
      <c r="R582" s="99" t="s">
        <v>75</v>
      </c>
      <c r="S582" s="100" t="s">
        <v>75</v>
      </c>
      <c r="T582" s="100" t="s">
        <v>75</v>
      </c>
      <c r="U582" s="101" t="s">
        <v>75</v>
      </c>
      <c r="V582" s="101" t="s">
        <v>75</v>
      </c>
      <c r="W582" s="101"/>
      <c r="X582" s="101"/>
      <c r="Y582" s="102" t="s">
        <v>75</v>
      </c>
      <c r="Z582" s="102" t="s">
        <v>75</v>
      </c>
    </row>
    <row r="583" spans="14:26" ht="15.75" x14ac:dyDescent="0.25">
      <c r="N583" s="98">
        <v>54148</v>
      </c>
      <c r="O583" s="99" t="s">
        <v>75</v>
      </c>
      <c r="P583" s="99" t="s">
        <v>75</v>
      </c>
      <c r="Q583" s="99" t="s">
        <v>75</v>
      </c>
      <c r="R583" s="99" t="s">
        <v>75</v>
      </c>
      <c r="S583" s="100" t="s">
        <v>75</v>
      </c>
      <c r="T583" s="100" t="s">
        <v>75</v>
      </c>
      <c r="U583" s="101" t="s">
        <v>75</v>
      </c>
      <c r="V583" s="101" t="s">
        <v>75</v>
      </c>
      <c r="W583" s="101"/>
      <c r="X583" s="101"/>
      <c r="Y583" s="102" t="s">
        <v>75</v>
      </c>
      <c r="Z583" s="102" t="s">
        <v>75</v>
      </c>
    </row>
    <row r="584" spans="14:26" ht="15.75" x14ac:dyDescent="0.25">
      <c r="N584" s="98">
        <v>54178</v>
      </c>
      <c r="O584" s="99" t="s">
        <v>75</v>
      </c>
      <c r="P584" s="99" t="s">
        <v>75</v>
      </c>
      <c r="Q584" s="99" t="s">
        <v>75</v>
      </c>
      <c r="R584" s="99" t="s">
        <v>75</v>
      </c>
      <c r="S584" s="100" t="s">
        <v>75</v>
      </c>
      <c r="T584" s="100" t="s">
        <v>75</v>
      </c>
      <c r="U584" s="101" t="s">
        <v>75</v>
      </c>
      <c r="V584" s="101" t="s">
        <v>75</v>
      </c>
      <c r="W584" s="101"/>
      <c r="X584" s="101"/>
      <c r="Y584" s="102" t="s">
        <v>75</v>
      </c>
      <c r="Z584" s="102" t="s">
        <v>75</v>
      </c>
    </row>
    <row r="585" spans="14:26" ht="15.75" x14ac:dyDescent="0.25">
      <c r="N585" s="98">
        <v>54209</v>
      </c>
      <c r="O585" s="99" t="s">
        <v>75</v>
      </c>
      <c r="P585" s="99" t="s">
        <v>75</v>
      </c>
      <c r="Q585" s="99" t="s">
        <v>75</v>
      </c>
      <c r="R585" s="99" t="s">
        <v>75</v>
      </c>
      <c r="S585" s="100" t="s">
        <v>75</v>
      </c>
      <c r="T585" s="100" t="s">
        <v>75</v>
      </c>
      <c r="U585" s="101" t="s">
        <v>75</v>
      </c>
      <c r="V585" s="101" t="s">
        <v>75</v>
      </c>
      <c r="W585" s="101"/>
      <c r="X585" s="101"/>
      <c r="Y585" s="102" t="s">
        <v>75</v>
      </c>
      <c r="Z585" s="102" t="s">
        <v>75</v>
      </c>
    </row>
    <row r="586" spans="14:26" ht="15.75" x14ac:dyDescent="0.25">
      <c r="N586" s="98">
        <v>54239</v>
      </c>
      <c r="O586" s="99" t="s">
        <v>75</v>
      </c>
      <c r="P586" s="99" t="s">
        <v>75</v>
      </c>
      <c r="Q586" s="99" t="s">
        <v>75</v>
      </c>
      <c r="R586" s="99" t="s">
        <v>75</v>
      </c>
      <c r="S586" s="100" t="s">
        <v>75</v>
      </c>
      <c r="T586" s="100" t="s">
        <v>75</v>
      </c>
      <c r="U586" s="101" t="s">
        <v>75</v>
      </c>
      <c r="V586" s="101" t="s">
        <v>75</v>
      </c>
      <c r="W586" s="101"/>
      <c r="X586" s="101"/>
      <c r="Y586" s="102" t="s">
        <v>75</v>
      </c>
      <c r="Z586" s="102" t="s">
        <v>75</v>
      </c>
    </row>
    <row r="587" spans="14:26" ht="15.75" x14ac:dyDescent="0.25">
      <c r="N587" s="98">
        <v>54270</v>
      </c>
      <c r="O587" s="99" t="s">
        <v>75</v>
      </c>
      <c r="P587" s="99" t="s">
        <v>75</v>
      </c>
      <c r="Q587" s="99" t="s">
        <v>75</v>
      </c>
      <c r="R587" s="99" t="s">
        <v>75</v>
      </c>
      <c r="S587" s="100" t="s">
        <v>75</v>
      </c>
      <c r="T587" s="100" t="s">
        <v>75</v>
      </c>
      <c r="U587" s="101" t="s">
        <v>75</v>
      </c>
      <c r="V587" s="101" t="s">
        <v>75</v>
      </c>
      <c r="W587" s="101"/>
      <c r="X587" s="101"/>
      <c r="Y587" s="102" t="s">
        <v>75</v>
      </c>
      <c r="Z587" s="102" t="s">
        <v>75</v>
      </c>
    </row>
    <row r="588" spans="14:26" ht="15.75" x14ac:dyDescent="0.25">
      <c r="N588" s="98">
        <v>54301</v>
      </c>
      <c r="O588" s="99" t="s">
        <v>75</v>
      </c>
      <c r="P588" s="99" t="s">
        <v>75</v>
      </c>
      <c r="Q588" s="99" t="s">
        <v>75</v>
      </c>
      <c r="R588" s="99" t="s">
        <v>75</v>
      </c>
      <c r="S588" s="100" t="s">
        <v>75</v>
      </c>
      <c r="T588" s="100" t="s">
        <v>75</v>
      </c>
      <c r="U588" s="101" t="s">
        <v>75</v>
      </c>
      <c r="V588" s="101" t="s">
        <v>75</v>
      </c>
      <c r="W588" s="101"/>
      <c r="X588" s="101"/>
      <c r="Y588" s="102" t="s">
        <v>75</v>
      </c>
      <c r="Z588" s="102" t="s">
        <v>75</v>
      </c>
    </row>
    <row r="589" spans="14:26" ht="15.75" x14ac:dyDescent="0.25">
      <c r="N589" s="98">
        <v>54331</v>
      </c>
      <c r="O589" s="99" t="s">
        <v>75</v>
      </c>
      <c r="P589" s="99" t="s">
        <v>75</v>
      </c>
      <c r="Q589" s="99" t="s">
        <v>75</v>
      </c>
      <c r="R589" s="99" t="s">
        <v>75</v>
      </c>
      <c r="S589" s="100" t="s">
        <v>75</v>
      </c>
      <c r="T589" s="100" t="s">
        <v>75</v>
      </c>
      <c r="U589" s="101" t="s">
        <v>75</v>
      </c>
      <c r="V589" s="101" t="s">
        <v>75</v>
      </c>
      <c r="W589" s="101"/>
      <c r="X589" s="101"/>
      <c r="Y589" s="102" t="s">
        <v>75</v>
      </c>
      <c r="Z589" s="102" t="s">
        <v>75</v>
      </c>
    </row>
    <row r="590" spans="14:26" ht="15.75" x14ac:dyDescent="0.25">
      <c r="N590" s="98">
        <v>54362</v>
      </c>
      <c r="O590" s="99" t="s">
        <v>75</v>
      </c>
      <c r="P590" s="99" t="s">
        <v>75</v>
      </c>
      <c r="Q590" s="99" t="s">
        <v>75</v>
      </c>
      <c r="R590" s="99" t="s">
        <v>75</v>
      </c>
      <c r="S590" s="100" t="s">
        <v>75</v>
      </c>
      <c r="T590" s="100" t="s">
        <v>75</v>
      </c>
      <c r="U590" s="101" t="s">
        <v>75</v>
      </c>
      <c r="V590" s="101" t="s">
        <v>75</v>
      </c>
      <c r="W590" s="101"/>
      <c r="X590" s="101"/>
      <c r="Y590" s="102" t="s">
        <v>75</v>
      </c>
      <c r="Z590" s="102" t="s">
        <v>75</v>
      </c>
    </row>
    <row r="591" spans="14:26" ht="15.75" x14ac:dyDescent="0.25">
      <c r="N591" s="98">
        <v>54392</v>
      </c>
      <c r="O591" s="99" t="s">
        <v>75</v>
      </c>
      <c r="P591" s="99" t="s">
        <v>75</v>
      </c>
      <c r="Q591" s="99" t="s">
        <v>75</v>
      </c>
      <c r="R591" s="99" t="s">
        <v>75</v>
      </c>
      <c r="S591" s="100" t="s">
        <v>75</v>
      </c>
      <c r="T591" s="100" t="s">
        <v>75</v>
      </c>
      <c r="U591" s="101" t="s">
        <v>75</v>
      </c>
      <c r="V591" s="101" t="s">
        <v>75</v>
      </c>
      <c r="W591" s="101"/>
      <c r="X591" s="101"/>
      <c r="Y591" s="102" t="s">
        <v>75</v>
      </c>
      <c r="Z591" s="102" t="s">
        <v>75</v>
      </c>
    </row>
    <row r="592" spans="14:26" ht="15.75" x14ac:dyDescent="0.25">
      <c r="N592" s="98">
        <v>54423</v>
      </c>
      <c r="O592" s="99" t="s">
        <v>75</v>
      </c>
      <c r="P592" s="99" t="s">
        <v>75</v>
      </c>
      <c r="Q592" s="99" t="s">
        <v>75</v>
      </c>
      <c r="R592" s="99" t="s">
        <v>75</v>
      </c>
      <c r="S592" s="100" t="s">
        <v>75</v>
      </c>
      <c r="T592" s="100" t="s">
        <v>75</v>
      </c>
      <c r="U592" s="101" t="s">
        <v>75</v>
      </c>
      <c r="V592" s="101" t="s">
        <v>75</v>
      </c>
      <c r="W592" s="101"/>
      <c r="X592" s="101"/>
      <c r="Y592" s="102" t="s">
        <v>75</v>
      </c>
      <c r="Z592" s="102" t="s">
        <v>75</v>
      </c>
    </row>
    <row r="593" spans="14:26" ht="15.75" x14ac:dyDescent="0.25">
      <c r="N593" s="98">
        <v>54454</v>
      </c>
      <c r="O593" s="99" t="s">
        <v>75</v>
      </c>
      <c r="P593" s="99" t="s">
        <v>75</v>
      </c>
      <c r="Q593" s="99" t="s">
        <v>75</v>
      </c>
      <c r="R593" s="99" t="s">
        <v>75</v>
      </c>
      <c r="S593" s="100" t="s">
        <v>75</v>
      </c>
      <c r="T593" s="100" t="s">
        <v>75</v>
      </c>
      <c r="U593" s="101" t="s">
        <v>75</v>
      </c>
      <c r="V593" s="101" t="s">
        <v>75</v>
      </c>
      <c r="W593" s="101"/>
      <c r="X593" s="101"/>
      <c r="Y593" s="102" t="s">
        <v>75</v>
      </c>
      <c r="Z593" s="102" t="s">
        <v>75</v>
      </c>
    </row>
    <row r="594" spans="14:26" ht="15.75" x14ac:dyDescent="0.25">
      <c r="N594" s="98">
        <v>54482</v>
      </c>
      <c r="O594" s="99" t="s">
        <v>75</v>
      </c>
      <c r="P594" s="99" t="s">
        <v>75</v>
      </c>
      <c r="Q594" s="99" t="s">
        <v>75</v>
      </c>
      <c r="R594" s="99" t="s">
        <v>75</v>
      </c>
      <c r="S594" s="100" t="s">
        <v>75</v>
      </c>
      <c r="T594" s="100" t="s">
        <v>75</v>
      </c>
      <c r="U594" s="101" t="s">
        <v>75</v>
      </c>
      <c r="V594" s="101" t="s">
        <v>75</v>
      </c>
      <c r="W594" s="101"/>
      <c r="X594" s="101"/>
      <c r="Y594" s="102" t="s">
        <v>75</v>
      </c>
      <c r="Z594" s="102" t="s">
        <v>75</v>
      </c>
    </row>
    <row r="595" spans="14:26" ht="15.75" x14ac:dyDescent="0.25">
      <c r="N595" s="98">
        <v>54513</v>
      </c>
      <c r="O595" s="99" t="s">
        <v>75</v>
      </c>
      <c r="P595" s="99" t="s">
        <v>75</v>
      </c>
      <c r="Q595" s="99" t="s">
        <v>75</v>
      </c>
      <c r="R595" s="99" t="s">
        <v>75</v>
      </c>
      <c r="S595" s="100" t="s">
        <v>75</v>
      </c>
      <c r="T595" s="100" t="s">
        <v>75</v>
      </c>
      <c r="U595" s="101" t="s">
        <v>75</v>
      </c>
      <c r="V595" s="101" t="s">
        <v>75</v>
      </c>
      <c r="W595" s="101"/>
      <c r="X595" s="101"/>
      <c r="Y595" s="102" t="s">
        <v>75</v>
      </c>
      <c r="Z595" s="102" t="s">
        <v>75</v>
      </c>
    </row>
    <row r="596" spans="14:26" ht="15.75" x14ac:dyDescent="0.25">
      <c r="N596" s="98">
        <v>54543</v>
      </c>
      <c r="O596" s="99" t="s">
        <v>75</v>
      </c>
      <c r="P596" s="99" t="s">
        <v>75</v>
      </c>
      <c r="Q596" s="99" t="s">
        <v>75</v>
      </c>
      <c r="R596" s="99" t="s">
        <v>75</v>
      </c>
      <c r="S596" s="100" t="s">
        <v>75</v>
      </c>
      <c r="T596" s="100" t="s">
        <v>75</v>
      </c>
      <c r="U596" s="101" t="s">
        <v>75</v>
      </c>
      <c r="V596" s="101" t="s">
        <v>75</v>
      </c>
      <c r="W596" s="101"/>
      <c r="X596" s="101"/>
      <c r="Y596" s="102" t="s">
        <v>75</v>
      </c>
      <c r="Z596" s="102" t="s">
        <v>75</v>
      </c>
    </row>
    <row r="597" spans="14:26" ht="15.75" x14ac:dyDescent="0.25">
      <c r="N597" s="98">
        <v>54574</v>
      </c>
      <c r="O597" s="99" t="s">
        <v>75</v>
      </c>
      <c r="P597" s="99" t="s">
        <v>75</v>
      </c>
      <c r="Q597" s="99" t="s">
        <v>75</v>
      </c>
      <c r="R597" s="99" t="s">
        <v>75</v>
      </c>
      <c r="S597" s="100" t="s">
        <v>75</v>
      </c>
      <c r="T597" s="100" t="s">
        <v>75</v>
      </c>
      <c r="U597" s="101" t="s">
        <v>75</v>
      </c>
      <c r="V597" s="101" t="s">
        <v>75</v>
      </c>
      <c r="W597" s="101"/>
      <c r="X597" s="101"/>
      <c r="Y597" s="102" t="s">
        <v>75</v>
      </c>
      <c r="Z597" s="102" t="s">
        <v>75</v>
      </c>
    </row>
    <row r="598" spans="14:26" ht="15.75" x14ac:dyDescent="0.25">
      <c r="N598" s="98">
        <v>54604</v>
      </c>
      <c r="O598" s="99" t="s">
        <v>75</v>
      </c>
      <c r="P598" s="99" t="s">
        <v>75</v>
      </c>
      <c r="Q598" s="99" t="s">
        <v>75</v>
      </c>
      <c r="R598" s="99" t="s">
        <v>75</v>
      </c>
      <c r="S598" s="100" t="s">
        <v>75</v>
      </c>
      <c r="T598" s="100" t="s">
        <v>75</v>
      </c>
      <c r="U598" s="101" t="s">
        <v>75</v>
      </c>
      <c r="V598" s="101" t="s">
        <v>75</v>
      </c>
      <c r="W598" s="101"/>
      <c r="X598" s="101"/>
      <c r="Y598" s="102" t="s">
        <v>75</v>
      </c>
      <c r="Z598" s="102" t="s">
        <v>75</v>
      </c>
    </row>
    <row r="599" spans="14:26" ht="15.75" x14ac:dyDescent="0.25">
      <c r="N599" s="98">
        <v>54635</v>
      </c>
      <c r="O599" s="99" t="s">
        <v>75</v>
      </c>
      <c r="P599" s="99" t="s">
        <v>75</v>
      </c>
      <c r="Q599" s="99" t="s">
        <v>75</v>
      </c>
      <c r="R599" s="99" t="s">
        <v>75</v>
      </c>
      <c r="S599" s="100" t="s">
        <v>75</v>
      </c>
      <c r="T599" s="100" t="s">
        <v>75</v>
      </c>
      <c r="U599" s="101" t="s">
        <v>75</v>
      </c>
      <c r="V599" s="101" t="s">
        <v>75</v>
      </c>
      <c r="W599" s="101"/>
      <c r="X599" s="101"/>
      <c r="Y599" s="102" t="s">
        <v>75</v>
      </c>
      <c r="Z599" s="102" t="s">
        <v>75</v>
      </c>
    </row>
    <row r="600" spans="14:26" ht="15.75" x14ac:dyDescent="0.25">
      <c r="N600" s="98">
        <v>54666</v>
      </c>
      <c r="O600" s="99" t="s">
        <v>75</v>
      </c>
      <c r="P600" s="99" t="s">
        <v>75</v>
      </c>
      <c r="Q600" s="99" t="s">
        <v>75</v>
      </c>
      <c r="R600" s="99" t="s">
        <v>75</v>
      </c>
      <c r="S600" s="100" t="s">
        <v>75</v>
      </c>
      <c r="T600" s="100" t="s">
        <v>75</v>
      </c>
      <c r="U600" s="101" t="s">
        <v>75</v>
      </c>
      <c r="V600" s="101" t="s">
        <v>75</v>
      </c>
      <c r="W600" s="101"/>
      <c r="X600" s="101"/>
      <c r="Y600" s="102" t="s">
        <v>75</v>
      </c>
      <c r="Z600" s="102" t="s">
        <v>75</v>
      </c>
    </row>
    <row r="601" spans="14:26" ht="15.75" x14ac:dyDescent="0.25">
      <c r="N601" s="98">
        <v>54696</v>
      </c>
      <c r="O601" s="99" t="s">
        <v>75</v>
      </c>
      <c r="P601" s="99" t="s">
        <v>75</v>
      </c>
      <c r="Q601" s="99" t="s">
        <v>75</v>
      </c>
      <c r="R601" s="99" t="s">
        <v>75</v>
      </c>
      <c r="S601" s="100" t="s">
        <v>75</v>
      </c>
      <c r="T601" s="100" t="s">
        <v>75</v>
      </c>
      <c r="U601" s="101" t="s">
        <v>75</v>
      </c>
      <c r="V601" s="101" t="s">
        <v>75</v>
      </c>
      <c r="W601" s="101"/>
      <c r="X601" s="101"/>
      <c r="Y601" s="102" t="s">
        <v>75</v>
      </c>
      <c r="Z601" s="102" t="s">
        <v>75</v>
      </c>
    </row>
    <row r="602" spans="14:26" ht="15.75" x14ac:dyDescent="0.25">
      <c r="N602" s="98">
        <v>54727</v>
      </c>
      <c r="O602" s="99" t="s">
        <v>75</v>
      </c>
      <c r="P602" s="99" t="s">
        <v>75</v>
      </c>
      <c r="Q602" s="99" t="s">
        <v>75</v>
      </c>
      <c r="R602" s="99" t="s">
        <v>75</v>
      </c>
      <c r="S602" s="100" t="s">
        <v>75</v>
      </c>
      <c r="T602" s="100" t="s">
        <v>75</v>
      </c>
      <c r="U602" s="101" t="s">
        <v>75</v>
      </c>
      <c r="V602" s="101" t="s">
        <v>75</v>
      </c>
      <c r="W602" s="101"/>
      <c r="X602" s="101"/>
      <c r="Y602" s="102" t="s">
        <v>75</v>
      </c>
      <c r="Z602" s="102" t="s">
        <v>75</v>
      </c>
    </row>
    <row r="603" spans="14:26" ht="15.75" x14ac:dyDescent="0.25">
      <c r="N603" s="98">
        <v>54757</v>
      </c>
      <c r="O603" s="99" t="s">
        <v>75</v>
      </c>
      <c r="P603" s="99" t="s">
        <v>75</v>
      </c>
      <c r="Q603" s="99" t="s">
        <v>75</v>
      </c>
      <c r="R603" s="99" t="s">
        <v>75</v>
      </c>
      <c r="S603" s="100" t="s">
        <v>75</v>
      </c>
      <c r="T603" s="100" t="s">
        <v>75</v>
      </c>
      <c r="U603" s="101" t="s">
        <v>75</v>
      </c>
      <c r="V603" s="101" t="s">
        <v>75</v>
      </c>
      <c r="W603" s="101"/>
      <c r="X603" s="101"/>
      <c r="Y603" s="102" t="s">
        <v>75</v>
      </c>
      <c r="Z603" s="102" t="s">
        <v>75</v>
      </c>
    </row>
    <row r="604" spans="14:26" ht="15.75" x14ac:dyDescent="0.25">
      <c r="N604" s="98">
        <v>54788</v>
      </c>
      <c r="O604" s="99" t="s">
        <v>75</v>
      </c>
      <c r="P604" s="99" t="s">
        <v>75</v>
      </c>
      <c r="Q604" s="99" t="s">
        <v>75</v>
      </c>
      <c r="R604" s="99" t="s">
        <v>75</v>
      </c>
      <c r="S604" s="100" t="s">
        <v>75</v>
      </c>
      <c r="T604" s="100" t="s">
        <v>75</v>
      </c>
      <c r="U604" s="101" t="s">
        <v>75</v>
      </c>
      <c r="V604" s="101" t="s">
        <v>75</v>
      </c>
      <c r="W604" s="101"/>
      <c r="X604" s="101"/>
      <c r="Y604" s="102" t="s">
        <v>75</v>
      </c>
      <c r="Z604" s="102" t="s">
        <v>75</v>
      </c>
    </row>
    <row r="605" spans="14:26" ht="15.75" x14ac:dyDescent="0.25">
      <c r="N605" s="98">
        <v>54819</v>
      </c>
      <c r="O605" s="99" t="s">
        <v>75</v>
      </c>
      <c r="P605" s="99" t="s">
        <v>75</v>
      </c>
      <c r="Q605" s="99" t="s">
        <v>75</v>
      </c>
      <c r="R605" s="99" t="s">
        <v>75</v>
      </c>
      <c r="S605" s="100" t="s">
        <v>75</v>
      </c>
      <c r="T605" s="100" t="s">
        <v>75</v>
      </c>
      <c r="U605" s="101" t="s">
        <v>75</v>
      </c>
      <c r="V605" s="101" t="s">
        <v>75</v>
      </c>
      <c r="W605" s="101"/>
      <c r="X605" s="101"/>
      <c r="Y605" s="102" t="s">
        <v>75</v>
      </c>
      <c r="Z605" s="102" t="s">
        <v>75</v>
      </c>
    </row>
    <row r="606" spans="14:26" ht="15.75" x14ac:dyDescent="0.25">
      <c r="N606" s="98">
        <v>54847</v>
      </c>
      <c r="O606" s="99" t="s">
        <v>75</v>
      </c>
      <c r="P606" s="99" t="s">
        <v>75</v>
      </c>
      <c r="Q606" s="99" t="s">
        <v>75</v>
      </c>
      <c r="R606" s="99" t="s">
        <v>75</v>
      </c>
      <c r="S606" s="100" t="s">
        <v>75</v>
      </c>
      <c r="T606" s="100" t="s">
        <v>75</v>
      </c>
      <c r="U606" s="101" t="s">
        <v>75</v>
      </c>
      <c r="V606" s="101" t="s">
        <v>75</v>
      </c>
      <c r="W606" s="101"/>
      <c r="X606" s="101"/>
      <c r="Y606" s="102" t="s">
        <v>75</v>
      </c>
      <c r="Z606" s="102" t="s">
        <v>75</v>
      </c>
    </row>
    <row r="607" spans="14:26" ht="15.75" x14ac:dyDescent="0.25">
      <c r="N607" s="98">
        <v>54878</v>
      </c>
      <c r="O607" s="99" t="s">
        <v>75</v>
      </c>
      <c r="P607" s="99" t="s">
        <v>75</v>
      </c>
      <c r="Q607" s="99" t="s">
        <v>75</v>
      </c>
      <c r="R607" s="99" t="s">
        <v>75</v>
      </c>
      <c r="S607" s="100" t="s">
        <v>75</v>
      </c>
      <c r="T607" s="100" t="s">
        <v>75</v>
      </c>
      <c r="U607" s="101" t="s">
        <v>75</v>
      </c>
      <c r="V607" s="101" t="s">
        <v>75</v>
      </c>
      <c r="W607" s="101"/>
      <c r="X607" s="101"/>
      <c r="Y607" s="102" t="s">
        <v>75</v>
      </c>
      <c r="Z607" s="102" t="s">
        <v>75</v>
      </c>
    </row>
    <row r="608" spans="14:26" ht="15.75" x14ac:dyDescent="0.25">
      <c r="N608" s="98">
        <v>54908</v>
      </c>
      <c r="O608" s="99" t="s">
        <v>75</v>
      </c>
      <c r="P608" s="99" t="s">
        <v>75</v>
      </c>
      <c r="Q608" s="99" t="s">
        <v>75</v>
      </c>
      <c r="R608" s="99" t="s">
        <v>75</v>
      </c>
      <c r="S608" s="100" t="s">
        <v>75</v>
      </c>
      <c r="T608" s="100" t="s">
        <v>75</v>
      </c>
      <c r="U608" s="101" t="s">
        <v>75</v>
      </c>
      <c r="V608" s="101" t="s">
        <v>75</v>
      </c>
      <c r="W608" s="101"/>
      <c r="X608" s="101"/>
      <c r="Y608" s="102" t="s">
        <v>75</v>
      </c>
      <c r="Z608" s="102" t="s">
        <v>75</v>
      </c>
    </row>
    <row r="609" spans="14:26" ht="15.75" x14ac:dyDescent="0.25">
      <c r="N609" s="98">
        <v>54939</v>
      </c>
      <c r="O609" s="99" t="s">
        <v>75</v>
      </c>
      <c r="P609" s="99" t="s">
        <v>75</v>
      </c>
      <c r="Q609" s="99" t="s">
        <v>75</v>
      </c>
      <c r="R609" s="99" t="s">
        <v>75</v>
      </c>
      <c r="S609" s="100" t="s">
        <v>75</v>
      </c>
      <c r="T609" s="100" t="s">
        <v>75</v>
      </c>
      <c r="U609" s="101" t="s">
        <v>75</v>
      </c>
      <c r="V609" s="101" t="s">
        <v>75</v>
      </c>
      <c r="W609" s="101"/>
      <c r="X609" s="101"/>
      <c r="Y609" s="102" t="s">
        <v>75</v>
      </c>
      <c r="Z609" s="102" t="s">
        <v>75</v>
      </c>
    </row>
    <row r="610" spans="14:26" ht="15.75" x14ac:dyDescent="0.25">
      <c r="N610" s="98">
        <v>54969</v>
      </c>
      <c r="O610" s="99" t="s">
        <v>75</v>
      </c>
      <c r="P610" s="99" t="s">
        <v>75</v>
      </c>
      <c r="Q610" s="99" t="s">
        <v>75</v>
      </c>
      <c r="R610" s="99" t="s">
        <v>75</v>
      </c>
      <c r="S610" s="100" t="s">
        <v>75</v>
      </c>
      <c r="T610" s="100" t="s">
        <v>75</v>
      </c>
      <c r="U610" s="101" t="s">
        <v>75</v>
      </c>
      <c r="V610" s="101" t="s">
        <v>75</v>
      </c>
      <c r="W610" s="101"/>
      <c r="X610" s="101"/>
      <c r="Y610" s="102" t="s">
        <v>75</v>
      </c>
      <c r="Z610" s="102" t="s">
        <v>75</v>
      </c>
    </row>
    <row r="611" spans="14:26" ht="15.75" x14ac:dyDescent="0.25">
      <c r="N611" s="98">
        <v>55000</v>
      </c>
      <c r="O611" s="99" t="s">
        <v>75</v>
      </c>
      <c r="P611" s="99" t="s">
        <v>75</v>
      </c>
      <c r="Q611" s="99" t="s">
        <v>75</v>
      </c>
      <c r="R611" s="99" t="s">
        <v>75</v>
      </c>
      <c r="S611" s="100" t="s">
        <v>75</v>
      </c>
      <c r="T611" s="100" t="s">
        <v>75</v>
      </c>
      <c r="U611" s="101" t="s">
        <v>75</v>
      </c>
      <c r="V611" s="101" t="s">
        <v>75</v>
      </c>
      <c r="W611" s="101"/>
      <c r="X611" s="101"/>
      <c r="Y611" s="102" t="s">
        <v>75</v>
      </c>
      <c r="Z611" s="102" t="s">
        <v>75</v>
      </c>
    </row>
    <row r="612" spans="14:26" ht="15.75" x14ac:dyDescent="0.25">
      <c r="N612" s="98">
        <v>55031</v>
      </c>
      <c r="O612" s="99" t="s">
        <v>75</v>
      </c>
      <c r="P612" s="99" t="s">
        <v>75</v>
      </c>
      <c r="Q612" s="99" t="s">
        <v>75</v>
      </c>
      <c r="R612" s="99" t="s">
        <v>75</v>
      </c>
      <c r="S612" s="100" t="s">
        <v>75</v>
      </c>
      <c r="T612" s="100" t="s">
        <v>75</v>
      </c>
      <c r="U612" s="101" t="s">
        <v>75</v>
      </c>
      <c r="V612" s="101" t="s">
        <v>75</v>
      </c>
      <c r="W612" s="101"/>
      <c r="X612" s="101"/>
      <c r="Y612" s="102" t="s">
        <v>75</v>
      </c>
      <c r="Z612" s="102" t="s">
        <v>75</v>
      </c>
    </row>
    <row r="613" spans="14:26" ht="15.75" x14ac:dyDescent="0.25">
      <c r="N613" s="98">
        <v>55061</v>
      </c>
      <c r="O613" s="99" t="s">
        <v>75</v>
      </c>
      <c r="P613" s="99" t="s">
        <v>75</v>
      </c>
      <c r="Q613" s="99" t="s">
        <v>75</v>
      </c>
      <c r="R613" s="99" t="s">
        <v>75</v>
      </c>
      <c r="S613" s="100" t="s">
        <v>75</v>
      </c>
      <c r="T613" s="100" t="s">
        <v>75</v>
      </c>
      <c r="U613" s="101" t="s">
        <v>75</v>
      </c>
      <c r="V613" s="101" t="s">
        <v>75</v>
      </c>
      <c r="W613" s="101"/>
      <c r="X613" s="101"/>
      <c r="Y613" s="102" t="s">
        <v>75</v>
      </c>
      <c r="Z613" s="102" t="s">
        <v>75</v>
      </c>
    </row>
    <row r="614" spans="14:26" ht="15.75" x14ac:dyDescent="0.25">
      <c r="N614" s="98">
        <v>55092</v>
      </c>
      <c r="O614" s="99" t="s">
        <v>75</v>
      </c>
      <c r="P614" s="99" t="s">
        <v>75</v>
      </c>
      <c r="Q614" s="99" t="s">
        <v>75</v>
      </c>
      <c r="R614" s="99" t="s">
        <v>75</v>
      </c>
      <c r="S614" s="100" t="s">
        <v>75</v>
      </c>
      <c r="T614" s="100" t="s">
        <v>75</v>
      </c>
      <c r="U614" s="101" t="s">
        <v>75</v>
      </c>
      <c r="V614" s="101" t="s">
        <v>75</v>
      </c>
      <c r="W614" s="101"/>
      <c r="X614" s="101"/>
      <c r="Y614" s="102" t="s">
        <v>75</v>
      </c>
      <c r="Z614" s="102" t="s">
        <v>75</v>
      </c>
    </row>
    <row r="615" spans="14:26" ht="15.75" x14ac:dyDescent="0.25">
      <c r="N615" s="98">
        <v>55122</v>
      </c>
      <c r="O615" s="99" t="s">
        <v>75</v>
      </c>
      <c r="P615" s="99" t="s">
        <v>75</v>
      </c>
      <c r="Q615" s="99" t="s">
        <v>75</v>
      </c>
      <c r="R615" s="99" t="s">
        <v>75</v>
      </c>
      <c r="S615" s="100" t="s">
        <v>75</v>
      </c>
      <c r="T615" s="100" t="s">
        <v>75</v>
      </c>
      <c r="U615" s="101" t="s">
        <v>75</v>
      </c>
      <c r="V615" s="101" t="s">
        <v>75</v>
      </c>
      <c r="W615" s="101"/>
      <c r="X615" s="101"/>
      <c r="Y615" s="102" t="s">
        <v>75</v>
      </c>
      <c r="Z615" s="102" t="s">
        <v>75</v>
      </c>
    </row>
    <row r="616" spans="14:26" ht="15.75" x14ac:dyDescent="0.25">
      <c r="N616" s="98">
        <v>55153</v>
      </c>
      <c r="O616" s="99" t="s">
        <v>75</v>
      </c>
      <c r="P616" s="99" t="s">
        <v>75</v>
      </c>
      <c r="Q616" s="99" t="s">
        <v>75</v>
      </c>
      <c r="R616" s="99" t="s">
        <v>75</v>
      </c>
      <c r="S616" s="100" t="s">
        <v>75</v>
      </c>
      <c r="T616" s="100" t="s">
        <v>75</v>
      </c>
      <c r="U616" s="101" t="s">
        <v>75</v>
      </c>
      <c r="V616" s="101" t="s">
        <v>75</v>
      </c>
      <c r="W616" s="101"/>
      <c r="X616" s="101"/>
      <c r="Y616" s="102" t="s">
        <v>75</v>
      </c>
      <c r="Z616" s="102" t="s">
        <v>75</v>
      </c>
    </row>
    <row r="617" spans="14:26" ht="15.75" x14ac:dyDescent="0.25">
      <c r="N617" s="98">
        <v>55184</v>
      </c>
      <c r="O617" s="99" t="s">
        <v>75</v>
      </c>
      <c r="P617" s="99" t="s">
        <v>75</v>
      </c>
      <c r="Q617" s="99" t="s">
        <v>75</v>
      </c>
      <c r="R617" s="99" t="s">
        <v>75</v>
      </c>
      <c r="S617" s="100" t="s">
        <v>75</v>
      </c>
      <c r="T617" s="100" t="s">
        <v>75</v>
      </c>
      <c r="U617" s="101" t="s">
        <v>75</v>
      </c>
      <c r="V617" s="101" t="s">
        <v>75</v>
      </c>
      <c r="W617" s="101"/>
      <c r="X617" s="101"/>
      <c r="Y617" s="102" t="s">
        <v>75</v>
      </c>
      <c r="Z617" s="102" t="s">
        <v>75</v>
      </c>
    </row>
    <row r="618" spans="14:26" ht="15.75" x14ac:dyDescent="0.25">
      <c r="N618" s="98">
        <v>55212</v>
      </c>
      <c r="O618" s="99" t="s">
        <v>75</v>
      </c>
      <c r="P618" s="99" t="s">
        <v>75</v>
      </c>
      <c r="Q618" s="99" t="s">
        <v>75</v>
      </c>
      <c r="R618" s="99" t="s">
        <v>75</v>
      </c>
      <c r="S618" s="100" t="s">
        <v>75</v>
      </c>
      <c r="T618" s="100" t="s">
        <v>75</v>
      </c>
      <c r="U618" s="101" t="s">
        <v>75</v>
      </c>
      <c r="V618" s="101" t="s">
        <v>75</v>
      </c>
      <c r="W618" s="101"/>
      <c r="X618" s="101"/>
      <c r="Y618" s="102" t="s">
        <v>75</v>
      </c>
      <c r="Z618" s="102" t="s">
        <v>75</v>
      </c>
    </row>
    <row r="619" spans="14:26" ht="15.75" x14ac:dyDescent="0.25">
      <c r="N619" s="98">
        <v>55243</v>
      </c>
      <c r="O619" s="99" t="s">
        <v>75</v>
      </c>
      <c r="P619" s="99" t="s">
        <v>75</v>
      </c>
      <c r="Q619" s="99" t="s">
        <v>75</v>
      </c>
      <c r="R619" s="99" t="s">
        <v>75</v>
      </c>
      <c r="S619" s="100" t="s">
        <v>75</v>
      </c>
      <c r="T619" s="100" t="s">
        <v>75</v>
      </c>
      <c r="U619" s="101" t="s">
        <v>75</v>
      </c>
      <c r="V619" s="101" t="s">
        <v>75</v>
      </c>
      <c r="W619" s="101"/>
      <c r="X619" s="101"/>
      <c r="Y619" s="102" t="s">
        <v>75</v>
      </c>
      <c r="Z619" s="102" t="s">
        <v>75</v>
      </c>
    </row>
    <row r="620" spans="14:26" ht="15.75" x14ac:dyDescent="0.25">
      <c r="N620" s="98">
        <v>55273</v>
      </c>
      <c r="O620" s="99" t="s">
        <v>75</v>
      </c>
      <c r="P620" s="99" t="s">
        <v>75</v>
      </c>
      <c r="Q620" s="99" t="s">
        <v>75</v>
      </c>
      <c r="R620" s="99" t="s">
        <v>75</v>
      </c>
      <c r="S620" s="100" t="s">
        <v>75</v>
      </c>
      <c r="T620" s="100" t="s">
        <v>75</v>
      </c>
      <c r="U620" s="101" t="s">
        <v>75</v>
      </c>
      <c r="V620" s="101" t="s">
        <v>75</v>
      </c>
      <c r="W620" s="101"/>
      <c r="X620" s="101"/>
      <c r="Y620" s="102" t="s">
        <v>75</v>
      </c>
      <c r="Z620" s="102" t="s">
        <v>75</v>
      </c>
    </row>
    <row r="621" spans="14:26" ht="15.75" x14ac:dyDescent="0.25">
      <c r="N621" s="98">
        <v>55304</v>
      </c>
      <c r="O621" s="99" t="s">
        <v>75</v>
      </c>
      <c r="P621" s="99" t="s">
        <v>75</v>
      </c>
      <c r="Q621" s="99" t="s">
        <v>75</v>
      </c>
      <c r="R621" s="99" t="s">
        <v>75</v>
      </c>
      <c r="S621" s="100" t="s">
        <v>75</v>
      </c>
      <c r="T621" s="100" t="s">
        <v>75</v>
      </c>
      <c r="U621" s="101" t="s">
        <v>75</v>
      </c>
      <c r="V621" s="101" t="s">
        <v>75</v>
      </c>
      <c r="W621" s="101"/>
      <c r="X621" s="101"/>
      <c r="Y621" s="102" t="s">
        <v>75</v>
      </c>
      <c r="Z621" s="102" t="s">
        <v>75</v>
      </c>
    </row>
    <row r="622" spans="14:26" ht="15.75" x14ac:dyDescent="0.25">
      <c r="N622" s="98">
        <v>55334</v>
      </c>
      <c r="O622" s="99" t="s">
        <v>75</v>
      </c>
      <c r="P622" s="99" t="s">
        <v>75</v>
      </c>
      <c r="Q622" s="99" t="s">
        <v>75</v>
      </c>
      <c r="R622" s="99" t="s">
        <v>75</v>
      </c>
      <c r="S622" s="100" t="s">
        <v>75</v>
      </c>
      <c r="T622" s="100" t="s">
        <v>75</v>
      </c>
      <c r="U622" s="101" t="s">
        <v>75</v>
      </c>
      <c r="V622" s="101" t="s">
        <v>75</v>
      </c>
      <c r="W622" s="101"/>
      <c r="X622" s="101"/>
      <c r="Y622" s="102" t="s">
        <v>75</v>
      </c>
      <c r="Z622" s="102" t="s">
        <v>75</v>
      </c>
    </row>
    <row r="623" spans="14:26" ht="15.75" x14ac:dyDescent="0.25">
      <c r="N623" s="98">
        <v>55365</v>
      </c>
      <c r="O623" s="99" t="s">
        <v>75</v>
      </c>
      <c r="P623" s="99" t="s">
        <v>75</v>
      </c>
      <c r="Q623" s="99" t="s">
        <v>75</v>
      </c>
      <c r="R623" s="99" t="s">
        <v>75</v>
      </c>
      <c r="S623" s="100" t="s">
        <v>75</v>
      </c>
      <c r="T623" s="100" t="s">
        <v>75</v>
      </c>
      <c r="U623" s="101" t="s">
        <v>75</v>
      </c>
      <c r="V623" s="101" t="s">
        <v>75</v>
      </c>
      <c r="W623" s="101"/>
      <c r="X623" s="101"/>
      <c r="Y623" s="102" t="s">
        <v>75</v>
      </c>
      <c r="Z623" s="102" t="s">
        <v>75</v>
      </c>
    </row>
    <row r="624" spans="14:26" ht="15.75" x14ac:dyDescent="0.25">
      <c r="N624" s="98">
        <v>55396</v>
      </c>
      <c r="O624" s="99" t="s">
        <v>75</v>
      </c>
      <c r="P624" s="99" t="s">
        <v>75</v>
      </c>
      <c r="Q624" s="99" t="s">
        <v>75</v>
      </c>
      <c r="R624" s="99" t="s">
        <v>75</v>
      </c>
      <c r="S624" s="100" t="s">
        <v>75</v>
      </c>
      <c r="T624" s="100" t="s">
        <v>75</v>
      </c>
      <c r="U624" s="101" t="s">
        <v>75</v>
      </c>
      <c r="V624" s="101" t="s">
        <v>75</v>
      </c>
      <c r="W624" s="101"/>
      <c r="X624" s="101"/>
      <c r="Y624" s="102" t="s">
        <v>75</v>
      </c>
      <c r="Z624" s="102" t="s">
        <v>75</v>
      </c>
    </row>
    <row r="625" spans="14:26" ht="15.75" x14ac:dyDescent="0.25">
      <c r="N625" s="98">
        <v>55426</v>
      </c>
      <c r="O625" s="99" t="s">
        <v>75</v>
      </c>
      <c r="P625" s="99" t="s">
        <v>75</v>
      </c>
      <c r="Q625" s="99" t="s">
        <v>75</v>
      </c>
      <c r="R625" s="99" t="s">
        <v>75</v>
      </c>
      <c r="S625" s="100" t="s">
        <v>75</v>
      </c>
      <c r="T625" s="100" t="s">
        <v>75</v>
      </c>
      <c r="U625" s="101" t="s">
        <v>75</v>
      </c>
      <c r="V625" s="101" t="s">
        <v>75</v>
      </c>
      <c r="W625" s="101"/>
      <c r="X625" s="101"/>
      <c r="Y625" s="102" t="s">
        <v>75</v>
      </c>
      <c r="Z625" s="102" t="s">
        <v>75</v>
      </c>
    </row>
    <row r="626" spans="14:26" ht="15.75" x14ac:dyDescent="0.25">
      <c r="N626" s="98">
        <v>55457</v>
      </c>
      <c r="O626" s="99" t="s">
        <v>75</v>
      </c>
      <c r="P626" s="99" t="s">
        <v>75</v>
      </c>
      <c r="Q626" s="99" t="s">
        <v>75</v>
      </c>
      <c r="R626" s="99" t="s">
        <v>75</v>
      </c>
      <c r="S626" s="100" t="s">
        <v>75</v>
      </c>
      <c r="T626" s="100" t="s">
        <v>75</v>
      </c>
      <c r="U626" s="101" t="s">
        <v>75</v>
      </c>
      <c r="V626" s="101" t="s">
        <v>75</v>
      </c>
      <c r="W626" s="101"/>
      <c r="X626" s="101"/>
      <c r="Y626" s="102" t="s">
        <v>75</v>
      </c>
      <c r="Z626" s="102" t="s">
        <v>75</v>
      </c>
    </row>
    <row r="627" spans="14:26" ht="15.75" x14ac:dyDescent="0.25">
      <c r="N627" s="98">
        <v>55487</v>
      </c>
      <c r="O627" s="99" t="s">
        <v>75</v>
      </c>
      <c r="P627" s="99" t="s">
        <v>75</v>
      </c>
      <c r="Q627" s="99" t="s">
        <v>75</v>
      </c>
      <c r="R627" s="99" t="s">
        <v>75</v>
      </c>
      <c r="S627" s="100" t="s">
        <v>75</v>
      </c>
      <c r="T627" s="100" t="s">
        <v>75</v>
      </c>
      <c r="U627" s="101" t="s">
        <v>75</v>
      </c>
      <c r="V627" s="101" t="s">
        <v>75</v>
      </c>
      <c r="W627" s="101"/>
      <c r="X627" s="101"/>
      <c r="Y627" s="102" t="s">
        <v>75</v>
      </c>
      <c r="Z627" s="102" t="s">
        <v>75</v>
      </c>
    </row>
    <row r="628" spans="14:26" ht="15.75" x14ac:dyDescent="0.25">
      <c r="N628" s="98">
        <v>55518</v>
      </c>
      <c r="O628" s="99" t="s">
        <v>75</v>
      </c>
      <c r="P628" s="99" t="s">
        <v>75</v>
      </c>
      <c r="Q628" s="99" t="s">
        <v>75</v>
      </c>
      <c r="R628" s="99" t="s">
        <v>75</v>
      </c>
      <c r="S628" s="100" t="s">
        <v>75</v>
      </c>
      <c r="T628" s="100" t="s">
        <v>75</v>
      </c>
      <c r="U628" s="101" t="s">
        <v>75</v>
      </c>
      <c r="V628" s="101" t="s">
        <v>75</v>
      </c>
      <c r="W628" s="101"/>
      <c r="X628" s="101"/>
      <c r="Y628" s="102" t="s">
        <v>75</v>
      </c>
      <c r="Z628" s="102" t="s">
        <v>75</v>
      </c>
    </row>
    <row r="629" spans="14:26" ht="15.75" x14ac:dyDescent="0.25">
      <c r="N629" s="98">
        <v>55549</v>
      </c>
      <c r="O629" s="99" t="s">
        <v>75</v>
      </c>
      <c r="P629" s="99" t="s">
        <v>75</v>
      </c>
      <c r="Q629" s="99" t="s">
        <v>75</v>
      </c>
      <c r="R629" s="99" t="s">
        <v>75</v>
      </c>
      <c r="S629" s="100" t="s">
        <v>75</v>
      </c>
      <c r="T629" s="100" t="s">
        <v>75</v>
      </c>
      <c r="U629" s="101" t="s">
        <v>75</v>
      </c>
      <c r="V629" s="101" t="s">
        <v>75</v>
      </c>
      <c r="W629" s="101"/>
      <c r="X629" s="101"/>
      <c r="Y629" s="102" t="s">
        <v>75</v>
      </c>
      <c r="Z629" s="102" t="s">
        <v>75</v>
      </c>
    </row>
    <row r="630" spans="14:26" ht="15.75" x14ac:dyDescent="0.25">
      <c r="N630" s="98">
        <v>55578</v>
      </c>
      <c r="O630" s="99" t="s">
        <v>75</v>
      </c>
      <c r="P630" s="99" t="s">
        <v>75</v>
      </c>
      <c r="Q630" s="99" t="s">
        <v>75</v>
      </c>
      <c r="R630" s="99" t="s">
        <v>75</v>
      </c>
      <c r="S630" s="100" t="s">
        <v>75</v>
      </c>
      <c r="T630" s="100" t="s">
        <v>75</v>
      </c>
      <c r="U630" s="101" t="s">
        <v>75</v>
      </c>
      <c r="V630" s="101" t="s">
        <v>75</v>
      </c>
      <c r="W630" s="101"/>
      <c r="X630" s="101"/>
      <c r="Y630" s="102" t="s">
        <v>75</v>
      </c>
      <c r="Z630" s="102" t="s">
        <v>75</v>
      </c>
    </row>
    <row r="631" spans="14:26" ht="15.75" x14ac:dyDescent="0.25">
      <c r="N631" s="98">
        <v>55609</v>
      </c>
      <c r="O631" s="99" t="s">
        <v>75</v>
      </c>
      <c r="P631" s="99" t="s">
        <v>75</v>
      </c>
      <c r="Q631" s="99" t="s">
        <v>75</v>
      </c>
      <c r="R631" s="99" t="s">
        <v>75</v>
      </c>
      <c r="S631" s="100" t="s">
        <v>75</v>
      </c>
      <c r="T631" s="100" t="s">
        <v>75</v>
      </c>
      <c r="U631" s="101" t="s">
        <v>75</v>
      </c>
      <c r="V631" s="101" t="s">
        <v>75</v>
      </c>
      <c r="W631" s="101"/>
      <c r="X631" s="101"/>
      <c r="Y631" s="102" t="s">
        <v>75</v>
      </c>
      <c r="Z631" s="102" t="s">
        <v>75</v>
      </c>
    </row>
    <row r="632" spans="14:26" ht="15.75" x14ac:dyDescent="0.25">
      <c r="N632" s="98">
        <v>55639</v>
      </c>
      <c r="O632" s="99" t="s">
        <v>75</v>
      </c>
      <c r="P632" s="99" t="s">
        <v>75</v>
      </c>
      <c r="Q632" s="99" t="s">
        <v>75</v>
      </c>
      <c r="R632" s="99" t="s">
        <v>75</v>
      </c>
      <c r="S632" s="100" t="s">
        <v>75</v>
      </c>
      <c r="T632" s="100" t="s">
        <v>75</v>
      </c>
      <c r="U632" s="101" t="s">
        <v>75</v>
      </c>
      <c r="V632" s="101" t="s">
        <v>75</v>
      </c>
      <c r="W632" s="101"/>
      <c r="X632" s="101"/>
      <c r="Y632" s="102" t="s">
        <v>75</v>
      </c>
      <c r="Z632" s="102" t="s">
        <v>75</v>
      </c>
    </row>
    <row r="633" spans="14:26" ht="15.75" x14ac:dyDescent="0.25">
      <c r="N633" s="98">
        <v>55670</v>
      </c>
      <c r="O633" s="99" t="s">
        <v>75</v>
      </c>
      <c r="P633" s="99" t="s">
        <v>75</v>
      </c>
      <c r="Q633" s="99" t="s">
        <v>75</v>
      </c>
      <c r="R633" s="99" t="s">
        <v>75</v>
      </c>
      <c r="S633" s="100" t="s">
        <v>75</v>
      </c>
      <c r="T633" s="100" t="s">
        <v>75</v>
      </c>
      <c r="U633" s="101" t="s">
        <v>75</v>
      </c>
      <c r="V633" s="101" t="s">
        <v>75</v>
      </c>
      <c r="W633" s="101"/>
      <c r="X633" s="101"/>
      <c r="Y633" s="102" t="s">
        <v>75</v>
      </c>
      <c r="Z633" s="102" t="s">
        <v>75</v>
      </c>
    </row>
    <row r="634" spans="14:26" ht="15.75" x14ac:dyDescent="0.25">
      <c r="N634" s="98">
        <v>55700</v>
      </c>
      <c r="O634" s="99" t="s">
        <v>75</v>
      </c>
      <c r="P634" s="99" t="s">
        <v>75</v>
      </c>
      <c r="Q634" s="99" t="s">
        <v>75</v>
      </c>
      <c r="R634" s="99" t="s">
        <v>75</v>
      </c>
      <c r="S634" s="100" t="s">
        <v>75</v>
      </c>
      <c r="T634" s="100" t="s">
        <v>75</v>
      </c>
      <c r="U634" s="101" t="s">
        <v>75</v>
      </c>
      <c r="V634" s="101" t="s">
        <v>75</v>
      </c>
      <c r="W634" s="101"/>
      <c r="X634" s="101"/>
      <c r="Y634" s="102" t="s">
        <v>75</v>
      </c>
      <c r="Z634" s="102" t="s">
        <v>75</v>
      </c>
    </row>
    <row r="635" spans="14:26" ht="15.75" x14ac:dyDescent="0.25">
      <c r="N635" s="98">
        <v>55731</v>
      </c>
      <c r="O635" s="99" t="s">
        <v>75</v>
      </c>
      <c r="P635" s="99" t="s">
        <v>75</v>
      </c>
      <c r="Q635" s="99" t="s">
        <v>75</v>
      </c>
      <c r="R635" s="99" t="s">
        <v>75</v>
      </c>
      <c r="S635" s="100" t="s">
        <v>75</v>
      </c>
      <c r="T635" s="100" t="s">
        <v>75</v>
      </c>
      <c r="U635" s="101" t="s">
        <v>75</v>
      </c>
      <c r="V635" s="101" t="s">
        <v>75</v>
      </c>
      <c r="W635" s="101"/>
      <c r="X635" s="101"/>
      <c r="Y635" s="102" t="s">
        <v>75</v>
      </c>
      <c r="Z635" s="102" t="s">
        <v>75</v>
      </c>
    </row>
    <row r="636" spans="14:26" ht="15.75" x14ac:dyDescent="0.25">
      <c r="N636" s="98">
        <v>55762</v>
      </c>
      <c r="O636" s="99" t="s">
        <v>75</v>
      </c>
      <c r="P636" s="99" t="s">
        <v>75</v>
      </c>
      <c r="Q636" s="99" t="s">
        <v>75</v>
      </c>
      <c r="R636" s="99" t="s">
        <v>75</v>
      </c>
      <c r="S636" s="100" t="s">
        <v>75</v>
      </c>
      <c r="T636" s="100" t="s">
        <v>75</v>
      </c>
      <c r="U636" s="101" t="s">
        <v>75</v>
      </c>
      <c r="V636" s="101" t="s">
        <v>75</v>
      </c>
      <c r="W636" s="101"/>
      <c r="X636" s="101"/>
      <c r="Y636" s="102" t="s">
        <v>75</v>
      </c>
      <c r="Z636" s="102" t="s">
        <v>75</v>
      </c>
    </row>
  </sheetData>
  <mergeCells count="3">
    <mergeCell ref="A7:F7"/>
    <mergeCell ref="H7:M7"/>
    <mergeCell ref="A27:F27"/>
  </mergeCells>
  <phoneticPr fontId="23" type="noConversion"/>
  <conditionalFormatting sqref="N2:N265 N283:N636">
    <cfRule type="expression" dxfId="6" priority="5">
      <formula>$O2=""</formula>
    </cfRule>
  </conditionalFormatting>
  <conditionalFormatting sqref="N266">
    <cfRule type="expression" dxfId="5" priority="4">
      <formula>$O266=""</formula>
    </cfRule>
  </conditionalFormatting>
  <conditionalFormatting sqref="N267:N268">
    <cfRule type="expression" dxfId="4" priority="3">
      <formula>$O267=""</formula>
    </cfRule>
  </conditionalFormatting>
  <conditionalFormatting sqref="N269:N270">
    <cfRule type="expression" dxfId="3" priority="2">
      <formula>$O269=""</formula>
    </cfRule>
  </conditionalFormatting>
  <conditionalFormatting sqref="N271:N282">
    <cfRule type="expression" dxfId="2" priority="1">
      <formula>$O271=""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156BE-5E74-4643-928E-A536E8719F21}">
  <sheetPr codeName="Sheet12"/>
  <dimension ref="A1:V466"/>
  <sheetViews>
    <sheetView topLeftCell="J72" workbookViewId="0">
      <selection activeCell="V276" sqref="V276"/>
    </sheetView>
  </sheetViews>
  <sheetFormatPr defaultColWidth="9.140625" defaultRowHeight="15.75" x14ac:dyDescent="0.25"/>
  <cols>
    <col min="1" max="15" width="13.7109375" style="37" customWidth="1"/>
    <col min="16" max="16" width="23.85546875" style="115" bestFit="1" customWidth="1"/>
    <col min="17" max="17" width="18.28515625" style="15" customWidth="1"/>
    <col min="18" max="18" width="22.28515625" style="15" customWidth="1"/>
    <col min="19" max="19" width="12.5703125" style="15" customWidth="1"/>
    <col min="20" max="20" width="16.7109375" style="115" customWidth="1"/>
    <col min="21" max="21" width="19.28515625" style="15" customWidth="1"/>
    <col min="22" max="22" width="16" style="15" customWidth="1"/>
    <col min="23" max="16384" width="9.140625" style="37"/>
  </cols>
  <sheetData>
    <row r="1" spans="1:22" s="2" customFormat="1" ht="15.95" customHeight="1" x14ac:dyDescent="0.25">
      <c r="P1" s="103"/>
      <c r="Q1" s="1"/>
      <c r="R1" s="1"/>
      <c r="S1" s="1"/>
      <c r="T1" s="1"/>
      <c r="U1" s="1"/>
      <c r="V1" s="1"/>
    </row>
    <row r="2" spans="1:22" s="5" customFormat="1" ht="15.95" customHeight="1" x14ac:dyDescent="0.25">
      <c r="P2" s="4"/>
      <c r="Q2" s="104"/>
      <c r="R2" s="104"/>
      <c r="S2" s="104"/>
      <c r="T2" s="104"/>
      <c r="U2" s="104"/>
      <c r="V2" s="104"/>
    </row>
    <row r="3" spans="1:22" s="5" customFormat="1" ht="15.95" customHeight="1" x14ac:dyDescent="0.25">
      <c r="P3" s="4"/>
      <c r="Q3" s="104"/>
      <c r="R3" s="104"/>
      <c r="S3" s="104"/>
      <c r="T3" s="104"/>
      <c r="U3" s="104"/>
      <c r="V3" s="104"/>
    </row>
    <row r="4" spans="1:22" s="8" customFormat="1" ht="15.95" customHeight="1" x14ac:dyDescent="0.25">
      <c r="P4" s="7"/>
      <c r="Q4" s="105"/>
      <c r="R4" s="105"/>
      <c r="S4" s="105"/>
      <c r="T4" s="105"/>
      <c r="U4" s="105"/>
      <c r="V4" s="105"/>
    </row>
    <row r="5" spans="1:22" s="34" customFormat="1" ht="43.5" customHeight="1" x14ac:dyDescent="0.25">
      <c r="P5" s="106" t="s">
        <v>0</v>
      </c>
      <c r="Q5" s="107" t="s">
        <v>1</v>
      </c>
      <c r="R5" s="108" t="s">
        <v>3</v>
      </c>
      <c r="S5" s="52"/>
      <c r="T5" s="109" t="s">
        <v>0</v>
      </c>
      <c r="U5" s="110" t="s">
        <v>53</v>
      </c>
      <c r="V5" s="110" t="s">
        <v>54</v>
      </c>
    </row>
    <row r="6" spans="1:22" x14ac:dyDescent="0.25">
      <c r="P6" s="111">
        <v>35826</v>
      </c>
      <c r="Q6" s="112">
        <v>78.365091224111694</v>
      </c>
      <c r="R6" s="113">
        <v>84.175931823625405</v>
      </c>
      <c r="T6" s="111">
        <v>35155</v>
      </c>
      <c r="U6" s="114">
        <v>63.747430374743701</v>
      </c>
      <c r="V6" s="114">
        <v>64.049235393759702</v>
      </c>
    </row>
    <row r="7" spans="1:22" x14ac:dyDescent="0.25">
      <c r="A7" s="167" t="s">
        <v>94</v>
      </c>
      <c r="B7" s="167"/>
      <c r="C7" s="167"/>
      <c r="D7" s="167"/>
      <c r="E7" s="167"/>
      <c r="F7" s="167"/>
      <c r="G7" s="167"/>
      <c r="H7" s="72"/>
      <c r="I7" s="167" t="s">
        <v>95</v>
      </c>
      <c r="J7" s="167"/>
      <c r="K7" s="167"/>
      <c r="L7" s="167"/>
      <c r="M7" s="167"/>
      <c r="N7" s="167"/>
      <c r="O7" s="167"/>
      <c r="P7" s="111">
        <v>35854</v>
      </c>
      <c r="Q7" s="112">
        <v>78.016381229210097</v>
      </c>
      <c r="R7" s="113">
        <v>83.165540401816799</v>
      </c>
      <c r="T7" s="111">
        <v>35246</v>
      </c>
      <c r="U7" s="114">
        <v>64.065373585315498</v>
      </c>
      <c r="V7" s="114">
        <v>62.644129392537302</v>
      </c>
    </row>
    <row r="8" spans="1:22" x14ac:dyDescent="0.25">
      <c r="A8" s="167" t="s">
        <v>74</v>
      </c>
      <c r="B8" s="167"/>
      <c r="C8" s="167"/>
      <c r="D8" s="167"/>
      <c r="E8" s="167"/>
      <c r="F8" s="167"/>
      <c r="G8" s="167"/>
      <c r="H8" s="72"/>
      <c r="I8" s="167" t="s">
        <v>74</v>
      </c>
      <c r="J8" s="167"/>
      <c r="K8" s="167"/>
      <c r="L8" s="167"/>
      <c r="M8" s="167"/>
      <c r="N8" s="167"/>
      <c r="O8" s="167"/>
      <c r="P8" s="111">
        <v>35885</v>
      </c>
      <c r="Q8" s="112">
        <v>77.895840834144195</v>
      </c>
      <c r="R8" s="113">
        <v>82.786862873444306</v>
      </c>
      <c r="T8" s="111">
        <v>35338</v>
      </c>
      <c r="U8" s="114">
        <v>66.2256465698635</v>
      </c>
      <c r="V8" s="114">
        <v>69.007060771533702</v>
      </c>
    </row>
    <row r="9" spans="1:22" x14ac:dyDescent="0.25">
      <c r="P9" s="111">
        <v>35915</v>
      </c>
      <c r="Q9" s="112">
        <v>78.772449669100496</v>
      </c>
      <c r="R9" s="113">
        <v>83.597533544322999</v>
      </c>
      <c r="T9" s="111">
        <v>35430</v>
      </c>
      <c r="U9" s="114">
        <v>68.709938655481395</v>
      </c>
      <c r="V9" s="114">
        <v>71.784486927946205</v>
      </c>
    </row>
    <row r="10" spans="1:22" x14ac:dyDescent="0.25">
      <c r="P10" s="111">
        <v>35946</v>
      </c>
      <c r="Q10" s="112">
        <v>79.892492470611003</v>
      </c>
      <c r="R10" s="113">
        <v>84.792123227087899</v>
      </c>
      <c r="T10" s="111">
        <v>35520</v>
      </c>
      <c r="U10" s="114">
        <v>69.121480524232695</v>
      </c>
      <c r="V10" s="114">
        <v>71.162358504510493</v>
      </c>
    </row>
    <row r="11" spans="1:22" x14ac:dyDescent="0.25">
      <c r="P11" s="111">
        <v>35976</v>
      </c>
      <c r="Q11" s="112">
        <v>81.013620565066802</v>
      </c>
      <c r="R11" s="113">
        <v>84.878233962073494</v>
      </c>
      <c r="T11" s="111">
        <v>35611</v>
      </c>
      <c r="U11" s="114">
        <v>71.549478656494998</v>
      </c>
      <c r="V11" s="114">
        <v>74.199144515600494</v>
      </c>
    </row>
    <row r="12" spans="1:22" x14ac:dyDescent="0.25">
      <c r="P12" s="111">
        <v>36007</v>
      </c>
      <c r="Q12" s="112">
        <v>80.703499786558993</v>
      </c>
      <c r="R12" s="113">
        <v>84.650877634272504</v>
      </c>
      <c r="T12" s="111">
        <v>35703</v>
      </c>
      <c r="U12" s="114">
        <v>73.397321278309505</v>
      </c>
      <c r="V12" s="114">
        <v>78.768830666350894</v>
      </c>
    </row>
    <row r="13" spans="1:22" x14ac:dyDescent="0.25">
      <c r="P13" s="111">
        <v>36038</v>
      </c>
      <c r="Q13" s="112">
        <v>79.942567691479596</v>
      </c>
      <c r="R13" s="113">
        <v>83.412832617324398</v>
      </c>
      <c r="T13" s="111">
        <v>35795</v>
      </c>
      <c r="U13" s="114">
        <v>78.245266007153603</v>
      </c>
      <c r="V13" s="114">
        <v>83.618817381243403</v>
      </c>
    </row>
    <row r="14" spans="1:22" x14ac:dyDescent="0.25">
      <c r="P14" s="111">
        <v>36068</v>
      </c>
      <c r="Q14" s="112">
        <v>79.5910536222828</v>
      </c>
      <c r="R14" s="113">
        <v>84.5915304819639</v>
      </c>
      <c r="T14" s="111">
        <v>35885</v>
      </c>
      <c r="U14" s="114">
        <v>77.342830535721006</v>
      </c>
      <c r="V14" s="114">
        <v>82.403833059423505</v>
      </c>
    </row>
    <row r="15" spans="1:22" x14ac:dyDescent="0.25">
      <c r="P15" s="111">
        <v>36099</v>
      </c>
      <c r="Q15" s="112">
        <v>80.585447359554905</v>
      </c>
      <c r="R15" s="113">
        <v>85.381102293797099</v>
      </c>
      <c r="T15" s="111">
        <v>35976</v>
      </c>
      <c r="U15" s="114">
        <v>80.627301989304399</v>
      </c>
      <c r="V15" s="114">
        <v>84.541971533455197</v>
      </c>
    </row>
    <row r="16" spans="1:22" x14ac:dyDescent="0.25">
      <c r="P16" s="111">
        <v>36129</v>
      </c>
      <c r="Q16" s="112">
        <v>82.530026237739506</v>
      </c>
      <c r="R16" s="113">
        <v>89.2195114536582</v>
      </c>
      <c r="T16" s="111">
        <v>36068</v>
      </c>
      <c r="U16" s="114">
        <v>79.461296671817095</v>
      </c>
      <c r="V16" s="114">
        <v>84.103565645538296</v>
      </c>
    </row>
    <row r="17" spans="16:22" x14ac:dyDescent="0.25">
      <c r="P17" s="111">
        <v>36160</v>
      </c>
      <c r="Q17" s="112">
        <v>83.9773329165604</v>
      </c>
      <c r="R17" s="113">
        <v>91.114602178837899</v>
      </c>
      <c r="T17" s="111">
        <v>36160</v>
      </c>
      <c r="U17" s="114">
        <v>84.1897053809612</v>
      </c>
      <c r="V17" s="114">
        <v>91.554438320837704</v>
      </c>
    </row>
    <row r="18" spans="16:22" x14ac:dyDescent="0.25">
      <c r="P18" s="111">
        <v>36191</v>
      </c>
      <c r="Q18" s="112">
        <v>84.292142679763003</v>
      </c>
      <c r="R18" s="113">
        <v>91.638455590877598</v>
      </c>
      <c r="T18" s="111">
        <v>36250</v>
      </c>
      <c r="U18" s="114">
        <v>83.276281260576397</v>
      </c>
      <c r="V18" s="114">
        <v>85.755176901571701</v>
      </c>
    </row>
    <row r="19" spans="16:22" x14ac:dyDescent="0.25">
      <c r="P19" s="111">
        <v>36219</v>
      </c>
      <c r="Q19" s="112">
        <v>83.788773914672703</v>
      </c>
      <c r="R19" s="113">
        <v>88.025456720955205</v>
      </c>
      <c r="T19" s="111">
        <v>36341</v>
      </c>
      <c r="U19" s="114">
        <v>87.475776659664305</v>
      </c>
      <c r="V19" s="114">
        <v>91.896652099945598</v>
      </c>
    </row>
    <row r="20" spans="16:22" x14ac:dyDescent="0.25">
      <c r="P20" s="111">
        <v>36250</v>
      </c>
      <c r="Q20" s="112">
        <v>83.860166893613297</v>
      </c>
      <c r="R20" s="113">
        <v>86.124032264708106</v>
      </c>
      <c r="T20" s="111">
        <v>36433</v>
      </c>
      <c r="U20" s="114">
        <v>88.788233626318501</v>
      </c>
      <c r="V20" s="114">
        <v>94.901065314458805</v>
      </c>
    </row>
    <row r="21" spans="16:22" x14ac:dyDescent="0.25">
      <c r="P21" s="111">
        <v>36280</v>
      </c>
      <c r="Q21" s="112">
        <v>84.922995428008093</v>
      </c>
      <c r="R21" s="113">
        <v>85.877779374494096</v>
      </c>
      <c r="T21" s="111">
        <v>36525</v>
      </c>
      <c r="U21" s="114">
        <v>90.538096379045299</v>
      </c>
      <c r="V21" s="114">
        <v>94.517178520853903</v>
      </c>
    </row>
    <row r="22" spans="16:22" x14ac:dyDescent="0.25">
      <c r="P22" s="111">
        <v>36311</v>
      </c>
      <c r="Q22" s="112">
        <v>86.601470343489197</v>
      </c>
      <c r="R22" s="113">
        <v>90.266658237883604</v>
      </c>
      <c r="T22" s="111">
        <v>36616</v>
      </c>
      <c r="U22" s="114">
        <v>92.682139082810806</v>
      </c>
      <c r="V22" s="114">
        <v>95.346298346813597</v>
      </c>
    </row>
    <row r="23" spans="16:22" x14ac:dyDescent="0.25">
      <c r="P23" s="111">
        <v>36341</v>
      </c>
      <c r="Q23" s="112">
        <v>88.005676217893793</v>
      </c>
      <c r="R23" s="113">
        <v>92.787611336187794</v>
      </c>
      <c r="T23" s="111">
        <v>36707</v>
      </c>
      <c r="U23" s="114">
        <v>97.175298395918006</v>
      </c>
      <c r="V23" s="114">
        <v>101.255885647404</v>
      </c>
    </row>
    <row r="24" spans="16:22" x14ac:dyDescent="0.25">
      <c r="P24" s="111">
        <v>36372</v>
      </c>
      <c r="Q24" s="112">
        <v>88.653203833937297</v>
      </c>
      <c r="R24" s="113">
        <v>95.631585925060804</v>
      </c>
      <c r="T24" s="111">
        <v>36799</v>
      </c>
      <c r="U24" s="114">
        <v>96.689530657422694</v>
      </c>
      <c r="V24" s="114">
        <v>101.977733979383</v>
      </c>
    </row>
    <row r="25" spans="16:22" x14ac:dyDescent="0.25">
      <c r="P25" s="111">
        <v>36403</v>
      </c>
      <c r="Q25" s="112">
        <v>88.739284980950103</v>
      </c>
      <c r="R25" s="113">
        <v>94.420649457327102</v>
      </c>
      <c r="T25" s="111">
        <v>36891</v>
      </c>
      <c r="U25" s="114">
        <v>100</v>
      </c>
      <c r="V25" s="114">
        <v>100</v>
      </c>
    </row>
    <row r="26" spans="16:22" x14ac:dyDescent="0.25">
      <c r="P26" s="111">
        <v>36433</v>
      </c>
      <c r="Q26" s="112">
        <v>88.960817382010205</v>
      </c>
      <c r="R26" s="113">
        <v>94.850954671948202</v>
      </c>
      <c r="T26" s="111">
        <v>36981</v>
      </c>
      <c r="U26" s="114">
        <v>100.051802693572</v>
      </c>
      <c r="V26" s="114">
        <v>104.200935720711</v>
      </c>
    </row>
    <row r="27" spans="16:22" x14ac:dyDescent="0.25">
      <c r="P27" s="111">
        <v>36464</v>
      </c>
      <c r="Q27" s="112">
        <v>89.362412493316597</v>
      </c>
      <c r="R27" s="113">
        <v>93.688196999596499</v>
      </c>
      <c r="T27" s="111">
        <v>37072</v>
      </c>
      <c r="U27" s="114">
        <v>101.458509128166</v>
      </c>
      <c r="V27" s="114">
        <v>101.38473497957</v>
      </c>
    </row>
    <row r="28" spans="16:22" x14ac:dyDescent="0.25">
      <c r="P28" s="111">
        <v>36494</v>
      </c>
      <c r="Q28" s="112">
        <v>90.543460961097196</v>
      </c>
      <c r="R28" s="113">
        <v>95.778215555853805</v>
      </c>
      <c r="T28" s="111">
        <v>37164</v>
      </c>
      <c r="U28" s="114">
        <v>106.343613211758</v>
      </c>
      <c r="V28" s="114">
        <v>107.05106370719</v>
      </c>
    </row>
    <row r="29" spans="16:22" x14ac:dyDescent="0.25">
      <c r="P29" s="111">
        <v>36525</v>
      </c>
      <c r="Q29" s="112">
        <v>91.156967513973896</v>
      </c>
      <c r="R29" s="113">
        <v>95.553488432977801</v>
      </c>
      <c r="T29" s="111">
        <v>37256</v>
      </c>
      <c r="U29" s="114">
        <v>103.108799555663</v>
      </c>
      <c r="V29" s="114">
        <v>100.63128258190601</v>
      </c>
    </row>
    <row r="30" spans="16:22" x14ac:dyDescent="0.25">
      <c r="P30" s="111">
        <v>36556</v>
      </c>
      <c r="Q30" s="112">
        <v>92.250418319939996</v>
      </c>
      <c r="R30" s="113">
        <v>97.051680754111004</v>
      </c>
      <c r="T30" s="111">
        <v>37346</v>
      </c>
      <c r="U30" s="114">
        <v>107.26228949825</v>
      </c>
      <c r="V30" s="114">
        <v>100.73822678165401</v>
      </c>
    </row>
    <row r="31" spans="16:22" x14ac:dyDescent="0.25">
      <c r="P31" s="111">
        <v>36585</v>
      </c>
      <c r="Q31" s="112">
        <v>92.550740544553705</v>
      </c>
      <c r="R31" s="113">
        <v>96.042448809552994</v>
      </c>
      <c r="T31" s="111">
        <v>37437</v>
      </c>
      <c r="U31" s="114">
        <v>109.08774633076099</v>
      </c>
      <c r="V31" s="114">
        <v>99.187535158254704</v>
      </c>
    </row>
    <row r="32" spans="16:22" x14ac:dyDescent="0.25">
      <c r="P32" s="111">
        <v>36616</v>
      </c>
      <c r="Q32" s="112">
        <v>93.193886883006101</v>
      </c>
      <c r="R32" s="113">
        <v>96.511850938096998</v>
      </c>
      <c r="T32" s="111">
        <v>37529</v>
      </c>
      <c r="U32" s="114">
        <v>112.96939504063999</v>
      </c>
      <c r="V32" s="114">
        <v>106.810778078854</v>
      </c>
    </row>
    <row r="33" spans="16:22" x14ac:dyDescent="0.25">
      <c r="P33" s="111">
        <v>36646</v>
      </c>
      <c r="Q33" s="112">
        <v>93.899969868165897</v>
      </c>
      <c r="R33" s="113">
        <v>95.952109238360507</v>
      </c>
      <c r="T33" s="111">
        <v>37621</v>
      </c>
      <c r="U33" s="114">
        <v>116.90375365277001</v>
      </c>
      <c r="V33" s="114">
        <v>106.728469138693</v>
      </c>
    </row>
    <row r="34" spans="16:22" x14ac:dyDescent="0.25">
      <c r="P34" s="111">
        <v>36677</v>
      </c>
      <c r="Q34" s="112">
        <v>95.834165986095002</v>
      </c>
      <c r="R34" s="113">
        <v>98.117862315859398</v>
      </c>
      <c r="T34" s="111">
        <v>37711</v>
      </c>
      <c r="U34" s="114">
        <v>118.152602591391</v>
      </c>
      <c r="V34" s="114">
        <v>110.254125462685</v>
      </c>
    </row>
    <row r="35" spans="16:22" x14ac:dyDescent="0.25">
      <c r="P35" s="111">
        <v>36707</v>
      </c>
      <c r="Q35" s="112">
        <v>97.903198959158104</v>
      </c>
      <c r="R35" s="113">
        <v>101.500938281774</v>
      </c>
      <c r="T35" s="111">
        <v>37802</v>
      </c>
      <c r="U35" s="114">
        <v>122.170959835852</v>
      </c>
      <c r="V35" s="114">
        <v>112.611185670791</v>
      </c>
    </row>
    <row r="36" spans="16:22" x14ac:dyDescent="0.25">
      <c r="P36" s="111">
        <v>36738</v>
      </c>
      <c r="Q36" s="112">
        <v>98.377546890751404</v>
      </c>
      <c r="R36" s="113">
        <v>104.992199803532</v>
      </c>
      <c r="T36" s="111">
        <v>37894</v>
      </c>
      <c r="U36" s="114">
        <v>125.616290023237</v>
      </c>
      <c r="V36" s="114">
        <v>112.869109162013</v>
      </c>
    </row>
    <row r="37" spans="16:22" x14ac:dyDescent="0.25">
      <c r="P37" s="111">
        <v>36769</v>
      </c>
      <c r="Q37" s="112">
        <v>97.818177636151603</v>
      </c>
      <c r="R37" s="113">
        <v>105.43699435318899</v>
      </c>
      <c r="T37" s="111">
        <v>37986</v>
      </c>
      <c r="U37" s="114">
        <v>128.418438693014</v>
      </c>
      <c r="V37" s="114">
        <v>115.38500332075201</v>
      </c>
    </row>
    <row r="38" spans="16:22" x14ac:dyDescent="0.25">
      <c r="P38" s="111">
        <v>36799</v>
      </c>
      <c r="Q38" s="112">
        <v>97.138432690860796</v>
      </c>
      <c r="R38" s="113">
        <v>103.379745497399</v>
      </c>
      <c r="T38" s="111">
        <v>38077</v>
      </c>
      <c r="U38" s="114">
        <v>133.66358091837199</v>
      </c>
      <c r="V38" s="114">
        <v>120.944285927696</v>
      </c>
    </row>
    <row r="39" spans="16:22" x14ac:dyDescent="0.25">
      <c r="P39" s="111">
        <v>36830</v>
      </c>
      <c r="Q39" s="112">
        <v>98.085785152323595</v>
      </c>
      <c r="R39" s="113">
        <v>101.222623242975</v>
      </c>
      <c r="T39" s="111">
        <v>38168</v>
      </c>
      <c r="U39" s="114">
        <v>140.490465598133</v>
      </c>
      <c r="V39" s="114">
        <v>124.300972324149</v>
      </c>
    </row>
    <row r="40" spans="16:22" x14ac:dyDescent="0.25">
      <c r="P40" s="111">
        <v>36860</v>
      </c>
      <c r="Q40" s="112">
        <v>99.2378008792396</v>
      </c>
      <c r="R40" s="113">
        <v>100.07877428821401</v>
      </c>
      <c r="T40" s="111">
        <v>38260</v>
      </c>
      <c r="U40" s="114">
        <v>144.64982224140499</v>
      </c>
      <c r="V40" s="114">
        <v>128.80046586799401</v>
      </c>
    </row>
    <row r="41" spans="16:22" x14ac:dyDescent="0.25">
      <c r="P41" s="111">
        <v>36891</v>
      </c>
      <c r="Q41" s="112">
        <v>100</v>
      </c>
      <c r="R41" s="113">
        <v>100</v>
      </c>
      <c r="T41" s="111">
        <v>38352</v>
      </c>
      <c r="U41" s="114">
        <v>144.91560100628399</v>
      </c>
      <c r="V41" s="114">
        <v>128.49288248485601</v>
      </c>
    </row>
    <row r="42" spans="16:22" x14ac:dyDescent="0.25">
      <c r="P42" s="111">
        <v>36922</v>
      </c>
      <c r="Q42" s="112">
        <v>100.23614385044201</v>
      </c>
      <c r="R42" s="113">
        <v>101.301016034886</v>
      </c>
      <c r="T42" s="111">
        <v>38442</v>
      </c>
      <c r="U42" s="114">
        <v>155.18717035598499</v>
      </c>
      <c r="V42" s="114">
        <v>134.07018608412201</v>
      </c>
    </row>
    <row r="43" spans="16:22" x14ac:dyDescent="0.25">
      <c r="P43" s="111">
        <v>36950</v>
      </c>
      <c r="Q43" s="112">
        <v>100.40099170865901</v>
      </c>
      <c r="R43" s="113">
        <v>103.352012128605</v>
      </c>
      <c r="T43" s="111">
        <v>38533</v>
      </c>
      <c r="U43" s="114">
        <v>160.539629560344</v>
      </c>
      <c r="V43" s="114">
        <v>138.76543618756801</v>
      </c>
    </row>
    <row r="44" spans="16:22" x14ac:dyDescent="0.25">
      <c r="P44" s="111">
        <v>36981</v>
      </c>
      <c r="Q44" s="112">
        <v>100.56382154668</v>
      </c>
      <c r="R44" s="113">
        <v>104.785499526271</v>
      </c>
      <c r="T44" s="111">
        <v>38625</v>
      </c>
      <c r="U44" s="114">
        <v>164.81554402780699</v>
      </c>
      <c r="V44" s="114">
        <v>148.11889320820899</v>
      </c>
    </row>
    <row r="45" spans="16:22" x14ac:dyDescent="0.25">
      <c r="P45" s="111">
        <v>37011</v>
      </c>
      <c r="Q45" s="112">
        <v>100.52165326592601</v>
      </c>
      <c r="R45" s="113">
        <v>103.82302581454999</v>
      </c>
      <c r="T45" s="111">
        <v>38717</v>
      </c>
      <c r="U45" s="114">
        <v>167.34554736567401</v>
      </c>
      <c r="V45" s="114">
        <v>148.79693158279301</v>
      </c>
    </row>
    <row r="46" spans="16:22" x14ac:dyDescent="0.25">
      <c r="P46" s="111">
        <v>37042</v>
      </c>
      <c r="Q46" s="112">
        <v>100.862561620455</v>
      </c>
      <c r="R46" s="113">
        <v>102.76587181366099</v>
      </c>
      <c r="T46" s="111">
        <v>38807</v>
      </c>
      <c r="U46" s="114">
        <v>171.589272599791</v>
      </c>
      <c r="V46" s="114">
        <v>149.90554027508901</v>
      </c>
    </row>
    <row r="47" spans="16:22" x14ac:dyDescent="0.25">
      <c r="P47" s="111">
        <v>37072</v>
      </c>
      <c r="Q47" s="112">
        <v>102.07769093744</v>
      </c>
      <c r="R47" s="113">
        <v>102.611482724542</v>
      </c>
      <c r="T47" s="111">
        <v>38898</v>
      </c>
      <c r="U47" s="114">
        <v>175.98914923533101</v>
      </c>
      <c r="V47" s="114">
        <v>153.38316170434601</v>
      </c>
    </row>
    <row r="48" spans="16:22" x14ac:dyDescent="0.25">
      <c r="P48" s="111">
        <v>37103</v>
      </c>
      <c r="Q48" s="112">
        <v>103.736503230984</v>
      </c>
      <c r="R48" s="113">
        <v>104.805365831914</v>
      </c>
      <c r="T48" s="111">
        <v>38990</v>
      </c>
      <c r="U48" s="114">
        <v>175.73675462050701</v>
      </c>
      <c r="V48" s="114">
        <v>155.76764138909701</v>
      </c>
    </row>
    <row r="49" spans="16:22" x14ac:dyDescent="0.25">
      <c r="P49" s="111">
        <v>37134</v>
      </c>
      <c r="Q49" s="112">
        <v>105.73734015760699</v>
      </c>
      <c r="R49" s="113">
        <v>107.434555501342</v>
      </c>
      <c r="T49" s="111">
        <v>39082</v>
      </c>
      <c r="U49" s="114">
        <v>174.97333856178801</v>
      </c>
      <c r="V49" s="114">
        <v>160.44106594805299</v>
      </c>
    </row>
    <row r="50" spans="16:22" x14ac:dyDescent="0.25">
      <c r="P50" s="111">
        <v>37164</v>
      </c>
      <c r="Q50" s="112">
        <v>106.82471789071001</v>
      </c>
      <c r="R50" s="113">
        <v>107.514326327688</v>
      </c>
      <c r="T50" s="111">
        <v>39172</v>
      </c>
      <c r="U50" s="114">
        <v>181.557610148045</v>
      </c>
      <c r="V50" s="114">
        <v>166.58799043390599</v>
      </c>
    </row>
    <row r="51" spans="16:22" x14ac:dyDescent="0.25">
      <c r="P51" s="111">
        <v>37195</v>
      </c>
      <c r="Q51" s="112">
        <v>106.43734851114201</v>
      </c>
      <c r="R51" s="113">
        <v>103.82621350932</v>
      </c>
      <c r="T51" s="111">
        <v>39263</v>
      </c>
      <c r="U51" s="114">
        <v>184.38557087414401</v>
      </c>
      <c r="V51" s="114">
        <v>169.58330500346</v>
      </c>
    </row>
    <row r="52" spans="16:22" x14ac:dyDescent="0.25">
      <c r="P52" s="111">
        <v>37225</v>
      </c>
      <c r="Q52" s="112">
        <v>105.30444544324401</v>
      </c>
      <c r="R52" s="113">
        <v>101.963139010215</v>
      </c>
      <c r="T52" s="111">
        <v>39355</v>
      </c>
      <c r="U52" s="114">
        <v>185.49193453380701</v>
      </c>
      <c r="V52" s="114">
        <v>167.97947265338499</v>
      </c>
    </row>
    <row r="53" spans="16:22" x14ac:dyDescent="0.25">
      <c r="P53" s="111">
        <v>37256</v>
      </c>
      <c r="Q53" s="112">
        <v>103.987417105052</v>
      </c>
      <c r="R53" s="113">
        <v>101.45155218553199</v>
      </c>
      <c r="T53" s="111">
        <v>39447</v>
      </c>
      <c r="U53" s="114">
        <v>177.92538159250699</v>
      </c>
      <c r="V53" s="114">
        <v>156.81076672488101</v>
      </c>
    </row>
    <row r="54" spans="16:22" x14ac:dyDescent="0.25">
      <c r="P54" s="111">
        <v>37287</v>
      </c>
      <c r="Q54" s="112">
        <v>104.449658596593</v>
      </c>
      <c r="R54" s="113">
        <v>103.189752764368</v>
      </c>
      <c r="T54" s="111">
        <v>39538</v>
      </c>
      <c r="U54" s="114">
        <v>180.38784456257301</v>
      </c>
      <c r="V54" s="114">
        <v>162.37093427834199</v>
      </c>
    </row>
    <row r="55" spans="16:22" x14ac:dyDescent="0.25">
      <c r="P55" s="111">
        <v>37315</v>
      </c>
      <c r="Q55" s="112">
        <v>105.807766033861</v>
      </c>
      <c r="R55" s="113">
        <v>102.49877184011</v>
      </c>
      <c r="T55" s="111">
        <v>39629</v>
      </c>
      <c r="U55" s="114">
        <v>175.423389152044</v>
      </c>
      <c r="V55" s="114">
        <v>157.97358094122899</v>
      </c>
    </row>
    <row r="56" spans="16:22" x14ac:dyDescent="0.25">
      <c r="P56" s="111">
        <v>37346</v>
      </c>
      <c r="Q56" s="112">
        <v>107.737741610263</v>
      </c>
      <c r="R56" s="113">
        <v>101.025159956772</v>
      </c>
      <c r="T56" s="111">
        <v>39721</v>
      </c>
      <c r="U56" s="114">
        <v>173.154844322862</v>
      </c>
      <c r="V56" s="114">
        <v>161.2249464455</v>
      </c>
    </row>
    <row r="57" spans="16:22" x14ac:dyDescent="0.25">
      <c r="P57" s="111">
        <v>37376</v>
      </c>
      <c r="Q57" s="112">
        <v>108.545288983571</v>
      </c>
      <c r="R57" s="113">
        <v>99.578800960391405</v>
      </c>
      <c r="T57" s="111">
        <v>39813</v>
      </c>
      <c r="U57" s="114">
        <v>160.33031470813799</v>
      </c>
      <c r="V57" s="114">
        <v>137.528672270475</v>
      </c>
    </row>
    <row r="58" spans="16:22" x14ac:dyDescent="0.25">
      <c r="P58" s="111">
        <v>37407</v>
      </c>
      <c r="Q58" s="112">
        <v>109.143375853723</v>
      </c>
      <c r="R58" s="113">
        <v>99.052529263727806</v>
      </c>
      <c r="T58" s="111">
        <v>39903</v>
      </c>
      <c r="U58" s="114">
        <v>147.746161051711</v>
      </c>
      <c r="V58" s="114">
        <v>119.057165049651</v>
      </c>
    </row>
    <row r="59" spans="16:22" x14ac:dyDescent="0.25">
      <c r="P59" s="111">
        <v>37437</v>
      </c>
      <c r="Q59" s="112">
        <v>109.592198403846</v>
      </c>
      <c r="R59" s="113">
        <v>99.857764554325897</v>
      </c>
      <c r="T59" s="111">
        <v>39994</v>
      </c>
      <c r="U59" s="114">
        <v>146.29491889005999</v>
      </c>
      <c r="V59" s="114">
        <v>116.039514612475</v>
      </c>
    </row>
    <row r="60" spans="16:22" x14ac:dyDescent="0.25">
      <c r="P60" s="111">
        <v>37468</v>
      </c>
      <c r="Q60" s="112">
        <v>110.643691539363</v>
      </c>
      <c r="R60" s="113">
        <v>101.321461432896</v>
      </c>
      <c r="T60" s="111">
        <v>40086</v>
      </c>
      <c r="U60" s="114">
        <v>139.79792972457801</v>
      </c>
      <c r="V60" s="114">
        <v>103.67777690996201</v>
      </c>
    </row>
    <row r="61" spans="16:22" x14ac:dyDescent="0.25">
      <c r="P61" s="111">
        <v>37499</v>
      </c>
      <c r="Q61" s="112">
        <v>111.872023465108</v>
      </c>
      <c r="R61" s="113">
        <v>104.48780235704599</v>
      </c>
      <c r="T61" s="111">
        <v>40178</v>
      </c>
      <c r="U61" s="114">
        <v>136.09240524356699</v>
      </c>
      <c r="V61" s="114">
        <v>109.93944740110101</v>
      </c>
    </row>
    <row r="62" spans="16:22" x14ac:dyDescent="0.25">
      <c r="P62" s="111">
        <v>37529</v>
      </c>
      <c r="Q62" s="112">
        <v>113.36059699893499</v>
      </c>
      <c r="R62" s="113">
        <v>106.98457897986999</v>
      </c>
      <c r="T62" s="111">
        <v>40268</v>
      </c>
      <c r="U62" s="114">
        <v>137.71442076211</v>
      </c>
      <c r="V62" s="114">
        <v>105.485795479638</v>
      </c>
    </row>
    <row r="63" spans="16:22" x14ac:dyDescent="0.25">
      <c r="P63" s="111">
        <v>37560</v>
      </c>
      <c r="Q63" s="112">
        <v>115.001662018441</v>
      </c>
      <c r="R63" s="113">
        <v>108.939813065244</v>
      </c>
      <c r="T63" s="111">
        <v>40359</v>
      </c>
      <c r="U63" s="114">
        <v>130.59182712690301</v>
      </c>
      <c r="V63" s="114">
        <v>115.636795657932</v>
      </c>
    </row>
    <row r="64" spans="16:22" x14ac:dyDescent="0.25">
      <c r="P64" s="111">
        <v>37590</v>
      </c>
      <c r="Q64" s="112">
        <v>116.78447686832899</v>
      </c>
      <c r="R64" s="113">
        <v>108.54751225175799</v>
      </c>
      <c r="T64" s="111">
        <v>40451</v>
      </c>
      <c r="U64" s="114">
        <v>131.76568854674301</v>
      </c>
      <c r="V64" s="114">
        <v>110.329686840148</v>
      </c>
    </row>
    <row r="65" spans="16:22" x14ac:dyDescent="0.25">
      <c r="P65" s="111">
        <v>37621</v>
      </c>
      <c r="Q65" s="112">
        <v>117.82666890582701</v>
      </c>
      <c r="R65" s="113">
        <v>107.461233252376</v>
      </c>
      <c r="T65" s="111">
        <v>40543</v>
      </c>
      <c r="U65" s="114">
        <v>131.500562418752</v>
      </c>
      <c r="V65" s="114">
        <v>123.47626571369</v>
      </c>
    </row>
    <row r="66" spans="16:22" x14ac:dyDescent="0.25">
      <c r="P66" s="111">
        <v>37652</v>
      </c>
      <c r="Q66" s="112">
        <v>117.73671100320099</v>
      </c>
      <c r="R66" s="113">
        <v>106.177443712203</v>
      </c>
      <c r="T66" s="111">
        <v>40633</v>
      </c>
      <c r="U66" s="114">
        <v>127.37377571693401</v>
      </c>
      <c r="V66" s="114">
        <v>111.544843764028</v>
      </c>
    </row>
    <row r="67" spans="16:22" x14ac:dyDescent="0.25">
      <c r="P67" s="111">
        <v>37680</v>
      </c>
      <c r="Q67" s="112">
        <v>117.58142601061</v>
      </c>
      <c r="R67" s="113">
        <v>106.974631948278</v>
      </c>
      <c r="T67" s="111">
        <v>40724</v>
      </c>
      <c r="U67" s="114">
        <v>129.42272821954401</v>
      </c>
      <c r="V67" s="114">
        <v>116.13936116161</v>
      </c>
    </row>
    <row r="68" spans="16:22" x14ac:dyDescent="0.25">
      <c r="P68" s="111">
        <v>37711</v>
      </c>
      <c r="Q68" s="112">
        <v>118.437231404589</v>
      </c>
      <c r="R68" s="113">
        <v>109.71282013865699</v>
      </c>
      <c r="T68" s="111">
        <v>40816</v>
      </c>
      <c r="U68" s="114">
        <v>131.963911870663</v>
      </c>
      <c r="V68" s="114">
        <v>120.98676525190101</v>
      </c>
    </row>
    <row r="69" spans="16:22" x14ac:dyDescent="0.25">
      <c r="P69" s="111">
        <v>37741</v>
      </c>
      <c r="Q69" s="112">
        <v>120.12251059948601</v>
      </c>
      <c r="R69" s="113">
        <v>112.216623201136</v>
      </c>
      <c r="T69" s="111">
        <v>40908</v>
      </c>
      <c r="U69" s="114">
        <v>132.743839470068</v>
      </c>
      <c r="V69" s="114">
        <v>123.282189451408</v>
      </c>
    </row>
    <row r="70" spans="16:22" x14ac:dyDescent="0.25">
      <c r="P70" s="111">
        <v>37772</v>
      </c>
      <c r="Q70" s="112">
        <v>121.79932388923901</v>
      </c>
      <c r="R70" s="113">
        <v>113.561911921782</v>
      </c>
      <c r="T70" s="111">
        <v>40999</v>
      </c>
      <c r="U70" s="114">
        <v>129.70001420666401</v>
      </c>
      <c r="V70" s="114">
        <v>116.53815493636699</v>
      </c>
    </row>
    <row r="71" spans="16:22" x14ac:dyDescent="0.25">
      <c r="P71" s="111">
        <v>37802</v>
      </c>
      <c r="Q71" s="112">
        <v>122.735461584131</v>
      </c>
      <c r="R71" s="113">
        <v>112.963006825053</v>
      </c>
      <c r="T71" s="111">
        <v>41090</v>
      </c>
      <c r="U71" s="114">
        <v>133.794690798826</v>
      </c>
      <c r="V71" s="114">
        <v>124.46132025524599</v>
      </c>
    </row>
    <row r="72" spans="16:22" x14ac:dyDescent="0.25">
      <c r="P72" s="111">
        <v>37833</v>
      </c>
      <c r="Q72" s="112">
        <v>123.650964731888</v>
      </c>
      <c r="R72" s="113">
        <v>112.302468600506</v>
      </c>
      <c r="T72" s="111">
        <v>41182</v>
      </c>
      <c r="U72" s="114">
        <v>136.01040895464399</v>
      </c>
      <c r="V72" s="114">
        <v>127.10242370326</v>
      </c>
    </row>
    <row r="73" spans="16:22" x14ac:dyDescent="0.25">
      <c r="P73" s="111">
        <v>37864</v>
      </c>
      <c r="Q73" s="112">
        <v>124.784796907368</v>
      </c>
      <c r="R73" s="113">
        <v>111.83298114029699</v>
      </c>
      <c r="T73" s="111">
        <v>41274</v>
      </c>
      <c r="U73" s="114">
        <v>141.61191741635699</v>
      </c>
      <c r="V73" s="114">
        <v>129.66448986387601</v>
      </c>
    </row>
    <row r="74" spans="16:22" x14ac:dyDescent="0.25">
      <c r="P74" s="111">
        <v>37894</v>
      </c>
      <c r="Q74" s="112">
        <v>126.27319239659499</v>
      </c>
      <c r="R74" s="113">
        <v>112.81862216003201</v>
      </c>
      <c r="T74" s="111">
        <v>41364</v>
      </c>
      <c r="U74" s="114">
        <v>136.29092155670301</v>
      </c>
      <c r="V74" s="114">
        <v>130.39584577744799</v>
      </c>
    </row>
    <row r="75" spans="16:22" x14ac:dyDescent="0.25">
      <c r="P75" s="111">
        <v>37925</v>
      </c>
      <c r="Q75" s="112">
        <v>127.208250783284</v>
      </c>
      <c r="R75" s="113">
        <v>113.977942841092</v>
      </c>
      <c r="T75" s="111">
        <v>41455</v>
      </c>
      <c r="U75" s="114">
        <v>146.103354815828</v>
      </c>
      <c r="V75" s="114">
        <v>136.08661135573701</v>
      </c>
    </row>
    <row r="76" spans="16:22" x14ac:dyDescent="0.25">
      <c r="P76" s="111">
        <v>37955</v>
      </c>
      <c r="Q76" s="112">
        <v>127.81401775112801</v>
      </c>
      <c r="R76" s="113">
        <v>115.28876893834401</v>
      </c>
      <c r="T76" s="111">
        <v>41547</v>
      </c>
      <c r="U76" s="114">
        <v>147.69815877406799</v>
      </c>
      <c r="V76" s="114">
        <v>136.13284269239099</v>
      </c>
    </row>
    <row r="77" spans="16:22" x14ac:dyDescent="0.25">
      <c r="P77" s="111">
        <v>37986</v>
      </c>
      <c r="Q77" s="112">
        <v>128.498786983625</v>
      </c>
      <c r="R77" s="113">
        <v>115.77282302192801</v>
      </c>
      <c r="T77" s="111">
        <v>41639</v>
      </c>
      <c r="U77" s="114">
        <v>152.19748175470099</v>
      </c>
      <c r="V77" s="114">
        <v>143.28614752357601</v>
      </c>
    </row>
    <row r="78" spans="16:22" x14ac:dyDescent="0.25">
      <c r="P78" s="111">
        <v>38017</v>
      </c>
      <c r="Q78" s="112">
        <v>129.740168932953</v>
      </c>
      <c r="R78" s="113">
        <v>116.47771729909699</v>
      </c>
      <c r="T78" s="111">
        <v>41729</v>
      </c>
      <c r="U78" s="114">
        <v>155.57883990942599</v>
      </c>
      <c r="V78" s="114">
        <v>146.647355051484</v>
      </c>
    </row>
    <row r="79" spans="16:22" x14ac:dyDescent="0.25">
      <c r="P79" s="111">
        <v>38046</v>
      </c>
      <c r="Q79" s="112">
        <v>132.23712177686599</v>
      </c>
      <c r="R79" s="113">
        <v>118.760657741221</v>
      </c>
      <c r="T79" s="111">
        <v>41820</v>
      </c>
      <c r="U79" s="114">
        <v>159.94532609497</v>
      </c>
      <c r="V79" s="114">
        <v>151.74377787904899</v>
      </c>
    </row>
    <row r="80" spans="16:22" x14ac:dyDescent="0.25">
      <c r="P80" s="111">
        <v>38077</v>
      </c>
      <c r="Q80" s="112">
        <v>134.72431338952899</v>
      </c>
      <c r="R80" s="113">
        <v>121.515855630896</v>
      </c>
      <c r="T80" s="111">
        <v>41912</v>
      </c>
      <c r="U80" s="114">
        <v>164.69134269557401</v>
      </c>
      <c r="V80" s="114">
        <v>153.27247913196501</v>
      </c>
    </row>
    <row r="81" spans="16:22" x14ac:dyDescent="0.25">
      <c r="P81" s="111">
        <v>38107</v>
      </c>
      <c r="Q81" s="112">
        <v>137.29547466194401</v>
      </c>
      <c r="R81" s="113">
        <v>123.436280965313</v>
      </c>
      <c r="T81" s="111">
        <v>42004</v>
      </c>
      <c r="U81" s="114">
        <v>168.098718353631</v>
      </c>
      <c r="V81" s="114">
        <v>159.779230696723</v>
      </c>
    </row>
    <row r="82" spans="16:22" x14ac:dyDescent="0.25">
      <c r="P82" s="111">
        <v>38138</v>
      </c>
      <c r="Q82" s="112">
        <v>138.85548664801499</v>
      </c>
      <c r="R82" s="113">
        <v>123.871648816492</v>
      </c>
      <c r="T82" s="111">
        <v>42094</v>
      </c>
      <c r="U82" s="114">
        <v>171.69507752878999</v>
      </c>
      <c r="V82" s="114">
        <v>162.441105066087</v>
      </c>
    </row>
    <row r="83" spans="16:22" x14ac:dyDescent="0.25">
      <c r="P83" s="111">
        <v>38168</v>
      </c>
      <c r="Q83" s="112">
        <v>140.94662548479201</v>
      </c>
      <c r="R83" s="113">
        <v>124.50509472106501</v>
      </c>
      <c r="T83" s="111">
        <v>42185</v>
      </c>
      <c r="U83" s="114">
        <v>176.26345327216799</v>
      </c>
      <c r="V83" s="114">
        <v>166.45697028279599</v>
      </c>
    </row>
    <row r="84" spans="16:22" x14ac:dyDescent="0.25">
      <c r="P84" s="111">
        <v>38199</v>
      </c>
      <c r="Q84" s="112">
        <v>142.82486706925599</v>
      </c>
      <c r="R84" s="113">
        <v>125.306550127794</v>
      </c>
      <c r="T84" s="111">
        <v>42277</v>
      </c>
      <c r="U84" s="114">
        <v>180.12454807110299</v>
      </c>
      <c r="V84" s="114">
        <v>170.31560617680501</v>
      </c>
    </row>
    <row r="85" spans="16:22" x14ac:dyDescent="0.25">
      <c r="P85" s="111">
        <v>38230</v>
      </c>
      <c r="Q85" s="112">
        <v>145.121651398008</v>
      </c>
      <c r="R85" s="113">
        <v>127.45591236174801</v>
      </c>
      <c r="T85" s="111">
        <v>42369</v>
      </c>
      <c r="U85" s="114">
        <v>181.02390855553301</v>
      </c>
      <c r="V85" s="114">
        <v>171.06252264280201</v>
      </c>
    </row>
    <row r="86" spans="16:22" x14ac:dyDescent="0.25">
      <c r="P86" s="111">
        <v>38260</v>
      </c>
      <c r="Q86" s="112">
        <v>145.99403798226001</v>
      </c>
      <c r="R86" s="113">
        <v>129.07918428271699</v>
      </c>
      <c r="T86" s="111">
        <v>42460</v>
      </c>
      <c r="U86" s="114">
        <v>186.313086182565</v>
      </c>
      <c r="V86" s="114">
        <v>178.132993357527</v>
      </c>
    </row>
    <row r="87" spans="16:22" x14ac:dyDescent="0.25">
      <c r="P87" s="111">
        <v>38291</v>
      </c>
      <c r="Q87" s="112">
        <v>145.56227684741901</v>
      </c>
      <c r="R87" s="113">
        <v>130.32074336955799</v>
      </c>
      <c r="T87" s="111">
        <v>42551</v>
      </c>
      <c r="U87" s="114">
        <v>188.97339548057201</v>
      </c>
      <c r="V87" s="114">
        <v>179.583058977756</v>
      </c>
    </row>
    <row r="88" spans="16:22" x14ac:dyDescent="0.25">
      <c r="P88" s="111">
        <v>38321</v>
      </c>
      <c r="Q88" s="112">
        <v>145.19468366368599</v>
      </c>
      <c r="R88" s="113">
        <v>129.53070045945199</v>
      </c>
      <c r="T88" s="111">
        <v>42643</v>
      </c>
      <c r="U88" s="114">
        <v>195.81997184715601</v>
      </c>
      <c r="V88" s="114">
        <v>186.369536207447</v>
      </c>
    </row>
    <row r="89" spans="16:22" x14ac:dyDescent="0.25">
      <c r="P89" s="111">
        <v>38352</v>
      </c>
      <c r="Q89" s="112">
        <v>146.31698689501999</v>
      </c>
      <c r="R89" s="113">
        <v>129.66562914853901</v>
      </c>
      <c r="T89" s="111">
        <v>42735</v>
      </c>
      <c r="U89" s="114">
        <v>197.99107941203999</v>
      </c>
      <c r="V89" s="114">
        <v>186.137158530199</v>
      </c>
    </row>
    <row r="90" spans="16:22" x14ac:dyDescent="0.25">
      <c r="P90" s="111">
        <v>38383</v>
      </c>
      <c r="Q90" s="112">
        <v>149.36328798929901</v>
      </c>
      <c r="R90" s="113">
        <v>129.12965543087699</v>
      </c>
      <c r="T90" s="111">
        <v>42825</v>
      </c>
      <c r="U90" s="114">
        <v>206.63321080338801</v>
      </c>
      <c r="V90" s="114">
        <v>191.226738911788</v>
      </c>
    </row>
    <row r="91" spans="16:22" x14ac:dyDescent="0.25">
      <c r="P91" s="111">
        <v>38411</v>
      </c>
      <c r="Q91" s="112">
        <v>153.279137883408</v>
      </c>
      <c r="R91" s="113">
        <v>132.209975360675</v>
      </c>
      <c r="T91" s="111">
        <v>42916</v>
      </c>
      <c r="U91" s="114">
        <v>216.74805485436599</v>
      </c>
      <c r="V91" s="114">
        <v>195.886683305898</v>
      </c>
    </row>
    <row r="92" spans="16:22" x14ac:dyDescent="0.25">
      <c r="P92" s="111">
        <v>38442</v>
      </c>
      <c r="Q92" s="112">
        <v>156.75722157727799</v>
      </c>
      <c r="R92" s="113">
        <v>134.608115318334</v>
      </c>
      <c r="T92" s="111">
        <v>43008</v>
      </c>
      <c r="U92" s="114">
        <v>218.22108679223001</v>
      </c>
      <c r="V92" s="114">
        <v>201.49183052321001</v>
      </c>
    </row>
    <row r="93" spans="16:22" x14ac:dyDescent="0.25">
      <c r="P93" s="111">
        <v>38472</v>
      </c>
      <c r="Q93" s="112">
        <v>159.112632548866</v>
      </c>
      <c r="R93" s="113">
        <v>137.685625631448</v>
      </c>
      <c r="T93" s="111">
        <v>43100</v>
      </c>
      <c r="U93" s="114">
        <v>222.66814703713999</v>
      </c>
      <c r="V93" s="114">
        <v>200.02516803254301</v>
      </c>
    </row>
    <row r="94" spans="16:22" x14ac:dyDescent="0.25">
      <c r="P94" s="111">
        <v>38503</v>
      </c>
      <c r="Q94" s="112">
        <v>160.831896176497</v>
      </c>
      <c r="R94" s="113">
        <v>139.32125676131901</v>
      </c>
      <c r="T94" s="111">
        <v>43190</v>
      </c>
      <c r="U94" s="114">
        <v>223.41953111644099</v>
      </c>
      <c r="V94" s="114">
        <v>213.477117294767</v>
      </c>
    </row>
    <row r="95" spans="16:22" x14ac:dyDescent="0.25">
      <c r="P95" s="111">
        <v>38533</v>
      </c>
      <c r="Q95" s="112">
        <v>162.267246778425</v>
      </c>
      <c r="R95" s="113">
        <v>140.18303508670999</v>
      </c>
      <c r="T95" s="111">
        <v>43281</v>
      </c>
      <c r="U95" s="114">
        <v>229.98808315154201</v>
      </c>
      <c r="V95" s="114">
        <v>212.35900601491699</v>
      </c>
    </row>
    <row r="96" spans="16:22" x14ac:dyDescent="0.25">
      <c r="P96" s="111">
        <v>38564</v>
      </c>
      <c r="Q96" s="112">
        <v>163.79215714679799</v>
      </c>
      <c r="R96" s="113">
        <v>142.30047469446001</v>
      </c>
      <c r="T96" s="111">
        <v>43373</v>
      </c>
      <c r="U96" s="114">
        <v>231.95329081809601</v>
      </c>
      <c r="V96" s="114">
        <v>223.63578954834301</v>
      </c>
    </row>
    <row r="97" spans="16:22" x14ac:dyDescent="0.25">
      <c r="P97" s="111">
        <v>38595</v>
      </c>
      <c r="Q97" s="112">
        <v>166.11777054310201</v>
      </c>
      <c r="R97" s="113">
        <v>145.68367236614401</v>
      </c>
      <c r="T97" s="111">
        <v>43465</v>
      </c>
      <c r="U97" s="114">
        <v>236.55321959474799</v>
      </c>
      <c r="V97" s="114">
        <v>220.083130926601</v>
      </c>
    </row>
    <row r="98" spans="16:22" x14ac:dyDescent="0.25">
      <c r="P98" s="111">
        <v>38625</v>
      </c>
      <c r="Q98" s="112">
        <v>167.88099261604901</v>
      </c>
      <c r="R98" s="113">
        <v>149.88069583222099</v>
      </c>
      <c r="T98" s="111">
        <v>43555</v>
      </c>
      <c r="U98" s="114">
        <v>239.196968510651</v>
      </c>
      <c r="V98" s="114">
        <v>232.443268462795</v>
      </c>
    </row>
    <row r="99" spans="16:22" x14ac:dyDescent="0.25">
      <c r="P99" s="111">
        <v>38656</v>
      </c>
      <c r="Q99" s="112">
        <v>169.142317636863</v>
      </c>
      <c r="R99" s="113">
        <v>151.45568786388901</v>
      </c>
      <c r="T99" s="111">
        <v>43646</v>
      </c>
      <c r="U99" s="114">
        <v>243.029513302102</v>
      </c>
      <c r="V99" s="114">
        <v>232.86107071001001</v>
      </c>
    </row>
    <row r="100" spans="16:22" x14ac:dyDescent="0.25">
      <c r="P100" s="111">
        <v>38686</v>
      </c>
      <c r="Q100" s="112">
        <v>169.09875295956499</v>
      </c>
      <c r="R100" s="113">
        <v>150.86558971285501</v>
      </c>
      <c r="T100" s="111">
        <v>43738</v>
      </c>
      <c r="U100" s="114">
        <v>251.150567491652</v>
      </c>
      <c r="V100" s="114">
        <v>232.61833432013</v>
      </c>
    </row>
    <row r="101" spans="16:22" x14ac:dyDescent="0.25">
      <c r="P101" s="111">
        <v>38717</v>
      </c>
      <c r="Q101" s="112">
        <v>170.601798466953</v>
      </c>
      <c r="R101" s="113">
        <v>150.30913075227701</v>
      </c>
      <c r="T101" s="111">
        <v>43830</v>
      </c>
      <c r="U101" s="114">
        <v>248.236981542493</v>
      </c>
      <c r="V101" s="114">
        <v>238.805466321501</v>
      </c>
    </row>
    <row r="102" spans="16:22" x14ac:dyDescent="0.25">
      <c r="P102" s="111">
        <v>38748</v>
      </c>
      <c r="Q102" s="112">
        <v>172.19575887737599</v>
      </c>
      <c r="R102" s="113">
        <v>150.222829180704</v>
      </c>
      <c r="T102" s="111">
        <v>43921</v>
      </c>
      <c r="U102" s="114">
        <v>258.98455004705198</v>
      </c>
      <c r="V102" s="114">
        <v>258.94001352666902</v>
      </c>
    </row>
    <row r="103" spans="16:22" x14ac:dyDescent="0.25">
      <c r="P103" s="111">
        <v>38776</v>
      </c>
      <c r="Q103" s="112">
        <v>174.90151471171899</v>
      </c>
      <c r="R103" s="113">
        <v>152.012444491406</v>
      </c>
      <c r="T103" s="111">
        <v>44012</v>
      </c>
      <c r="U103" s="114">
        <v>252.48893342841399</v>
      </c>
      <c r="V103" s="114">
        <v>233.533313951363</v>
      </c>
    </row>
    <row r="104" spans="16:22" x14ac:dyDescent="0.25">
      <c r="P104" s="111">
        <v>38807</v>
      </c>
      <c r="Q104" s="112">
        <v>175.50942812340199</v>
      </c>
      <c r="R104" s="113">
        <v>152.29693780001901</v>
      </c>
      <c r="T104" s="111">
        <v>44104</v>
      </c>
      <c r="U104" s="114">
        <v>261.71245786855002</v>
      </c>
      <c r="V104" s="114">
        <v>258.65584719408997</v>
      </c>
    </row>
    <row r="105" spans="16:22" x14ac:dyDescent="0.25">
      <c r="P105" s="111">
        <v>38837</v>
      </c>
      <c r="Q105" s="112">
        <v>176.70941351565801</v>
      </c>
      <c r="R105" s="113">
        <v>153.97637940874301</v>
      </c>
      <c r="T105" s="111">
        <v>44196</v>
      </c>
      <c r="U105" s="114">
        <v>273.55266498374903</v>
      </c>
      <c r="V105" s="114">
        <v>269.60541166519602</v>
      </c>
    </row>
    <row r="106" spans="16:22" x14ac:dyDescent="0.25">
      <c r="P106" s="111">
        <v>38868</v>
      </c>
      <c r="Q106" s="112">
        <v>177.34348822486999</v>
      </c>
      <c r="R106" s="113">
        <v>154.24946573391301</v>
      </c>
      <c r="T106" s="111">
        <v>44286</v>
      </c>
      <c r="U106" s="114">
        <v>274.55645660852798</v>
      </c>
      <c r="V106" s="114">
        <v>268.29762340059301</v>
      </c>
    </row>
    <row r="107" spans="16:22" x14ac:dyDescent="0.25">
      <c r="P107" s="111">
        <v>38898</v>
      </c>
      <c r="Q107" s="112">
        <v>179.10738906406399</v>
      </c>
      <c r="R107" s="113">
        <v>155.70078466253599</v>
      </c>
      <c r="T107" s="111">
        <v>44377</v>
      </c>
      <c r="U107" s="114">
        <v>286.98423758697197</v>
      </c>
      <c r="V107" s="114">
        <v>275.325675448879</v>
      </c>
    </row>
    <row r="108" spans="16:22" x14ac:dyDescent="0.25">
      <c r="P108" s="111">
        <v>38929</v>
      </c>
      <c r="Q108" s="112">
        <v>178.93342233631901</v>
      </c>
      <c r="R108" s="113">
        <v>154.97231248638701</v>
      </c>
      <c r="T108" s="111">
        <v>44469</v>
      </c>
      <c r="U108" s="114">
        <v>298.75867162281202</v>
      </c>
      <c r="V108" s="114">
        <v>295.83162740641598</v>
      </c>
    </row>
    <row r="109" spans="16:22" x14ac:dyDescent="0.25">
      <c r="P109" s="111">
        <v>38960</v>
      </c>
      <c r="Q109" s="112">
        <v>178.39952442682801</v>
      </c>
      <c r="R109" s="113">
        <v>155.576289673888</v>
      </c>
      <c r="T109" s="111">
        <v>44561</v>
      </c>
      <c r="U109" s="114">
        <v>318.48424870886601</v>
      </c>
      <c r="V109" s="114">
        <v>318.70843124485299</v>
      </c>
    </row>
    <row r="110" spans="16:22" x14ac:dyDescent="0.25">
      <c r="P110" s="111">
        <v>38990</v>
      </c>
      <c r="Q110" s="112">
        <v>176.453888226662</v>
      </c>
      <c r="R110" s="113">
        <v>154.69499461395401</v>
      </c>
      <c r="T110" s="111">
        <v>44651</v>
      </c>
      <c r="U110" s="114" t="s">
        <v>75</v>
      </c>
      <c r="V110" s="114" t="s">
        <v>75</v>
      </c>
    </row>
    <row r="111" spans="16:22" x14ac:dyDescent="0.25">
      <c r="P111" s="111">
        <v>39021</v>
      </c>
      <c r="Q111" s="112">
        <v>175.00280052166701</v>
      </c>
      <c r="R111" s="113">
        <v>155.90805829154601</v>
      </c>
      <c r="T111" s="111">
        <v>44742</v>
      </c>
      <c r="U111" s="114" t="s">
        <v>75</v>
      </c>
      <c r="V111" s="114" t="s">
        <v>75</v>
      </c>
    </row>
    <row r="112" spans="16:22" x14ac:dyDescent="0.25">
      <c r="P112" s="111">
        <v>39051</v>
      </c>
      <c r="Q112" s="112">
        <v>175.16924883826499</v>
      </c>
      <c r="R112" s="113">
        <v>157.142078777385</v>
      </c>
      <c r="T112" s="111">
        <v>44834</v>
      </c>
      <c r="U112" s="114" t="s">
        <v>75</v>
      </c>
      <c r="V112" s="114" t="s">
        <v>75</v>
      </c>
    </row>
    <row r="113" spans="16:22" x14ac:dyDescent="0.25">
      <c r="P113" s="111">
        <v>39082</v>
      </c>
      <c r="Q113" s="112">
        <v>176.741289629184</v>
      </c>
      <c r="R113" s="113">
        <v>161.156980521306</v>
      </c>
      <c r="T113" s="111">
        <v>44926</v>
      </c>
      <c r="U113" s="114" t="s">
        <v>75</v>
      </c>
      <c r="V113" s="114" t="s">
        <v>75</v>
      </c>
    </row>
    <row r="114" spans="16:22" x14ac:dyDescent="0.25">
      <c r="P114" s="111">
        <v>39113</v>
      </c>
      <c r="Q114" s="112">
        <v>179.645771350746</v>
      </c>
      <c r="R114" s="113">
        <v>164.088769818342</v>
      </c>
      <c r="T114" s="111">
        <v>45016</v>
      </c>
      <c r="U114" s="114" t="s">
        <v>75</v>
      </c>
      <c r="V114" s="114" t="s">
        <v>75</v>
      </c>
    </row>
    <row r="115" spans="16:22" x14ac:dyDescent="0.25">
      <c r="P115" s="111">
        <v>39141</v>
      </c>
      <c r="Q115" s="112">
        <v>182.08037319160599</v>
      </c>
      <c r="R115" s="113">
        <v>167.45249771173201</v>
      </c>
      <c r="T115" s="111">
        <v>45107</v>
      </c>
      <c r="U115" s="114" t="s">
        <v>75</v>
      </c>
      <c r="V115" s="114" t="s">
        <v>75</v>
      </c>
    </row>
    <row r="116" spans="16:22" x14ac:dyDescent="0.25">
      <c r="P116" s="111">
        <v>39172</v>
      </c>
      <c r="Q116" s="112">
        <v>183.76814250924099</v>
      </c>
      <c r="R116" s="113">
        <v>167.24880436967999</v>
      </c>
      <c r="T116" s="111">
        <v>45199</v>
      </c>
      <c r="U116" s="114" t="s">
        <v>75</v>
      </c>
      <c r="V116" s="114" t="s">
        <v>75</v>
      </c>
    </row>
    <row r="117" spans="16:22" x14ac:dyDescent="0.25">
      <c r="P117" s="111">
        <v>39202</v>
      </c>
      <c r="Q117" s="112">
        <v>185.160171885311</v>
      </c>
      <c r="R117" s="113">
        <v>167.94106482282999</v>
      </c>
      <c r="T117" s="111">
        <v>45291</v>
      </c>
      <c r="U117" s="114" t="s">
        <v>75</v>
      </c>
      <c r="V117" s="114" t="s">
        <v>75</v>
      </c>
    </row>
    <row r="118" spans="16:22" x14ac:dyDescent="0.25">
      <c r="P118" s="111">
        <v>39233</v>
      </c>
      <c r="Q118" s="112">
        <v>185.24445432177799</v>
      </c>
      <c r="R118" s="113">
        <v>167.019332901122</v>
      </c>
      <c r="T118" s="111">
        <v>45382</v>
      </c>
      <c r="U118" s="114" t="s">
        <v>75</v>
      </c>
      <c r="V118" s="114" t="s">
        <v>75</v>
      </c>
    </row>
    <row r="119" spans="16:22" x14ac:dyDescent="0.25">
      <c r="P119" s="111">
        <v>39263</v>
      </c>
      <c r="Q119" s="112">
        <v>186.281833912704</v>
      </c>
      <c r="R119" s="113">
        <v>168.64942585076301</v>
      </c>
      <c r="T119" s="111">
        <v>45473</v>
      </c>
      <c r="U119" s="114" t="s">
        <v>75</v>
      </c>
      <c r="V119" s="114" t="s">
        <v>75</v>
      </c>
    </row>
    <row r="120" spans="16:22" x14ac:dyDescent="0.25">
      <c r="P120" s="111">
        <v>39294</v>
      </c>
      <c r="Q120" s="112">
        <v>186.11837532749601</v>
      </c>
      <c r="R120" s="113">
        <v>168.52790405543001</v>
      </c>
      <c r="T120" s="111">
        <v>45565</v>
      </c>
      <c r="U120" s="114" t="s">
        <v>75</v>
      </c>
      <c r="V120" s="114" t="s">
        <v>75</v>
      </c>
    </row>
    <row r="121" spans="16:22" x14ac:dyDescent="0.25">
      <c r="P121" s="111">
        <v>39325</v>
      </c>
      <c r="Q121" s="112">
        <v>187.297957513032</v>
      </c>
      <c r="R121" s="113">
        <v>169.33615182821501</v>
      </c>
      <c r="T121" s="111">
        <v>45657</v>
      </c>
      <c r="U121" s="114" t="s">
        <v>75</v>
      </c>
      <c r="V121" s="114" t="s">
        <v>75</v>
      </c>
    </row>
    <row r="122" spans="16:22" x14ac:dyDescent="0.25">
      <c r="P122" s="111">
        <v>39355</v>
      </c>
      <c r="Q122" s="112">
        <v>185.50995367605</v>
      </c>
      <c r="R122" s="113">
        <v>165.750225930298</v>
      </c>
      <c r="T122" s="111">
        <v>45747</v>
      </c>
      <c r="U122" s="114" t="s">
        <v>75</v>
      </c>
      <c r="V122" s="114" t="s">
        <v>75</v>
      </c>
    </row>
    <row r="123" spans="16:22" x14ac:dyDescent="0.25">
      <c r="P123" s="111">
        <v>39386</v>
      </c>
      <c r="Q123" s="112">
        <v>182.320472853788</v>
      </c>
      <c r="R123" s="113">
        <v>161.097643372774</v>
      </c>
      <c r="T123" s="111">
        <v>45838</v>
      </c>
      <c r="U123" s="114" t="s">
        <v>75</v>
      </c>
      <c r="V123" s="114" t="s">
        <v>75</v>
      </c>
    </row>
    <row r="124" spans="16:22" x14ac:dyDescent="0.25">
      <c r="P124" s="111">
        <v>39416</v>
      </c>
      <c r="Q124" s="112">
        <v>178.97062197139999</v>
      </c>
      <c r="R124" s="113">
        <v>154.79126814373501</v>
      </c>
      <c r="T124" s="111">
        <v>45930</v>
      </c>
      <c r="U124" s="114" t="s">
        <v>75</v>
      </c>
      <c r="V124" s="114" t="s">
        <v>75</v>
      </c>
    </row>
    <row r="125" spans="16:22" x14ac:dyDescent="0.25">
      <c r="P125" s="111">
        <v>39447</v>
      </c>
      <c r="Q125" s="112">
        <v>178.34718099825901</v>
      </c>
      <c r="R125" s="113">
        <v>152.71689219388199</v>
      </c>
      <c r="T125" s="111">
        <v>46022</v>
      </c>
      <c r="U125" s="114" t="s">
        <v>75</v>
      </c>
      <c r="V125" s="114" t="s">
        <v>75</v>
      </c>
    </row>
    <row r="126" spans="16:22" x14ac:dyDescent="0.25">
      <c r="P126" s="111">
        <v>39478</v>
      </c>
      <c r="Q126" s="112">
        <v>179.96767728698299</v>
      </c>
      <c r="R126" s="113">
        <v>152.87539497212899</v>
      </c>
      <c r="T126" s="111">
        <v>46112</v>
      </c>
      <c r="U126" s="114" t="s">
        <v>75</v>
      </c>
      <c r="V126" s="114" t="s">
        <v>75</v>
      </c>
    </row>
    <row r="127" spans="16:22" x14ac:dyDescent="0.25">
      <c r="P127" s="111">
        <v>39507</v>
      </c>
      <c r="Q127" s="112">
        <v>180.49776890502</v>
      </c>
      <c r="R127" s="113">
        <v>157.993011690099</v>
      </c>
      <c r="T127" s="111"/>
    </row>
    <row r="128" spans="16:22" x14ac:dyDescent="0.25">
      <c r="P128" s="111">
        <v>39538</v>
      </c>
      <c r="Q128" s="112">
        <v>178.65308990416699</v>
      </c>
      <c r="R128" s="113">
        <v>160.65413246658801</v>
      </c>
      <c r="T128" s="111"/>
    </row>
    <row r="129" spans="16:20" x14ac:dyDescent="0.25">
      <c r="P129" s="111">
        <v>39568</v>
      </c>
      <c r="Q129" s="112">
        <v>175.55633095738</v>
      </c>
      <c r="R129" s="113">
        <v>160.636638900826</v>
      </c>
      <c r="T129" s="111"/>
    </row>
    <row r="130" spans="16:20" x14ac:dyDescent="0.25">
      <c r="P130" s="111">
        <v>39599</v>
      </c>
      <c r="Q130" s="112">
        <v>173.62580006557499</v>
      </c>
      <c r="R130" s="113">
        <v>155.868587610715</v>
      </c>
      <c r="T130" s="111"/>
    </row>
    <row r="131" spans="16:20" x14ac:dyDescent="0.25">
      <c r="P131" s="111">
        <v>39629</v>
      </c>
      <c r="Q131" s="112">
        <v>173.159215341546</v>
      </c>
      <c r="R131" s="113">
        <v>152.806548930974</v>
      </c>
      <c r="T131" s="111"/>
    </row>
    <row r="132" spans="16:20" x14ac:dyDescent="0.25">
      <c r="P132" s="111">
        <v>39660</v>
      </c>
      <c r="Q132" s="112">
        <v>172.80861508636301</v>
      </c>
      <c r="R132" s="113">
        <v>151.96276979152401</v>
      </c>
      <c r="T132" s="111"/>
    </row>
    <row r="133" spans="16:20" x14ac:dyDescent="0.25">
      <c r="P133" s="111">
        <v>39691</v>
      </c>
      <c r="Q133" s="112">
        <v>172.21625629626999</v>
      </c>
      <c r="R133" s="113">
        <v>153.82548024725801</v>
      </c>
      <c r="T133" s="111"/>
    </row>
    <row r="134" spans="16:20" x14ac:dyDescent="0.25">
      <c r="P134" s="111">
        <v>39721</v>
      </c>
      <c r="Q134" s="112">
        <v>168.61780842691499</v>
      </c>
      <c r="R134" s="113">
        <v>151.287287146784</v>
      </c>
      <c r="T134" s="111"/>
    </row>
    <row r="135" spans="16:20" x14ac:dyDescent="0.25">
      <c r="P135" s="111">
        <v>39752</v>
      </c>
      <c r="Q135" s="112">
        <v>164.41922650875401</v>
      </c>
      <c r="R135" s="113">
        <v>144.03800614584301</v>
      </c>
      <c r="T135" s="111"/>
    </row>
    <row r="136" spans="16:20" x14ac:dyDescent="0.25">
      <c r="P136" s="111">
        <v>39782</v>
      </c>
      <c r="Q136" s="112">
        <v>158.40720392859501</v>
      </c>
      <c r="R136" s="113">
        <v>135.090964981388</v>
      </c>
      <c r="T136" s="111"/>
    </row>
    <row r="137" spans="16:20" x14ac:dyDescent="0.25">
      <c r="P137" s="111">
        <v>39813</v>
      </c>
      <c r="Q137" s="112">
        <v>155.50148284630899</v>
      </c>
      <c r="R137" s="113">
        <v>132.04360689495701</v>
      </c>
      <c r="T137" s="111"/>
    </row>
    <row r="138" spans="16:20" x14ac:dyDescent="0.25">
      <c r="P138" s="111">
        <v>39844</v>
      </c>
      <c r="Q138" s="112">
        <v>151.647539273381</v>
      </c>
      <c r="R138" s="113">
        <v>130.316441098279</v>
      </c>
      <c r="T138" s="111"/>
    </row>
    <row r="139" spans="16:20" x14ac:dyDescent="0.25">
      <c r="P139" s="111">
        <v>39872</v>
      </c>
      <c r="Q139" s="112">
        <v>149.20989910885601</v>
      </c>
      <c r="R139" s="113">
        <v>127.084582452357</v>
      </c>
      <c r="T139" s="111"/>
    </row>
    <row r="140" spans="16:20" x14ac:dyDescent="0.25">
      <c r="P140" s="111">
        <v>39903</v>
      </c>
      <c r="Q140" s="112">
        <v>144.40219603909301</v>
      </c>
      <c r="R140" s="113">
        <v>117.737906432629</v>
      </c>
      <c r="T140" s="111"/>
    </row>
    <row r="141" spans="16:20" x14ac:dyDescent="0.25">
      <c r="P141" s="111">
        <v>39933</v>
      </c>
      <c r="Q141" s="112">
        <v>141.24831149245301</v>
      </c>
      <c r="R141" s="113">
        <v>112.482456847553</v>
      </c>
      <c r="T141" s="111"/>
    </row>
    <row r="142" spans="16:20" x14ac:dyDescent="0.25">
      <c r="P142" s="111">
        <v>39964</v>
      </c>
      <c r="Q142" s="112">
        <v>139.21850893079699</v>
      </c>
      <c r="R142" s="113">
        <v>109.06926778681</v>
      </c>
      <c r="T142" s="111"/>
    </row>
    <row r="143" spans="16:20" x14ac:dyDescent="0.25">
      <c r="P143" s="111">
        <v>39994</v>
      </c>
      <c r="Q143" s="112">
        <v>139.751734464419</v>
      </c>
      <c r="R143" s="113">
        <v>110.696981383097</v>
      </c>
      <c r="T143" s="111"/>
    </row>
    <row r="144" spans="16:20" x14ac:dyDescent="0.25">
      <c r="P144" s="111">
        <v>40025</v>
      </c>
      <c r="Q144" s="112">
        <v>140.21200559778401</v>
      </c>
      <c r="R144" s="113">
        <v>110.11558393460901</v>
      </c>
      <c r="T144" s="111"/>
    </row>
    <row r="145" spans="16:20" x14ac:dyDescent="0.25">
      <c r="P145" s="111">
        <v>40056</v>
      </c>
      <c r="Q145" s="112">
        <v>139.332279372545</v>
      </c>
      <c r="R145" s="113">
        <v>108.29439105631</v>
      </c>
      <c r="T145" s="111"/>
    </row>
    <row r="146" spans="16:20" x14ac:dyDescent="0.25">
      <c r="P146" s="111">
        <v>40086</v>
      </c>
      <c r="Q146" s="112">
        <v>135.34642071910599</v>
      </c>
      <c r="R146" s="113">
        <v>103.98041927704099</v>
      </c>
      <c r="T146" s="111"/>
    </row>
    <row r="147" spans="16:20" x14ac:dyDescent="0.25">
      <c r="P147" s="111">
        <v>40117</v>
      </c>
      <c r="Q147" s="112">
        <v>130.78597100736999</v>
      </c>
      <c r="R147" s="113">
        <v>100.814745421445</v>
      </c>
      <c r="T147" s="111"/>
    </row>
    <row r="148" spans="16:20" x14ac:dyDescent="0.25">
      <c r="P148" s="111">
        <v>40147</v>
      </c>
      <c r="Q148" s="112">
        <v>128.94274404499501</v>
      </c>
      <c r="R148" s="113">
        <v>100.968636721297</v>
      </c>
      <c r="T148" s="111"/>
    </row>
    <row r="149" spans="16:20" x14ac:dyDescent="0.25">
      <c r="P149" s="111">
        <v>40178</v>
      </c>
      <c r="Q149" s="112">
        <v>129.50760071864499</v>
      </c>
      <c r="R149" s="113">
        <v>101.967537751539</v>
      </c>
      <c r="T149" s="111"/>
    </row>
    <row r="150" spans="16:20" x14ac:dyDescent="0.25">
      <c r="P150" s="111">
        <v>40209</v>
      </c>
      <c r="Q150" s="112">
        <v>131.61071503346699</v>
      </c>
      <c r="R150" s="113">
        <v>102.49371661678001</v>
      </c>
      <c r="T150" s="111"/>
    </row>
    <row r="151" spans="16:20" x14ac:dyDescent="0.25">
      <c r="P151" s="111">
        <v>40237</v>
      </c>
      <c r="Q151" s="112">
        <v>132.68846401070601</v>
      </c>
      <c r="R151" s="113">
        <v>100.880278200953</v>
      </c>
      <c r="T151" s="111"/>
    </row>
    <row r="152" spans="16:20" x14ac:dyDescent="0.25">
      <c r="P152" s="111">
        <v>40268</v>
      </c>
      <c r="Q152" s="112">
        <v>131.976040455744</v>
      </c>
      <c r="R152" s="113">
        <v>101.209526891593</v>
      </c>
      <c r="T152" s="111"/>
    </row>
    <row r="153" spans="16:20" x14ac:dyDescent="0.25">
      <c r="P153" s="111">
        <v>40298</v>
      </c>
      <c r="Q153" s="112">
        <v>129.39340791492799</v>
      </c>
      <c r="R153" s="113">
        <v>104.08422223916099</v>
      </c>
      <c r="T153" s="111"/>
    </row>
    <row r="154" spans="16:20" x14ac:dyDescent="0.25">
      <c r="P154" s="111">
        <v>40329</v>
      </c>
      <c r="Q154" s="112">
        <v>125.928990145825</v>
      </c>
      <c r="R154" s="113">
        <v>106.54757680475601</v>
      </c>
      <c r="T154" s="111"/>
    </row>
    <row r="155" spans="16:20" x14ac:dyDescent="0.25">
      <c r="P155" s="111">
        <v>40359</v>
      </c>
      <c r="Q155" s="112">
        <v>124.145969710777</v>
      </c>
      <c r="R155" s="113">
        <v>106.651546875912</v>
      </c>
      <c r="T155" s="111"/>
    </row>
    <row r="156" spans="16:20" x14ac:dyDescent="0.25">
      <c r="P156" s="111">
        <v>40390</v>
      </c>
      <c r="Q156" s="112">
        <v>124.097244535417</v>
      </c>
      <c r="R156" s="113">
        <v>103.81057677071701</v>
      </c>
      <c r="T156" s="111"/>
    </row>
    <row r="157" spans="16:20" x14ac:dyDescent="0.25">
      <c r="P157" s="111">
        <v>40421</v>
      </c>
      <c r="Q157" s="112">
        <v>125.16921962708599</v>
      </c>
      <c r="R157" s="113">
        <v>102.36696785784299</v>
      </c>
      <c r="T157" s="111"/>
    </row>
    <row r="158" spans="16:20" x14ac:dyDescent="0.25">
      <c r="P158" s="111">
        <v>40451</v>
      </c>
      <c r="Q158" s="112">
        <v>124.620311277626</v>
      </c>
      <c r="R158" s="113">
        <v>102.521248270738</v>
      </c>
      <c r="T158" s="111"/>
    </row>
    <row r="159" spans="16:20" x14ac:dyDescent="0.25">
      <c r="P159" s="111">
        <v>40482</v>
      </c>
      <c r="Q159" s="112">
        <v>123.39309132165199</v>
      </c>
      <c r="R159" s="113">
        <v>105.357292659349</v>
      </c>
      <c r="T159" s="111"/>
    </row>
    <row r="160" spans="16:20" x14ac:dyDescent="0.25">
      <c r="P160" s="111">
        <v>40512</v>
      </c>
      <c r="Q160" s="112">
        <v>122.41337019737701</v>
      </c>
      <c r="R160" s="113">
        <v>108.51990506783</v>
      </c>
      <c r="T160" s="111"/>
    </row>
    <row r="161" spans="16:20" x14ac:dyDescent="0.25">
      <c r="P161" s="111">
        <v>40543</v>
      </c>
      <c r="Q161" s="112">
        <v>123.17227286922</v>
      </c>
      <c r="R161" s="113">
        <v>111.478561004166</v>
      </c>
      <c r="T161" s="111"/>
    </row>
    <row r="162" spans="16:20" x14ac:dyDescent="0.25">
      <c r="P162" s="111">
        <v>40574</v>
      </c>
      <c r="Q162" s="112">
        <v>122.63127129702499</v>
      </c>
      <c r="R162" s="113">
        <v>110.735045220413</v>
      </c>
      <c r="T162" s="111"/>
    </row>
    <row r="163" spans="16:20" x14ac:dyDescent="0.25">
      <c r="P163" s="111">
        <v>40602</v>
      </c>
      <c r="Q163" s="112">
        <v>121.426847028111</v>
      </c>
      <c r="R163" s="113">
        <v>106.277809681319</v>
      </c>
      <c r="T163" s="111"/>
    </row>
    <row r="164" spans="16:20" x14ac:dyDescent="0.25">
      <c r="P164" s="111">
        <v>40633</v>
      </c>
      <c r="Q164" s="112">
        <v>119.84352285590499</v>
      </c>
      <c r="R164" s="113">
        <v>102.180960926835</v>
      </c>
      <c r="T164" s="111"/>
    </row>
    <row r="165" spans="16:20" x14ac:dyDescent="0.25">
      <c r="P165" s="111">
        <v>40663</v>
      </c>
      <c r="Q165" s="112">
        <v>120.088544430806</v>
      </c>
      <c r="R165" s="113">
        <v>101.102148317679</v>
      </c>
      <c r="T165" s="111"/>
    </row>
    <row r="166" spans="16:20" x14ac:dyDescent="0.25">
      <c r="P166" s="111">
        <v>40694</v>
      </c>
      <c r="Q166" s="112">
        <v>120.68832693884499</v>
      </c>
      <c r="R166" s="113">
        <v>103.59359097772401</v>
      </c>
      <c r="T166" s="111"/>
    </row>
    <row r="167" spans="16:20" x14ac:dyDescent="0.25">
      <c r="P167" s="111">
        <v>40724</v>
      </c>
      <c r="Q167" s="112">
        <v>120.76170427034</v>
      </c>
      <c r="R167" s="113">
        <v>105.383401384032</v>
      </c>
      <c r="T167" s="111"/>
    </row>
    <row r="168" spans="16:20" x14ac:dyDescent="0.25">
      <c r="P168" s="111">
        <v>40755</v>
      </c>
      <c r="Q168" s="112">
        <v>120.607233996674</v>
      </c>
      <c r="R168" s="113">
        <v>107.840541251232</v>
      </c>
      <c r="T168" s="111"/>
    </row>
    <row r="169" spans="16:20" x14ac:dyDescent="0.25">
      <c r="P169" s="111">
        <v>40786</v>
      </c>
      <c r="Q169" s="112">
        <v>121.596587012291</v>
      </c>
      <c r="R169" s="113">
        <v>109.480877678249</v>
      </c>
      <c r="T169" s="111"/>
    </row>
    <row r="170" spans="16:20" x14ac:dyDescent="0.25">
      <c r="P170" s="111">
        <v>40816</v>
      </c>
      <c r="Q170" s="112">
        <v>123.075073759981</v>
      </c>
      <c r="R170" s="113">
        <v>111.170954507045</v>
      </c>
      <c r="T170" s="111"/>
    </row>
    <row r="171" spans="16:20" x14ac:dyDescent="0.25">
      <c r="P171" s="111">
        <v>40847</v>
      </c>
      <c r="Q171" s="112">
        <v>124.262326113065</v>
      </c>
      <c r="R171" s="113">
        <v>113.178594676266</v>
      </c>
    </row>
    <row r="172" spans="16:20" x14ac:dyDescent="0.25">
      <c r="P172" s="111">
        <v>40877</v>
      </c>
      <c r="Q172" s="112">
        <v>124.270299992807</v>
      </c>
      <c r="R172" s="113">
        <v>113.581401242363</v>
      </c>
    </row>
    <row r="173" spans="16:20" x14ac:dyDescent="0.25">
      <c r="P173" s="111">
        <v>40908</v>
      </c>
      <c r="Q173" s="112">
        <v>123.73431138114201</v>
      </c>
      <c r="R173" s="113">
        <v>113.877062205662</v>
      </c>
    </row>
    <row r="174" spans="16:20" x14ac:dyDescent="0.25">
      <c r="P174" s="111">
        <v>40939</v>
      </c>
      <c r="Q174" s="112">
        <v>122.285833628793</v>
      </c>
      <c r="R174" s="113">
        <v>110.937925348907</v>
      </c>
    </row>
    <row r="175" spans="16:20" x14ac:dyDescent="0.25">
      <c r="P175" s="111">
        <v>40968</v>
      </c>
      <c r="Q175" s="112">
        <v>120.535666992356</v>
      </c>
      <c r="R175" s="113">
        <v>108.51649717354</v>
      </c>
    </row>
    <row r="176" spans="16:20" x14ac:dyDescent="0.25">
      <c r="P176" s="111">
        <v>40999</v>
      </c>
      <c r="Q176" s="112">
        <v>120.557177135198</v>
      </c>
      <c r="R176" s="113">
        <v>107.38868430855401</v>
      </c>
    </row>
    <row r="177" spans="16:18" x14ac:dyDescent="0.25">
      <c r="P177" s="111">
        <v>41029</v>
      </c>
      <c r="Q177" s="112">
        <v>121.21297868444201</v>
      </c>
      <c r="R177" s="113">
        <v>109.03044136647</v>
      </c>
    </row>
    <row r="178" spans="16:18" x14ac:dyDescent="0.25">
      <c r="P178" s="111">
        <v>41060</v>
      </c>
      <c r="Q178" s="112">
        <v>122.79099683442701</v>
      </c>
      <c r="R178" s="113">
        <v>110.739094906825</v>
      </c>
    </row>
    <row r="179" spans="16:18" x14ac:dyDescent="0.25">
      <c r="P179" s="111">
        <v>41090</v>
      </c>
      <c r="Q179" s="112">
        <v>123.459075343557</v>
      </c>
      <c r="R179" s="113">
        <v>112.281851136432</v>
      </c>
    </row>
    <row r="180" spans="16:18" x14ac:dyDescent="0.25">
      <c r="P180" s="111">
        <v>41121</v>
      </c>
      <c r="Q180" s="112">
        <v>124.571251280808</v>
      </c>
      <c r="R180" s="113">
        <v>114.390529472816</v>
      </c>
    </row>
    <row r="181" spans="16:18" x14ac:dyDescent="0.25">
      <c r="P181" s="111">
        <v>41152</v>
      </c>
      <c r="Q181" s="112">
        <v>125.68983253633399</v>
      </c>
      <c r="R181" s="113">
        <v>116.42047200845801</v>
      </c>
    </row>
    <row r="182" spans="16:18" x14ac:dyDescent="0.25">
      <c r="P182" s="111">
        <v>41182</v>
      </c>
      <c r="Q182" s="112">
        <v>126.762473774524</v>
      </c>
      <c r="R182" s="113">
        <v>116.604136859753</v>
      </c>
    </row>
    <row r="183" spans="16:18" x14ac:dyDescent="0.25">
      <c r="P183" s="111">
        <v>41213</v>
      </c>
      <c r="Q183" s="112">
        <v>128.43402031397099</v>
      </c>
      <c r="R183" s="113">
        <v>116.137718134631</v>
      </c>
    </row>
    <row r="184" spans="16:18" x14ac:dyDescent="0.25">
      <c r="P184" s="111">
        <v>41243</v>
      </c>
      <c r="Q184" s="112">
        <v>129.66607069343601</v>
      </c>
      <c r="R184" s="113">
        <v>115.40445200068901</v>
      </c>
    </row>
    <row r="185" spans="16:18" x14ac:dyDescent="0.25">
      <c r="P185" s="111">
        <v>41274</v>
      </c>
      <c r="Q185" s="112">
        <v>130.672112379613</v>
      </c>
      <c r="R185" s="113">
        <v>115.97846859756299</v>
      </c>
    </row>
    <row r="186" spans="16:18" x14ac:dyDescent="0.25">
      <c r="P186" s="111">
        <v>41305</v>
      </c>
      <c r="Q186" s="112">
        <v>129.529554082565</v>
      </c>
      <c r="R186" s="113">
        <v>115.438067918223</v>
      </c>
    </row>
    <row r="187" spans="16:18" x14ac:dyDescent="0.25">
      <c r="P187" s="111">
        <v>41333</v>
      </c>
      <c r="Q187" s="112">
        <v>128.11353886989099</v>
      </c>
      <c r="R187" s="113">
        <v>117.229600298511</v>
      </c>
    </row>
    <row r="188" spans="16:18" x14ac:dyDescent="0.25">
      <c r="P188" s="111">
        <v>41364</v>
      </c>
      <c r="Q188" s="112">
        <v>127.757219010276</v>
      </c>
      <c r="R188" s="113">
        <v>118.934975435726</v>
      </c>
    </row>
    <row r="189" spans="16:18" x14ac:dyDescent="0.25">
      <c r="P189" s="111">
        <v>41394</v>
      </c>
      <c r="Q189" s="112">
        <v>129.74714984253799</v>
      </c>
      <c r="R189" s="113">
        <v>122.405882674745</v>
      </c>
    </row>
    <row r="190" spans="16:18" x14ac:dyDescent="0.25">
      <c r="P190" s="111">
        <v>41425</v>
      </c>
      <c r="Q190" s="112">
        <v>132.19505369536401</v>
      </c>
      <c r="R190" s="113">
        <v>122.92896225691899</v>
      </c>
    </row>
    <row r="191" spans="16:18" x14ac:dyDescent="0.25">
      <c r="P191" s="111">
        <v>41455</v>
      </c>
      <c r="Q191" s="112">
        <v>134.57734600216301</v>
      </c>
      <c r="R191" s="113">
        <v>123.254839970809</v>
      </c>
    </row>
    <row r="192" spans="16:18" x14ac:dyDescent="0.25">
      <c r="P192" s="111">
        <v>41486</v>
      </c>
      <c r="Q192" s="112">
        <v>135.71092099365799</v>
      </c>
      <c r="R192" s="113">
        <v>122.318198221744</v>
      </c>
    </row>
    <row r="193" spans="16:18" x14ac:dyDescent="0.25">
      <c r="P193" s="111">
        <v>41517</v>
      </c>
      <c r="Q193" s="112">
        <v>136.65514960721001</v>
      </c>
      <c r="R193" s="113">
        <v>123.23750448041299</v>
      </c>
    </row>
    <row r="194" spans="16:18" x14ac:dyDescent="0.25">
      <c r="P194" s="111">
        <v>41547</v>
      </c>
      <c r="Q194" s="112">
        <v>137.33598520787501</v>
      </c>
      <c r="R194" s="113">
        <v>124.21094342751501</v>
      </c>
    </row>
    <row r="195" spans="16:18" x14ac:dyDescent="0.25">
      <c r="P195" s="111">
        <v>41578</v>
      </c>
      <c r="Q195" s="112">
        <v>137.80773096802801</v>
      </c>
      <c r="R195" s="113">
        <v>125.29591264889901</v>
      </c>
    </row>
    <row r="196" spans="16:18" x14ac:dyDescent="0.25">
      <c r="P196" s="111">
        <v>41608</v>
      </c>
      <c r="Q196" s="112">
        <v>138.60741972951999</v>
      </c>
      <c r="R196" s="113">
        <v>126.653226923258</v>
      </c>
    </row>
    <row r="197" spans="16:18" x14ac:dyDescent="0.25">
      <c r="P197" s="111">
        <v>41639</v>
      </c>
      <c r="Q197" s="112">
        <v>139.75777758284499</v>
      </c>
      <c r="R197" s="113">
        <v>127.71347709401</v>
      </c>
    </row>
    <row r="198" spans="16:18" x14ac:dyDescent="0.25">
      <c r="P198" s="111">
        <v>41670</v>
      </c>
      <c r="Q198" s="112">
        <v>142.11876655411299</v>
      </c>
      <c r="R198" s="113">
        <v>130.06143832050299</v>
      </c>
    </row>
    <row r="199" spans="16:18" x14ac:dyDescent="0.25">
      <c r="P199" s="111">
        <v>41698</v>
      </c>
      <c r="Q199" s="112">
        <v>143.07961558838701</v>
      </c>
      <c r="R199" s="113">
        <v>131.60138874208801</v>
      </c>
    </row>
    <row r="200" spans="16:18" x14ac:dyDescent="0.25">
      <c r="P200" s="111">
        <v>41729</v>
      </c>
      <c r="Q200" s="112">
        <v>143.66206202142601</v>
      </c>
      <c r="R200" s="113">
        <v>133.36188012017701</v>
      </c>
    </row>
    <row r="201" spans="16:18" x14ac:dyDescent="0.25">
      <c r="P201" s="111">
        <v>41759</v>
      </c>
      <c r="Q201" s="112">
        <v>143.899243859557</v>
      </c>
      <c r="R201" s="113">
        <v>134.40790066717599</v>
      </c>
    </row>
    <row r="202" spans="16:18" x14ac:dyDescent="0.25">
      <c r="P202" s="111">
        <v>41790</v>
      </c>
      <c r="Q202" s="112">
        <v>145.990793245193</v>
      </c>
      <c r="R202" s="113">
        <v>135.86492513595499</v>
      </c>
    </row>
    <row r="203" spans="16:18" x14ac:dyDescent="0.25">
      <c r="P203" s="111">
        <v>41820</v>
      </c>
      <c r="Q203" s="112">
        <v>148.28026087970301</v>
      </c>
      <c r="R203" s="113">
        <v>136.69646015210699</v>
      </c>
    </row>
    <row r="204" spans="16:18" x14ac:dyDescent="0.25">
      <c r="P204" s="111">
        <v>41851</v>
      </c>
      <c r="Q204" s="112">
        <v>150.94211497201101</v>
      </c>
      <c r="R204" s="113">
        <v>137.69676988872101</v>
      </c>
    </row>
    <row r="205" spans="16:18" x14ac:dyDescent="0.25">
      <c r="P205" s="111">
        <v>41882</v>
      </c>
      <c r="Q205" s="112">
        <v>152.280824188493</v>
      </c>
      <c r="R205" s="113">
        <v>138.69889987198101</v>
      </c>
    </row>
    <row r="206" spans="16:18" x14ac:dyDescent="0.25">
      <c r="P206" s="111">
        <v>41912</v>
      </c>
      <c r="Q206" s="112">
        <v>153.61252420786701</v>
      </c>
      <c r="R206" s="113">
        <v>140.11321384834201</v>
      </c>
    </row>
    <row r="207" spans="16:18" x14ac:dyDescent="0.25">
      <c r="P207" s="111">
        <v>41943</v>
      </c>
      <c r="Q207" s="112">
        <v>154.21995344321999</v>
      </c>
      <c r="R207" s="113">
        <v>141.513966564236</v>
      </c>
    </row>
    <row r="208" spans="16:18" x14ac:dyDescent="0.25">
      <c r="P208" s="111">
        <v>41973</v>
      </c>
      <c r="Q208" s="112">
        <v>155.45896446010201</v>
      </c>
      <c r="R208" s="113">
        <v>143.69643983106201</v>
      </c>
    </row>
    <row r="209" spans="16:18" x14ac:dyDescent="0.25">
      <c r="P209" s="111">
        <v>42004</v>
      </c>
      <c r="Q209" s="112">
        <v>156.332521729484</v>
      </c>
      <c r="R209" s="113">
        <v>145.81117714332001</v>
      </c>
    </row>
    <row r="210" spans="16:18" x14ac:dyDescent="0.25">
      <c r="P210" s="111">
        <v>42035</v>
      </c>
      <c r="Q210" s="112">
        <v>157.89640329732001</v>
      </c>
      <c r="R210" s="113">
        <v>148.69162671215099</v>
      </c>
    </row>
    <row r="211" spans="16:18" x14ac:dyDescent="0.25">
      <c r="P211" s="111">
        <v>42063</v>
      </c>
      <c r="Q211" s="112">
        <v>158.16378504039301</v>
      </c>
      <c r="R211" s="113">
        <v>147.87133037240699</v>
      </c>
    </row>
    <row r="212" spans="16:18" x14ac:dyDescent="0.25">
      <c r="P212" s="111">
        <v>42094</v>
      </c>
      <c r="Q212" s="112">
        <v>159.257025831748</v>
      </c>
      <c r="R212" s="113">
        <v>148.26443588938801</v>
      </c>
    </row>
    <row r="213" spans="16:18" x14ac:dyDescent="0.25">
      <c r="P213" s="111">
        <v>42124</v>
      </c>
      <c r="Q213" s="112">
        <v>160.00901612339501</v>
      </c>
      <c r="R213" s="113">
        <v>147.99877384471401</v>
      </c>
    </row>
    <row r="214" spans="16:18" x14ac:dyDescent="0.25">
      <c r="P214" s="111">
        <v>42155</v>
      </c>
      <c r="Q214" s="112">
        <v>162.53577912876599</v>
      </c>
      <c r="R214" s="113">
        <v>150.68778788320799</v>
      </c>
    </row>
    <row r="215" spans="16:18" x14ac:dyDescent="0.25">
      <c r="P215" s="111">
        <v>42185</v>
      </c>
      <c r="Q215" s="112">
        <v>164.77690027825901</v>
      </c>
      <c r="R215" s="113">
        <v>151.503729773467</v>
      </c>
    </row>
    <row r="216" spans="16:18" x14ac:dyDescent="0.25">
      <c r="P216" s="111">
        <v>42216</v>
      </c>
      <c r="Q216" s="112">
        <v>167.22253692223299</v>
      </c>
      <c r="R216" s="113">
        <v>153.89169467826301</v>
      </c>
    </row>
    <row r="217" spans="16:18" x14ac:dyDescent="0.25">
      <c r="P217" s="111">
        <v>42247</v>
      </c>
      <c r="Q217" s="112">
        <v>168.27452780923099</v>
      </c>
      <c r="R217" s="113">
        <v>155.47609632511899</v>
      </c>
    </row>
    <row r="218" spans="16:18" x14ac:dyDescent="0.25">
      <c r="P218" s="111">
        <v>42277</v>
      </c>
      <c r="Q218" s="112">
        <v>168.01471472643999</v>
      </c>
      <c r="R218" s="113">
        <v>156.00493907158199</v>
      </c>
    </row>
    <row r="219" spans="16:18" x14ac:dyDescent="0.25">
      <c r="P219" s="111">
        <v>42308</v>
      </c>
      <c r="Q219" s="112">
        <v>166.848355793081</v>
      </c>
      <c r="R219" s="113">
        <v>153.97655643039801</v>
      </c>
    </row>
    <row r="220" spans="16:18" x14ac:dyDescent="0.25">
      <c r="P220" s="111">
        <v>42338</v>
      </c>
      <c r="Q220" s="112">
        <v>167.00944494626401</v>
      </c>
      <c r="R220" s="113">
        <v>152.956444556581</v>
      </c>
    </row>
    <row r="221" spans="16:18" x14ac:dyDescent="0.25">
      <c r="P221" s="111">
        <v>42369</v>
      </c>
      <c r="Q221" s="112">
        <v>168.76064860041899</v>
      </c>
      <c r="R221" s="113">
        <v>154.76210111519799</v>
      </c>
    </row>
    <row r="222" spans="16:18" x14ac:dyDescent="0.25">
      <c r="P222" s="111">
        <v>42400</v>
      </c>
      <c r="Q222" s="112">
        <v>172.43081526529701</v>
      </c>
      <c r="R222" s="113">
        <v>159.30471697016199</v>
      </c>
    </row>
    <row r="223" spans="16:18" x14ac:dyDescent="0.25">
      <c r="P223" s="111">
        <v>42429</v>
      </c>
      <c r="Q223" s="112">
        <v>174.185450304151</v>
      </c>
      <c r="R223" s="113">
        <v>162.47499148744799</v>
      </c>
    </row>
    <row r="224" spans="16:18" x14ac:dyDescent="0.25">
      <c r="P224" s="111">
        <v>42460</v>
      </c>
      <c r="Q224" s="112">
        <v>174.16427135737499</v>
      </c>
      <c r="R224" s="113">
        <v>162.315804886911</v>
      </c>
    </row>
    <row r="225" spans="16:18" x14ac:dyDescent="0.25">
      <c r="P225" s="111">
        <v>42490</v>
      </c>
      <c r="Q225" s="112">
        <v>172.67889468524999</v>
      </c>
      <c r="R225" s="113">
        <v>160.36103126484801</v>
      </c>
    </row>
    <row r="226" spans="16:18" x14ac:dyDescent="0.25">
      <c r="P226" s="111">
        <v>42521</v>
      </c>
      <c r="Q226" s="112">
        <v>173.70833083725799</v>
      </c>
      <c r="R226" s="113">
        <v>160.22664062385201</v>
      </c>
    </row>
    <row r="227" spans="16:18" x14ac:dyDescent="0.25">
      <c r="P227" s="111">
        <v>42551</v>
      </c>
      <c r="Q227" s="112">
        <v>176.11173672542199</v>
      </c>
      <c r="R227" s="113">
        <v>162.444943789988</v>
      </c>
    </row>
    <row r="228" spans="16:18" x14ac:dyDescent="0.25">
      <c r="P228" s="111">
        <v>42582</v>
      </c>
      <c r="Q228" s="112">
        <v>180.14993652935101</v>
      </c>
      <c r="R228" s="113">
        <v>165.163968182183</v>
      </c>
    </row>
    <row r="229" spans="16:18" x14ac:dyDescent="0.25">
      <c r="P229" s="111">
        <v>42613</v>
      </c>
      <c r="Q229" s="112">
        <v>182.703783280392</v>
      </c>
      <c r="R229" s="113">
        <v>168.14236926020601</v>
      </c>
    </row>
    <row r="230" spans="16:18" x14ac:dyDescent="0.25">
      <c r="P230" s="111">
        <v>42643</v>
      </c>
      <c r="Q230" s="112">
        <v>184.16835633450401</v>
      </c>
      <c r="R230" s="113">
        <v>169.57355863714699</v>
      </c>
    </row>
    <row r="231" spans="16:18" x14ac:dyDescent="0.25">
      <c r="P231" s="111">
        <v>42674</v>
      </c>
      <c r="Q231" s="112">
        <v>183.64594183977999</v>
      </c>
      <c r="R231" s="113">
        <v>169.931752000708</v>
      </c>
    </row>
    <row r="232" spans="16:18" x14ac:dyDescent="0.25">
      <c r="P232" s="111">
        <v>42704</v>
      </c>
      <c r="Q232" s="112">
        <v>183.61624479903699</v>
      </c>
      <c r="R232" s="113">
        <v>169.24249092283699</v>
      </c>
    </row>
    <row r="233" spans="16:18" x14ac:dyDescent="0.25">
      <c r="P233" s="111">
        <v>42735</v>
      </c>
      <c r="Q233" s="112">
        <v>184.95271678493</v>
      </c>
      <c r="R233" s="113">
        <v>168.935026133626</v>
      </c>
    </row>
    <row r="234" spans="16:18" x14ac:dyDescent="0.25">
      <c r="P234" s="111">
        <v>42766</v>
      </c>
      <c r="Q234" s="112">
        <v>188.57041835094299</v>
      </c>
      <c r="R234" s="113">
        <v>169.14624920683801</v>
      </c>
    </row>
    <row r="235" spans="16:18" x14ac:dyDescent="0.25">
      <c r="P235" s="111">
        <v>42794</v>
      </c>
      <c r="Q235" s="112">
        <v>192.739861322965</v>
      </c>
      <c r="R235" s="113">
        <v>171.786092504089</v>
      </c>
    </row>
    <row r="236" spans="16:18" x14ac:dyDescent="0.25">
      <c r="P236" s="111">
        <v>42825</v>
      </c>
      <c r="Q236" s="112">
        <v>195.039915509163</v>
      </c>
      <c r="R236" s="113">
        <v>174.89522868696901</v>
      </c>
    </row>
    <row r="237" spans="16:18" x14ac:dyDescent="0.25">
      <c r="P237" s="111">
        <v>42855</v>
      </c>
      <c r="Q237" s="112">
        <v>196.71857728206501</v>
      </c>
      <c r="R237" s="113">
        <v>177.57526383029099</v>
      </c>
    </row>
    <row r="238" spans="16:18" x14ac:dyDescent="0.25">
      <c r="P238" s="111">
        <v>42886</v>
      </c>
      <c r="Q238" s="112">
        <v>199.26735420958801</v>
      </c>
      <c r="R238" s="113">
        <v>178.31822278811299</v>
      </c>
    </row>
    <row r="239" spans="16:18" x14ac:dyDescent="0.25">
      <c r="P239" s="111">
        <v>42916</v>
      </c>
      <c r="Q239" s="112">
        <v>204.03165772755901</v>
      </c>
      <c r="R239" s="113">
        <v>178.3544484805</v>
      </c>
    </row>
    <row r="240" spans="16:18" x14ac:dyDescent="0.25">
      <c r="P240" s="111">
        <v>42947</v>
      </c>
      <c r="Q240" s="112">
        <v>207.680384595259</v>
      </c>
      <c r="R240" s="113">
        <v>178.62584436511199</v>
      </c>
    </row>
    <row r="241" spans="16:18" x14ac:dyDescent="0.25">
      <c r="P241" s="111">
        <v>42978</v>
      </c>
      <c r="Q241" s="112">
        <v>207.95542164571401</v>
      </c>
      <c r="R241" s="113">
        <v>180.305280486268</v>
      </c>
    </row>
    <row r="242" spans="16:18" x14ac:dyDescent="0.25">
      <c r="P242" s="111">
        <v>43008</v>
      </c>
      <c r="Q242" s="112">
        <v>205.74589957323201</v>
      </c>
      <c r="R242" s="113">
        <v>181.88025284441301</v>
      </c>
    </row>
    <row r="243" spans="16:18" x14ac:dyDescent="0.25">
      <c r="P243" s="111">
        <v>43039</v>
      </c>
      <c r="Q243" s="112">
        <v>204.194920044318</v>
      </c>
      <c r="R243" s="113">
        <v>183.37082879622699</v>
      </c>
    </row>
    <row r="244" spans="16:18" x14ac:dyDescent="0.25">
      <c r="P244" s="111">
        <v>43069</v>
      </c>
      <c r="Q244" s="112">
        <v>205.64633725961099</v>
      </c>
      <c r="R244" s="113">
        <v>182.15384779737201</v>
      </c>
    </row>
    <row r="245" spans="16:18" x14ac:dyDescent="0.25">
      <c r="P245" s="111">
        <v>43100</v>
      </c>
      <c r="Q245" s="112">
        <v>208.933111681035</v>
      </c>
      <c r="R245" s="113">
        <v>182.421093946893</v>
      </c>
    </row>
    <row r="246" spans="16:18" x14ac:dyDescent="0.25">
      <c r="P246" s="111">
        <v>43131</v>
      </c>
      <c r="Q246" s="112">
        <v>213.291573680032</v>
      </c>
      <c r="R246" s="113">
        <v>185.37737650883301</v>
      </c>
    </row>
    <row r="247" spans="16:18" x14ac:dyDescent="0.25">
      <c r="P247" s="111">
        <v>43159</v>
      </c>
      <c r="Q247" s="112">
        <v>212.67622278327599</v>
      </c>
      <c r="R247" s="113">
        <v>191.31792367731299</v>
      </c>
    </row>
    <row r="248" spans="16:18" x14ac:dyDescent="0.25">
      <c r="P248" s="111">
        <v>43190</v>
      </c>
      <c r="Q248" s="112">
        <v>210.21786675449701</v>
      </c>
      <c r="R248" s="113">
        <v>194.54991470564201</v>
      </c>
    </row>
    <row r="249" spans="16:18" x14ac:dyDescent="0.25">
      <c r="P249" s="111">
        <v>43220</v>
      </c>
      <c r="Q249" s="112">
        <v>208.91359492802599</v>
      </c>
      <c r="R249" s="113">
        <v>194.80952285444101</v>
      </c>
    </row>
    <row r="250" spans="16:18" x14ac:dyDescent="0.25">
      <c r="P250" s="111">
        <v>43251</v>
      </c>
      <c r="Q250" s="112">
        <v>211.443316462105</v>
      </c>
      <c r="R250" s="113">
        <v>192.569908265203</v>
      </c>
    </row>
    <row r="251" spans="16:18" x14ac:dyDescent="0.25">
      <c r="P251" s="111">
        <v>43281</v>
      </c>
      <c r="Q251" s="112">
        <v>216.34760271741999</v>
      </c>
      <c r="R251" s="113">
        <v>192.08584196436999</v>
      </c>
    </row>
    <row r="252" spans="16:18" x14ac:dyDescent="0.25">
      <c r="P252" s="111">
        <v>43312</v>
      </c>
      <c r="Q252" s="112">
        <v>219.18958958536999</v>
      </c>
      <c r="R252" s="113">
        <v>194.64208795206801</v>
      </c>
    </row>
    <row r="253" spans="16:18" x14ac:dyDescent="0.25">
      <c r="P253" s="111">
        <v>43343</v>
      </c>
      <c r="Q253" s="112">
        <v>220.03200674269601</v>
      </c>
      <c r="R253" s="113">
        <v>199.219816137225</v>
      </c>
    </row>
    <row r="254" spans="16:18" x14ac:dyDescent="0.25">
      <c r="P254" s="111">
        <v>43373</v>
      </c>
      <c r="Q254" s="112">
        <v>218.64558341308901</v>
      </c>
      <c r="R254" s="113">
        <v>202.65503117767301</v>
      </c>
    </row>
    <row r="255" spans="16:18" x14ac:dyDescent="0.25">
      <c r="P255" s="111">
        <v>43404</v>
      </c>
      <c r="Q255" s="112">
        <v>219.791727361146</v>
      </c>
      <c r="R255" s="113">
        <v>203.66542703244599</v>
      </c>
    </row>
    <row r="256" spans="16:18" x14ac:dyDescent="0.25">
      <c r="P256" s="111">
        <v>43434</v>
      </c>
      <c r="Q256" s="112">
        <v>221.24639247430201</v>
      </c>
      <c r="R256" s="113">
        <v>201.34589946696701</v>
      </c>
    </row>
    <row r="257" spans="16:18" x14ac:dyDescent="0.25">
      <c r="P257" s="111">
        <v>43465</v>
      </c>
      <c r="Q257" s="112">
        <v>223.337280195788</v>
      </c>
      <c r="R257" s="113">
        <v>199.67680992852399</v>
      </c>
    </row>
    <row r="258" spans="16:18" x14ac:dyDescent="0.25">
      <c r="P258" s="111">
        <v>43496</v>
      </c>
      <c r="Q258" s="112">
        <v>224.94642652009901</v>
      </c>
      <c r="R258" s="113">
        <v>201.84798916300201</v>
      </c>
    </row>
    <row r="259" spans="16:18" x14ac:dyDescent="0.25">
      <c r="P259" s="111">
        <v>43524</v>
      </c>
      <c r="Q259" s="112">
        <v>224.74073484239</v>
      </c>
      <c r="R259" s="113">
        <v>205.69365987275299</v>
      </c>
    </row>
    <row r="260" spans="16:18" x14ac:dyDescent="0.25">
      <c r="P260" s="111">
        <v>43555</v>
      </c>
      <c r="Q260" s="112">
        <v>225.06888833797899</v>
      </c>
      <c r="R260" s="113">
        <v>209.66520554953999</v>
      </c>
    </row>
    <row r="261" spans="16:18" x14ac:dyDescent="0.25">
      <c r="P261" s="111">
        <v>43585</v>
      </c>
      <c r="Q261" s="112">
        <v>225.362058488206</v>
      </c>
      <c r="R261" s="113">
        <v>209.49956435814599</v>
      </c>
    </row>
    <row r="262" spans="16:18" x14ac:dyDescent="0.25">
      <c r="P262" s="111">
        <v>43616</v>
      </c>
      <c r="Q262" s="112">
        <v>227.17284293893999</v>
      </c>
      <c r="R262" s="113">
        <v>210.522155177153</v>
      </c>
    </row>
    <row r="263" spans="16:18" x14ac:dyDescent="0.25">
      <c r="P263" s="111">
        <v>43646</v>
      </c>
      <c r="Q263" s="112">
        <v>228.57073019357301</v>
      </c>
      <c r="R263" s="113">
        <v>211.62523197252</v>
      </c>
    </row>
    <row r="264" spans="16:18" x14ac:dyDescent="0.25">
      <c r="P264" s="111">
        <v>43677</v>
      </c>
      <c r="Q264" s="112">
        <v>231.89991109450801</v>
      </c>
      <c r="R264" s="113">
        <v>213.79179314900901</v>
      </c>
    </row>
    <row r="265" spans="16:18" x14ac:dyDescent="0.25">
      <c r="P265" s="111">
        <v>43708</v>
      </c>
      <c r="Q265" s="112">
        <v>234.77931745049401</v>
      </c>
      <c r="R265" s="113">
        <v>212.55307414947401</v>
      </c>
    </row>
    <row r="266" spans="16:18" x14ac:dyDescent="0.25">
      <c r="P266" s="111">
        <v>43738</v>
      </c>
      <c r="Q266" s="112">
        <v>236.34364964641699</v>
      </c>
      <c r="R266" s="113">
        <v>210.702628494165</v>
      </c>
    </row>
    <row r="267" spans="16:18" x14ac:dyDescent="0.25">
      <c r="P267" s="111">
        <v>43769</v>
      </c>
      <c r="Q267" s="112">
        <v>235.64440293707301</v>
      </c>
      <c r="R267" s="113">
        <v>209.838859596378</v>
      </c>
    </row>
    <row r="268" spans="16:18" x14ac:dyDescent="0.25">
      <c r="P268" s="111">
        <v>43799</v>
      </c>
      <c r="Q268" s="112">
        <v>233.543740038663</v>
      </c>
      <c r="R268" s="113">
        <v>212.03528394432999</v>
      </c>
    </row>
    <row r="269" spans="16:18" x14ac:dyDescent="0.25">
      <c r="P269" s="111">
        <v>43830</v>
      </c>
      <c r="Q269" s="112">
        <v>233.944050228235</v>
      </c>
      <c r="R269" s="113">
        <v>217.841953770956</v>
      </c>
    </row>
    <row r="270" spans="16:18" x14ac:dyDescent="0.25">
      <c r="P270" s="111">
        <v>43861</v>
      </c>
      <c r="Q270" s="112">
        <v>237.787785181994</v>
      </c>
      <c r="R270" s="113">
        <v>227.71198876200199</v>
      </c>
    </row>
    <row r="271" spans="16:18" x14ac:dyDescent="0.25">
      <c r="P271" s="111">
        <v>43890</v>
      </c>
      <c r="Q271" s="112">
        <v>241.77054377447001</v>
      </c>
      <c r="R271" s="113">
        <v>235.08772903582201</v>
      </c>
    </row>
    <row r="272" spans="16:18" x14ac:dyDescent="0.25">
      <c r="P272" s="111">
        <v>43921</v>
      </c>
      <c r="Q272" s="112">
        <v>243.73523430694101</v>
      </c>
      <c r="R272" s="113">
        <v>234.31261177135201</v>
      </c>
    </row>
    <row r="273" spans="16:18" x14ac:dyDescent="0.25">
      <c r="P273" s="111">
        <v>43951</v>
      </c>
      <c r="Q273" s="112">
        <v>241.87647574461201</v>
      </c>
      <c r="R273" s="113">
        <v>223.028161599382</v>
      </c>
    </row>
    <row r="274" spans="16:18" x14ac:dyDescent="0.25">
      <c r="P274" s="111">
        <v>43982</v>
      </c>
      <c r="Q274" s="112">
        <v>238.595312613148</v>
      </c>
      <c r="R274" s="113">
        <v>211.06047640014799</v>
      </c>
    </row>
    <row r="275" spans="16:18" x14ac:dyDescent="0.25">
      <c r="P275" s="111">
        <v>44012</v>
      </c>
      <c r="Q275" s="112">
        <v>237.131791771439</v>
      </c>
      <c r="R275" s="113">
        <v>211.73504408943401</v>
      </c>
    </row>
    <row r="276" spans="16:18" x14ac:dyDescent="0.25">
      <c r="P276" s="111">
        <v>44043</v>
      </c>
      <c r="Q276" s="112">
        <v>238.31666014222401</v>
      </c>
      <c r="R276" s="113">
        <v>218.93591194770099</v>
      </c>
    </row>
    <row r="277" spans="16:18" x14ac:dyDescent="0.25">
      <c r="P277" s="111">
        <v>44074</v>
      </c>
      <c r="Q277" s="112">
        <v>241.78081834089099</v>
      </c>
      <c r="R277" s="113">
        <v>228.82139173009301</v>
      </c>
    </row>
    <row r="278" spans="16:18" x14ac:dyDescent="0.25">
      <c r="P278" s="111">
        <v>44104</v>
      </c>
      <c r="Q278" s="112">
        <v>246.73902685283599</v>
      </c>
      <c r="R278" s="113">
        <v>233.10858008430699</v>
      </c>
    </row>
    <row r="279" spans="16:18" x14ac:dyDescent="0.25">
      <c r="P279" s="111">
        <v>44135</v>
      </c>
      <c r="Q279" s="112">
        <v>253.00827079444099</v>
      </c>
      <c r="R279" s="113">
        <v>237.64833598175599</v>
      </c>
    </row>
    <row r="280" spans="16:18" x14ac:dyDescent="0.25">
      <c r="P280" s="111">
        <v>44165</v>
      </c>
      <c r="Q280" s="112">
        <v>256.46477040277199</v>
      </c>
      <c r="R280" s="113">
        <v>240.32331761397299</v>
      </c>
    </row>
    <row r="281" spans="16:18" x14ac:dyDescent="0.25">
      <c r="P281" s="111">
        <v>44196</v>
      </c>
      <c r="Q281" s="112">
        <v>256.81222665210902</v>
      </c>
      <c r="R281" s="113">
        <v>241.55288075143099</v>
      </c>
    </row>
    <row r="282" spans="16:18" x14ac:dyDescent="0.25">
      <c r="P282" s="111">
        <v>44227</v>
      </c>
      <c r="Q282" s="112">
        <v>256.02185289676697</v>
      </c>
      <c r="R282" s="113">
        <v>241.07786003555799</v>
      </c>
    </row>
    <row r="283" spans="16:18" x14ac:dyDescent="0.25">
      <c r="P283" s="111">
        <v>44255</v>
      </c>
      <c r="Q283" s="112">
        <v>255.44912181243399</v>
      </c>
      <c r="R283" s="113">
        <v>240.17078317472999</v>
      </c>
    </row>
    <row r="284" spans="16:18" x14ac:dyDescent="0.25">
      <c r="P284" s="111">
        <v>44286</v>
      </c>
      <c r="Q284" s="112">
        <v>258.69826405177702</v>
      </c>
      <c r="R284" s="113">
        <v>243.39636411952</v>
      </c>
    </row>
    <row r="285" spans="16:18" x14ac:dyDescent="0.25">
      <c r="P285" s="111">
        <v>44316</v>
      </c>
      <c r="Q285" s="112">
        <v>262.89694461365002</v>
      </c>
      <c r="R285" s="113">
        <v>247.584848282135</v>
      </c>
    </row>
    <row r="286" spans="16:18" x14ac:dyDescent="0.25">
      <c r="P286" s="111">
        <v>44347</v>
      </c>
      <c r="Q286" s="112">
        <v>267.10562652551101</v>
      </c>
      <c r="R286" s="113">
        <v>251.109109278315</v>
      </c>
    </row>
    <row r="287" spans="16:18" x14ac:dyDescent="0.25">
      <c r="P287" s="111">
        <v>44377</v>
      </c>
      <c r="Q287" s="112">
        <v>270.49270755810699</v>
      </c>
      <c r="R287" s="113">
        <v>250.980557557162</v>
      </c>
    </row>
    <row r="288" spans="16:18" x14ac:dyDescent="0.25">
      <c r="P288" s="111">
        <v>44408</v>
      </c>
      <c r="Q288" s="112">
        <v>274.12277798500202</v>
      </c>
      <c r="R288" s="113">
        <v>255.47982798220599</v>
      </c>
    </row>
    <row r="289" spans="16:18" x14ac:dyDescent="0.25">
      <c r="P289" s="111">
        <v>44439</v>
      </c>
      <c r="Q289" s="112">
        <v>278.34134570584399</v>
      </c>
      <c r="R289" s="113">
        <v>258.71005008979103</v>
      </c>
    </row>
    <row r="290" spans="16:18" x14ac:dyDescent="0.25">
      <c r="P290" s="111">
        <v>44469</v>
      </c>
      <c r="Q290" s="112">
        <v>282.15562801344402</v>
      </c>
      <c r="R290" s="113">
        <v>267.52265974112998</v>
      </c>
    </row>
    <row r="291" spans="16:18" x14ac:dyDescent="0.25">
      <c r="P291" s="111">
        <v>44500</v>
      </c>
      <c r="Q291" s="112">
        <v>287.32700324844899</v>
      </c>
      <c r="R291" s="113">
        <v>274.198379962481</v>
      </c>
    </row>
    <row r="292" spans="16:18" x14ac:dyDescent="0.25">
      <c r="P292" s="111">
        <v>44530</v>
      </c>
      <c r="Q292" s="112">
        <v>291.38789037770698</v>
      </c>
      <c r="R292" s="113">
        <v>278.99456321198898</v>
      </c>
    </row>
    <row r="293" spans="16:18" x14ac:dyDescent="0.25">
      <c r="P293" s="111">
        <v>44561</v>
      </c>
      <c r="Q293" s="112">
        <v>295.49840509519697</v>
      </c>
      <c r="R293" s="113">
        <v>282.90742745882602</v>
      </c>
    </row>
    <row r="294" spans="16:18" x14ac:dyDescent="0.25">
      <c r="P294" s="111">
        <v>44592</v>
      </c>
      <c r="Q294" s="112" t="s">
        <v>75</v>
      </c>
      <c r="R294" s="113" t="s">
        <v>75</v>
      </c>
    </row>
    <row r="295" spans="16:18" x14ac:dyDescent="0.25">
      <c r="P295" s="111">
        <v>44620</v>
      </c>
      <c r="Q295" s="112" t="s">
        <v>75</v>
      </c>
      <c r="R295" s="113" t="s">
        <v>75</v>
      </c>
    </row>
    <row r="296" spans="16:18" x14ac:dyDescent="0.25">
      <c r="P296" s="111">
        <v>44651</v>
      </c>
      <c r="Q296" s="112" t="s">
        <v>75</v>
      </c>
      <c r="R296" s="113" t="s">
        <v>75</v>
      </c>
    </row>
    <row r="297" spans="16:18" x14ac:dyDescent="0.25">
      <c r="P297" s="111">
        <v>44681</v>
      </c>
      <c r="Q297" s="112" t="s">
        <v>75</v>
      </c>
      <c r="R297" s="113" t="s">
        <v>75</v>
      </c>
    </row>
    <row r="298" spans="16:18" x14ac:dyDescent="0.25">
      <c r="P298" s="111">
        <v>44712</v>
      </c>
      <c r="Q298" s="112" t="s">
        <v>75</v>
      </c>
      <c r="R298" s="113" t="s">
        <v>75</v>
      </c>
    </row>
    <row r="299" spans="16:18" x14ac:dyDescent="0.25">
      <c r="P299" s="111">
        <v>44742</v>
      </c>
      <c r="Q299" s="112" t="s">
        <v>75</v>
      </c>
      <c r="R299" s="113" t="s">
        <v>75</v>
      </c>
    </row>
    <row r="300" spans="16:18" x14ac:dyDescent="0.25">
      <c r="P300" s="111">
        <v>44773</v>
      </c>
      <c r="Q300" s="112" t="s">
        <v>75</v>
      </c>
      <c r="R300" s="113" t="s">
        <v>75</v>
      </c>
    </row>
    <row r="301" spans="16:18" x14ac:dyDescent="0.25">
      <c r="P301" s="111">
        <v>44804</v>
      </c>
      <c r="Q301" s="112" t="s">
        <v>75</v>
      </c>
      <c r="R301" s="113" t="s">
        <v>75</v>
      </c>
    </row>
    <row r="302" spans="16:18" x14ac:dyDescent="0.25">
      <c r="P302" s="111">
        <v>44834</v>
      </c>
      <c r="Q302" s="112" t="s">
        <v>75</v>
      </c>
      <c r="R302" s="113" t="s">
        <v>75</v>
      </c>
    </row>
    <row r="303" spans="16:18" x14ac:dyDescent="0.25">
      <c r="P303" s="111">
        <v>44865</v>
      </c>
      <c r="Q303" s="112" t="s">
        <v>75</v>
      </c>
      <c r="R303" s="113" t="s">
        <v>75</v>
      </c>
    </row>
    <row r="304" spans="16:18" x14ac:dyDescent="0.25">
      <c r="P304" s="111">
        <v>44895</v>
      </c>
      <c r="Q304" s="112" t="s">
        <v>75</v>
      </c>
      <c r="R304" s="113" t="s">
        <v>75</v>
      </c>
    </row>
    <row r="305" spans="16:18" x14ac:dyDescent="0.25">
      <c r="P305" s="111">
        <v>44926</v>
      </c>
      <c r="Q305" s="112" t="s">
        <v>75</v>
      </c>
      <c r="R305" s="113" t="s">
        <v>75</v>
      </c>
    </row>
    <row r="306" spans="16:18" x14ac:dyDescent="0.25">
      <c r="P306" s="111">
        <v>44957</v>
      </c>
      <c r="Q306" s="112" t="s">
        <v>75</v>
      </c>
      <c r="R306" s="113" t="s">
        <v>75</v>
      </c>
    </row>
    <row r="307" spans="16:18" x14ac:dyDescent="0.25">
      <c r="P307" s="111">
        <v>44985</v>
      </c>
      <c r="Q307" s="112" t="s">
        <v>75</v>
      </c>
      <c r="R307" s="113" t="s">
        <v>75</v>
      </c>
    </row>
    <row r="308" spans="16:18" x14ac:dyDescent="0.25">
      <c r="P308" s="111">
        <v>45016</v>
      </c>
      <c r="Q308" s="112" t="s">
        <v>75</v>
      </c>
      <c r="R308" s="113" t="s">
        <v>75</v>
      </c>
    </row>
    <row r="309" spans="16:18" x14ac:dyDescent="0.25">
      <c r="P309" s="111">
        <v>45046</v>
      </c>
      <c r="Q309" s="112" t="s">
        <v>75</v>
      </c>
      <c r="R309" s="113" t="s">
        <v>75</v>
      </c>
    </row>
    <row r="310" spans="16:18" x14ac:dyDescent="0.25">
      <c r="P310" s="111">
        <v>45077</v>
      </c>
      <c r="Q310" s="112" t="s">
        <v>75</v>
      </c>
      <c r="R310" s="113" t="s">
        <v>75</v>
      </c>
    </row>
    <row r="311" spans="16:18" x14ac:dyDescent="0.25">
      <c r="P311" s="111">
        <v>45107</v>
      </c>
      <c r="Q311" s="112" t="s">
        <v>75</v>
      </c>
      <c r="R311" s="113" t="s">
        <v>75</v>
      </c>
    </row>
    <row r="312" spans="16:18" x14ac:dyDescent="0.25">
      <c r="P312" s="111">
        <v>45138</v>
      </c>
      <c r="Q312" s="112" t="s">
        <v>75</v>
      </c>
      <c r="R312" s="113" t="s">
        <v>75</v>
      </c>
    </row>
    <row r="313" spans="16:18" x14ac:dyDescent="0.25">
      <c r="P313" s="111">
        <v>45169</v>
      </c>
      <c r="Q313" s="112" t="s">
        <v>75</v>
      </c>
      <c r="R313" s="113" t="s">
        <v>75</v>
      </c>
    </row>
    <row r="314" spans="16:18" x14ac:dyDescent="0.25">
      <c r="P314" s="111">
        <v>45199</v>
      </c>
      <c r="Q314" s="112" t="s">
        <v>75</v>
      </c>
      <c r="R314" s="113" t="s">
        <v>75</v>
      </c>
    </row>
    <row r="315" spans="16:18" x14ac:dyDescent="0.25">
      <c r="P315" s="111">
        <v>45230</v>
      </c>
      <c r="Q315" s="112" t="s">
        <v>75</v>
      </c>
      <c r="R315" s="113" t="s">
        <v>75</v>
      </c>
    </row>
    <row r="316" spans="16:18" x14ac:dyDescent="0.25">
      <c r="P316" s="111">
        <v>45260</v>
      </c>
      <c r="Q316" s="112" t="s">
        <v>75</v>
      </c>
      <c r="R316" s="113" t="s">
        <v>75</v>
      </c>
    </row>
    <row r="317" spans="16:18" x14ac:dyDescent="0.25">
      <c r="P317" s="111">
        <v>45291</v>
      </c>
      <c r="Q317" s="112" t="s">
        <v>75</v>
      </c>
      <c r="R317" s="113" t="s">
        <v>75</v>
      </c>
    </row>
    <row r="318" spans="16:18" x14ac:dyDescent="0.25">
      <c r="P318" s="111">
        <v>45322</v>
      </c>
      <c r="Q318" s="112" t="s">
        <v>75</v>
      </c>
      <c r="R318" s="113" t="s">
        <v>75</v>
      </c>
    </row>
    <row r="319" spans="16:18" x14ac:dyDescent="0.25">
      <c r="P319" s="111">
        <v>45351</v>
      </c>
      <c r="Q319" s="112" t="s">
        <v>75</v>
      </c>
      <c r="R319" s="113" t="s">
        <v>75</v>
      </c>
    </row>
    <row r="320" spans="16:18" x14ac:dyDescent="0.25">
      <c r="P320" s="111">
        <v>45382</v>
      </c>
      <c r="Q320" s="112" t="s">
        <v>75</v>
      </c>
      <c r="R320" s="113" t="s">
        <v>75</v>
      </c>
    </row>
    <row r="321" spans="16:18" x14ac:dyDescent="0.25">
      <c r="P321" s="111">
        <v>45412</v>
      </c>
      <c r="Q321" s="112" t="s">
        <v>75</v>
      </c>
      <c r="R321" s="113" t="s">
        <v>75</v>
      </c>
    </row>
    <row r="322" spans="16:18" x14ac:dyDescent="0.25">
      <c r="P322" s="111">
        <v>45443</v>
      </c>
      <c r="Q322" s="112" t="s">
        <v>75</v>
      </c>
      <c r="R322" s="113" t="s">
        <v>75</v>
      </c>
    </row>
    <row r="323" spans="16:18" x14ac:dyDescent="0.25">
      <c r="P323" s="111">
        <v>45473</v>
      </c>
      <c r="Q323" s="112" t="s">
        <v>75</v>
      </c>
      <c r="R323" s="113" t="s">
        <v>75</v>
      </c>
    </row>
    <row r="324" spans="16:18" x14ac:dyDescent="0.25">
      <c r="P324" s="111">
        <v>45504</v>
      </c>
      <c r="Q324" s="112" t="s">
        <v>75</v>
      </c>
      <c r="R324" s="113" t="s">
        <v>75</v>
      </c>
    </row>
    <row r="325" spans="16:18" x14ac:dyDescent="0.25">
      <c r="P325" s="111">
        <v>45535</v>
      </c>
      <c r="Q325" s="112" t="s">
        <v>75</v>
      </c>
      <c r="R325" s="113" t="s">
        <v>75</v>
      </c>
    </row>
    <row r="326" spans="16:18" x14ac:dyDescent="0.25">
      <c r="P326" s="111">
        <v>45565</v>
      </c>
      <c r="Q326" s="112" t="s">
        <v>75</v>
      </c>
      <c r="R326" s="113" t="s">
        <v>75</v>
      </c>
    </row>
    <row r="327" spans="16:18" x14ac:dyDescent="0.25">
      <c r="P327" s="111">
        <v>45596</v>
      </c>
      <c r="Q327" s="112" t="s">
        <v>75</v>
      </c>
      <c r="R327" s="113" t="s">
        <v>75</v>
      </c>
    </row>
    <row r="328" spans="16:18" x14ac:dyDescent="0.25">
      <c r="P328" s="111">
        <v>45626</v>
      </c>
      <c r="Q328" s="112" t="s">
        <v>75</v>
      </c>
      <c r="R328" s="113" t="s">
        <v>75</v>
      </c>
    </row>
    <row r="329" spans="16:18" x14ac:dyDescent="0.25">
      <c r="P329" s="111">
        <v>45657</v>
      </c>
      <c r="Q329" s="112" t="s">
        <v>75</v>
      </c>
      <c r="R329" s="113" t="s">
        <v>75</v>
      </c>
    </row>
    <row r="330" spans="16:18" x14ac:dyDescent="0.25">
      <c r="P330" s="111">
        <v>45688</v>
      </c>
      <c r="Q330" s="112" t="s">
        <v>75</v>
      </c>
      <c r="R330" s="113" t="s">
        <v>75</v>
      </c>
    </row>
    <row r="331" spans="16:18" x14ac:dyDescent="0.25">
      <c r="P331" s="111">
        <v>45716</v>
      </c>
      <c r="Q331" s="112" t="s">
        <v>75</v>
      </c>
      <c r="R331" s="113" t="s">
        <v>75</v>
      </c>
    </row>
    <row r="332" spans="16:18" x14ac:dyDescent="0.25">
      <c r="P332" s="111">
        <v>45747</v>
      </c>
      <c r="Q332" s="112" t="s">
        <v>75</v>
      </c>
      <c r="R332" s="113" t="s">
        <v>75</v>
      </c>
    </row>
    <row r="333" spans="16:18" x14ac:dyDescent="0.25">
      <c r="P333" s="111">
        <v>45777</v>
      </c>
      <c r="Q333" s="112" t="s">
        <v>75</v>
      </c>
      <c r="R333" s="113" t="s">
        <v>75</v>
      </c>
    </row>
    <row r="334" spans="16:18" x14ac:dyDescent="0.25">
      <c r="P334" s="111">
        <v>45808</v>
      </c>
      <c r="Q334" s="112" t="s">
        <v>75</v>
      </c>
      <c r="R334" s="113" t="s">
        <v>75</v>
      </c>
    </row>
    <row r="335" spans="16:18" x14ac:dyDescent="0.25">
      <c r="P335" s="111">
        <v>45838</v>
      </c>
      <c r="Q335" s="112" t="s">
        <v>75</v>
      </c>
      <c r="R335" s="113" t="s">
        <v>75</v>
      </c>
    </row>
    <row r="336" spans="16:18" x14ac:dyDescent="0.25">
      <c r="P336" s="111">
        <v>45869</v>
      </c>
      <c r="Q336" s="112" t="s">
        <v>75</v>
      </c>
      <c r="R336" s="113" t="s">
        <v>75</v>
      </c>
    </row>
    <row r="337" spans="16:18" x14ac:dyDescent="0.25">
      <c r="P337" s="111">
        <v>45900</v>
      </c>
      <c r="Q337" s="112" t="s">
        <v>75</v>
      </c>
      <c r="R337" s="113" t="s">
        <v>75</v>
      </c>
    </row>
    <row r="338" spans="16:18" x14ac:dyDescent="0.25">
      <c r="P338" s="111">
        <v>45930</v>
      </c>
      <c r="Q338" s="112" t="s">
        <v>75</v>
      </c>
      <c r="R338" s="113" t="s">
        <v>75</v>
      </c>
    </row>
    <row r="339" spans="16:18" x14ac:dyDescent="0.25">
      <c r="P339" s="111">
        <v>45961</v>
      </c>
      <c r="Q339" s="112" t="s">
        <v>75</v>
      </c>
      <c r="R339" s="113" t="s">
        <v>75</v>
      </c>
    </row>
    <row r="340" spans="16:18" x14ac:dyDescent="0.25">
      <c r="P340" s="111">
        <v>45991</v>
      </c>
      <c r="Q340" s="112" t="s">
        <v>75</v>
      </c>
      <c r="R340" s="113" t="s">
        <v>75</v>
      </c>
    </row>
    <row r="341" spans="16:18" x14ac:dyDescent="0.25">
      <c r="P341" s="111">
        <v>46022</v>
      </c>
      <c r="Q341" s="112" t="s">
        <v>75</v>
      </c>
      <c r="R341" s="113" t="s">
        <v>75</v>
      </c>
    </row>
    <row r="342" spans="16:18" x14ac:dyDescent="0.25">
      <c r="P342" s="111">
        <v>46053</v>
      </c>
      <c r="Q342" s="112" t="s">
        <v>75</v>
      </c>
      <c r="R342" s="113" t="s">
        <v>75</v>
      </c>
    </row>
    <row r="343" spans="16:18" x14ac:dyDescent="0.25">
      <c r="P343" s="111">
        <v>46081</v>
      </c>
      <c r="Q343" s="112" t="s">
        <v>75</v>
      </c>
      <c r="R343" s="113" t="s">
        <v>75</v>
      </c>
    </row>
    <row r="344" spans="16:18" x14ac:dyDescent="0.25">
      <c r="P344" s="111">
        <v>46112</v>
      </c>
      <c r="Q344" s="112" t="s">
        <v>75</v>
      </c>
      <c r="R344" s="113" t="s">
        <v>75</v>
      </c>
    </row>
    <row r="345" spans="16:18" x14ac:dyDescent="0.25">
      <c r="P345" s="111">
        <v>46142</v>
      </c>
      <c r="Q345" s="112" t="s">
        <v>75</v>
      </c>
      <c r="R345" s="113" t="s">
        <v>75</v>
      </c>
    </row>
    <row r="346" spans="16:18" x14ac:dyDescent="0.25">
      <c r="P346" s="111">
        <v>46173</v>
      </c>
      <c r="Q346" s="112" t="s">
        <v>75</v>
      </c>
      <c r="R346" s="113" t="s">
        <v>75</v>
      </c>
    </row>
    <row r="347" spans="16:18" x14ac:dyDescent="0.25">
      <c r="P347" s="111">
        <v>46203</v>
      </c>
      <c r="Q347" s="112" t="s">
        <v>75</v>
      </c>
      <c r="R347" s="113" t="s">
        <v>75</v>
      </c>
    </row>
    <row r="348" spans="16:18" x14ac:dyDescent="0.25">
      <c r="P348" s="111">
        <v>46234</v>
      </c>
      <c r="Q348" s="112" t="s">
        <v>75</v>
      </c>
      <c r="R348" s="113" t="s">
        <v>75</v>
      </c>
    </row>
    <row r="349" spans="16:18" x14ac:dyDescent="0.25">
      <c r="P349" s="111">
        <v>46265</v>
      </c>
      <c r="Q349" s="112" t="s">
        <v>75</v>
      </c>
      <c r="R349" s="113" t="s">
        <v>75</v>
      </c>
    </row>
    <row r="350" spans="16:18" x14ac:dyDescent="0.25">
      <c r="P350" s="111">
        <v>46295</v>
      </c>
      <c r="Q350" s="112" t="s">
        <v>75</v>
      </c>
      <c r="R350" s="113" t="s">
        <v>75</v>
      </c>
    </row>
    <row r="351" spans="16:18" x14ac:dyDescent="0.25">
      <c r="P351" s="111">
        <v>46326</v>
      </c>
      <c r="Q351" s="112" t="s">
        <v>75</v>
      </c>
      <c r="R351" s="113" t="s">
        <v>75</v>
      </c>
    </row>
    <row r="352" spans="16:18" x14ac:dyDescent="0.25">
      <c r="P352" s="111">
        <v>46356</v>
      </c>
      <c r="Q352" s="112" t="s">
        <v>75</v>
      </c>
      <c r="R352" s="113" t="s">
        <v>75</v>
      </c>
    </row>
    <row r="353" spans="16:18" x14ac:dyDescent="0.25">
      <c r="P353" s="111">
        <v>46387</v>
      </c>
      <c r="Q353" s="112" t="s">
        <v>75</v>
      </c>
      <c r="R353" s="113" t="s">
        <v>75</v>
      </c>
    </row>
    <row r="354" spans="16:18" x14ac:dyDescent="0.25">
      <c r="P354" s="111">
        <v>46418</v>
      </c>
      <c r="Q354" s="112" t="s">
        <v>75</v>
      </c>
      <c r="R354" s="113" t="s">
        <v>75</v>
      </c>
    </row>
    <row r="355" spans="16:18" x14ac:dyDescent="0.25">
      <c r="P355" s="111">
        <v>46446</v>
      </c>
      <c r="Q355" s="112" t="s">
        <v>75</v>
      </c>
      <c r="R355" s="113" t="s">
        <v>75</v>
      </c>
    </row>
    <row r="356" spans="16:18" x14ac:dyDescent="0.25">
      <c r="P356" s="111">
        <v>46477</v>
      </c>
      <c r="Q356" s="112" t="s">
        <v>75</v>
      </c>
      <c r="R356" s="113" t="s">
        <v>75</v>
      </c>
    </row>
    <row r="357" spans="16:18" x14ac:dyDescent="0.25">
      <c r="P357" s="111">
        <v>46507</v>
      </c>
      <c r="Q357" s="112" t="s">
        <v>75</v>
      </c>
      <c r="R357" s="113" t="s">
        <v>75</v>
      </c>
    </row>
    <row r="358" spans="16:18" x14ac:dyDescent="0.25">
      <c r="P358" s="111">
        <v>46538</v>
      </c>
      <c r="Q358" s="112" t="s">
        <v>75</v>
      </c>
      <c r="R358" s="113" t="s">
        <v>75</v>
      </c>
    </row>
    <row r="359" spans="16:18" x14ac:dyDescent="0.25">
      <c r="P359" s="111">
        <v>46568</v>
      </c>
      <c r="Q359" s="112" t="s">
        <v>75</v>
      </c>
      <c r="R359" s="113" t="s">
        <v>75</v>
      </c>
    </row>
    <row r="360" spans="16:18" x14ac:dyDescent="0.25">
      <c r="P360" s="111">
        <v>46599</v>
      </c>
      <c r="Q360" s="112" t="s">
        <v>75</v>
      </c>
      <c r="R360" s="113" t="s">
        <v>75</v>
      </c>
    </row>
    <row r="361" spans="16:18" x14ac:dyDescent="0.25">
      <c r="P361" s="111">
        <v>46630</v>
      </c>
      <c r="Q361" s="112" t="s">
        <v>75</v>
      </c>
      <c r="R361" s="113" t="s">
        <v>75</v>
      </c>
    </row>
    <row r="362" spans="16:18" x14ac:dyDescent="0.25">
      <c r="P362" s="111">
        <v>46660</v>
      </c>
      <c r="Q362" s="112" t="s">
        <v>75</v>
      </c>
      <c r="R362" s="113" t="s">
        <v>75</v>
      </c>
    </row>
    <row r="363" spans="16:18" x14ac:dyDescent="0.25">
      <c r="P363" s="111">
        <v>46691</v>
      </c>
      <c r="Q363" s="112" t="s">
        <v>75</v>
      </c>
      <c r="R363" s="113" t="s">
        <v>75</v>
      </c>
    </row>
    <row r="364" spans="16:18" x14ac:dyDescent="0.25">
      <c r="P364" s="111">
        <v>46721</v>
      </c>
      <c r="Q364" s="112" t="s">
        <v>75</v>
      </c>
      <c r="R364" s="113" t="s">
        <v>75</v>
      </c>
    </row>
    <row r="365" spans="16:18" x14ac:dyDescent="0.25">
      <c r="P365" s="111">
        <v>46752</v>
      </c>
      <c r="Q365" s="112" t="s">
        <v>75</v>
      </c>
      <c r="R365" s="113" t="s">
        <v>75</v>
      </c>
    </row>
    <row r="366" spans="16:18" x14ac:dyDescent="0.25">
      <c r="P366" s="111">
        <v>46783</v>
      </c>
      <c r="Q366" s="112" t="s">
        <v>75</v>
      </c>
      <c r="R366" s="113" t="s">
        <v>75</v>
      </c>
    </row>
    <row r="367" spans="16:18" x14ac:dyDescent="0.25">
      <c r="P367" s="111">
        <v>46812</v>
      </c>
      <c r="Q367" s="112" t="s">
        <v>75</v>
      </c>
      <c r="R367" s="113" t="s">
        <v>75</v>
      </c>
    </row>
    <row r="368" spans="16:18" x14ac:dyDescent="0.25">
      <c r="P368" s="111">
        <v>46843</v>
      </c>
      <c r="Q368" s="112" t="s">
        <v>75</v>
      </c>
      <c r="R368" s="113" t="s">
        <v>75</v>
      </c>
    </row>
    <row r="369" spans="16:18" x14ac:dyDescent="0.25">
      <c r="P369" s="111">
        <v>46873</v>
      </c>
      <c r="Q369" s="112" t="s">
        <v>75</v>
      </c>
      <c r="R369" s="113" t="s">
        <v>75</v>
      </c>
    </row>
    <row r="370" spans="16:18" x14ac:dyDescent="0.25">
      <c r="P370" s="111">
        <v>46904</v>
      </c>
      <c r="Q370" s="112" t="s">
        <v>75</v>
      </c>
      <c r="R370" s="113" t="s">
        <v>75</v>
      </c>
    </row>
    <row r="371" spans="16:18" x14ac:dyDescent="0.25">
      <c r="P371" s="111">
        <v>46934</v>
      </c>
      <c r="Q371" s="112" t="s">
        <v>75</v>
      </c>
      <c r="R371" s="113" t="s">
        <v>75</v>
      </c>
    </row>
    <row r="372" spans="16:18" x14ac:dyDescent="0.25">
      <c r="P372" s="111">
        <v>46965</v>
      </c>
      <c r="Q372" s="112" t="s">
        <v>75</v>
      </c>
      <c r="R372" s="113" t="s">
        <v>75</v>
      </c>
    </row>
    <row r="373" spans="16:18" x14ac:dyDescent="0.25">
      <c r="P373" s="111">
        <v>46996</v>
      </c>
      <c r="Q373" s="112" t="s">
        <v>75</v>
      </c>
      <c r="R373" s="113" t="s">
        <v>75</v>
      </c>
    </row>
    <row r="374" spans="16:18" x14ac:dyDescent="0.25">
      <c r="P374" s="111">
        <v>47026</v>
      </c>
      <c r="Q374" s="112" t="s">
        <v>75</v>
      </c>
      <c r="R374" s="113" t="s">
        <v>75</v>
      </c>
    </row>
    <row r="375" spans="16:18" x14ac:dyDescent="0.25">
      <c r="P375" s="111">
        <v>47057</v>
      </c>
      <c r="Q375" s="112" t="s">
        <v>75</v>
      </c>
      <c r="R375" s="113" t="s">
        <v>75</v>
      </c>
    </row>
    <row r="376" spans="16:18" x14ac:dyDescent="0.25">
      <c r="P376" s="111">
        <v>47087</v>
      </c>
      <c r="Q376" s="112" t="s">
        <v>75</v>
      </c>
      <c r="R376" s="113" t="s">
        <v>75</v>
      </c>
    </row>
    <row r="377" spans="16:18" x14ac:dyDescent="0.25">
      <c r="P377" s="111">
        <v>47118</v>
      </c>
      <c r="Q377" s="112" t="s">
        <v>75</v>
      </c>
      <c r="R377" s="113" t="s">
        <v>75</v>
      </c>
    </row>
    <row r="378" spans="16:18" x14ac:dyDescent="0.25">
      <c r="P378" s="111">
        <v>47149</v>
      </c>
      <c r="Q378" s="112" t="s">
        <v>75</v>
      </c>
      <c r="R378" s="113" t="s">
        <v>75</v>
      </c>
    </row>
    <row r="379" spans="16:18" x14ac:dyDescent="0.25">
      <c r="P379" s="111">
        <v>47177</v>
      </c>
      <c r="Q379" s="112" t="s">
        <v>75</v>
      </c>
      <c r="R379" s="113" t="s">
        <v>75</v>
      </c>
    </row>
    <row r="380" spans="16:18" x14ac:dyDescent="0.25">
      <c r="P380" s="111">
        <v>47208</v>
      </c>
      <c r="Q380" s="112" t="s">
        <v>75</v>
      </c>
      <c r="R380" s="113" t="s">
        <v>75</v>
      </c>
    </row>
    <row r="381" spans="16:18" x14ac:dyDescent="0.25">
      <c r="P381" s="111">
        <v>47238</v>
      </c>
      <c r="Q381" s="112" t="s">
        <v>75</v>
      </c>
      <c r="R381" s="113" t="s">
        <v>75</v>
      </c>
    </row>
    <row r="382" spans="16:18" x14ac:dyDescent="0.25">
      <c r="P382" s="111">
        <v>47269</v>
      </c>
      <c r="Q382" s="112" t="s">
        <v>75</v>
      </c>
      <c r="R382" s="113" t="s">
        <v>75</v>
      </c>
    </row>
    <row r="383" spans="16:18" x14ac:dyDescent="0.25">
      <c r="P383" s="111">
        <v>47299</v>
      </c>
      <c r="Q383" s="112" t="s">
        <v>75</v>
      </c>
      <c r="R383" s="113" t="s">
        <v>75</v>
      </c>
    </row>
    <row r="384" spans="16:18" x14ac:dyDescent="0.25">
      <c r="P384" s="111">
        <v>47330</v>
      </c>
      <c r="Q384" s="112" t="s">
        <v>75</v>
      </c>
      <c r="R384" s="113" t="s">
        <v>75</v>
      </c>
    </row>
    <row r="385" spans="16:18" x14ac:dyDescent="0.25">
      <c r="P385" s="111">
        <v>47361</v>
      </c>
      <c r="Q385" s="112" t="s">
        <v>75</v>
      </c>
      <c r="R385" s="113" t="s">
        <v>75</v>
      </c>
    </row>
    <row r="386" spans="16:18" x14ac:dyDescent="0.25">
      <c r="P386" s="111">
        <v>47391</v>
      </c>
      <c r="Q386" s="112" t="s">
        <v>75</v>
      </c>
      <c r="R386" s="113" t="s">
        <v>75</v>
      </c>
    </row>
    <row r="387" spans="16:18" x14ac:dyDescent="0.25">
      <c r="P387" s="111">
        <v>47422</v>
      </c>
      <c r="Q387" s="112" t="s">
        <v>75</v>
      </c>
      <c r="R387" s="113" t="s">
        <v>75</v>
      </c>
    </row>
    <row r="388" spans="16:18" x14ac:dyDescent="0.25">
      <c r="P388" s="111">
        <v>47452</v>
      </c>
      <c r="Q388" s="112" t="s">
        <v>75</v>
      </c>
      <c r="R388" s="113" t="s">
        <v>75</v>
      </c>
    </row>
    <row r="389" spans="16:18" x14ac:dyDescent="0.25">
      <c r="P389" s="111">
        <v>47483</v>
      </c>
      <c r="Q389" s="112" t="s">
        <v>75</v>
      </c>
      <c r="R389" s="113" t="s">
        <v>75</v>
      </c>
    </row>
    <row r="390" spans="16:18" x14ac:dyDescent="0.25">
      <c r="P390" s="111">
        <v>47514</v>
      </c>
      <c r="Q390" s="112" t="s">
        <v>75</v>
      </c>
      <c r="R390" s="113" t="s">
        <v>75</v>
      </c>
    </row>
    <row r="391" spans="16:18" x14ac:dyDescent="0.25">
      <c r="P391" s="111">
        <v>47542</v>
      </c>
      <c r="Q391" s="112" t="s">
        <v>75</v>
      </c>
      <c r="R391" s="113" t="s">
        <v>75</v>
      </c>
    </row>
    <row r="392" spans="16:18" x14ac:dyDescent="0.25">
      <c r="P392" s="111">
        <v>47573</v>
      </c>
      <c r="Q392" s="112" t="s">
        <v>75</v>
      </c>
      <c r="R392" s="113" t="s">
        <v>75</v>
      </c>
    </row>
    <row r="393" spans="16:18" x14ac:dyDescent="0.25">
      <c r="P393" s="111">
        <v>47603</v>
      </c>
      <c r="Q393" s="112" t="s">
        <v>75</v>
      </c>
      <c r="R393" s="113" t="s">
        <v>75</v>
      </c>
    </row>
    <row r="394" spans="16:18" x14ac:dyDescent="0.25">
      <c r="P394" s="111">
        <v>47634</v>
      </c>
      <c r="Q394" s="112" t="s">
        <v>75</v>
      </c>
      <c r="R394" s="113" t="s">
        <v>75</v>
      </c>
    </row>
    <row r="395" spans="16:18" x14ac:dyDescent="0.25">
      <c r="P395" s="111">
        <v>47664</v>
      </c>
      <c r="Q395" s="112" t="s">
        <v>75</v>
      </c>
      <c r="R395" s="113" t="s">
        <v>75</v>
      </c>
    </row>
    <row r="396" spans="16:18" x14ac:dyDescent="0.25">
      <c r="P396" s="111">
        <v>47695</v>
      </c>
      <c r="Q396" s="112" t="s">
        <v>75</v>
      </c>
      <c r="R396" s="113" t="s">
        <v>75</v>
      </c>
    </row>
    <row r="397" spans="16:18" x14ac:dyDescent="0.25">
      <c r="P397" s="111">
        <v>47726</v>
      </c>
      <c r="Q397" s="112" t="s">
        <v>75</v>
      </c>
      <c r="R397" s="113" t="s">
        <v>75</v>
      </c>
    </row>
    <row r="398" spans="16:18" x14ac:dyDescent="0.25">
      <c r="P398" s="111">
        <v>47756</v>
      </c>
      <c r="Q398" s="112" t="s">
        <v>75</v>
      </c>
      <c r="R398" s="113" t="s">
        <v>75</v>
      </c>
    </row>
    <row r="399" spans="16:18" x14ac:dyDescent="0.25">
      <c r="P399" s="111">
        <v>47787</v>
      </c>
      <c r="Q399" s="112" t="s">
        <v>75</v>
      </c>
      <c r="R399" s="113" t="s">
        <v>75</v>
      </c>
    </row>
    <row r="400" spans="16:18" x14ac:dyDescent="0.25">
      <c r="P400" s="111">
        <v>47817</v>
      </c>
      <c r="Q400" s="112" t="s">
        <v>75</v>
      </c>
      <c r="R400" s="113" t="s">
        <v>75</v>
      </c>
    </row>
    <row r="401" spans="16:18" x14ac:dyDescent="0.25">
      <c r="P401" s="111">
        <v>47848</v>
      </c>
      <c r="Q401" s="112" t="s">
        <v>75</v>
      </c>
      <c r="R401" s="113" t="s">
        <v>75</v>
      </c>
    </row>
    <row r="402" spans="16:18" x14ac:dyDescent="0.25">
      <c r="P402" s="111">
        <v>47879</v>
      </c>
      <c r="Q402" s="112" t="s">
        <v>75</v>
      </c>
      <c r="R402" s="113" t="s">
        <v>75</v>
      </c>
    </row>
    <row r="403" spans="16:18" x14ac:dyDescent="0.25">
      <c r="P403" s="111">
        <v>47907</v>
      </c>
      <c r="Q403" s="112" t="s">
        <v>75</v>
      </c>
      <c r="R403" s="113" t="s">
        <v>75</v>
      </c>
    </row>
    <row r="404" spans="16:18" x14ac:dyDescent="0.25">
      <c r="P404" s="111">
        <v>47938</v>
      </c>
      <c r="Q404" s="112" t="s">
        <v>75</v>
      </c>
      <c r="R404" s="113" t="s">
        <v>75</v>
      </c>
    </row>
    <row r="405" spans="16:18" x14ac:dyDescent="0.25">
      <c r="P405" s="111">
        <v>47968</v>
      </c>
      <c r="Q405" s="112" t="s">
        <v>75</v>
      </c>
      <c r="R405" s="113" t="s">
        <v>75</v>
      </c>
    </row>
    <row r="406" spans="16:18" x14ac:dyDescent="0.25">
      <c r="P406" s="111">
        <v>47999</v>
      </c>
      <c r="Q406" s="112" t="s">
        <v>75</v>
      </c>
      <c r="R406" s="113" t="s">
        <v>75</v>
      </c>
    </row>
    <row r="407" spans="16:18" x14ac:dyDescent="0.25">
      <c r="P407" s="111">
        <v>48029</v>
      </c>
      <c r="Q407" s="112" t="s">
        <v>75</v>
      </c>
      <c r="R407" s="113" t="s">
        <v>75</v>
      </c>
    </row>
    <row r="408" spans="16:18" x14ac:dyDescent="0.25">
      <c r="P408" s="111">
        <v>48060</v>
      </c>
      <c r="Q408" s="112" t="s">
        <v>75</v>
      </c>
      <c r="R408" s="113" t="s">
        <v>75</v>
      </c>
    </row>
    <row r="409" spans="16:18" x14ac:dyDescent="0.25">
      <c r="P409" s="111">
        <v>48091</v>
      </c>
      <c r="Q409" s="112" t="s">
        <v>75</v>
      </c>
      <c r="R409" s="113" t="s">
        <v>75</v>
      </c>
    </row>
    <row r="410" spans="16:18" x14ac:dyDescent="0.25">
      <c r="P410" s="111">
        <v>48121</v>
      </c>
      <c r="Q410" s="112" t="s">
        <v>75</v>
      </c>
      <c r="R410" s="113" t="s">
        <v>75</v>
      </c>
    </row>
    <row r="411" spans="16:18" x14ac:dyDescent="0.25">
      <c r="P411" s="111">
        <v>48152</v>
      </c>
      <c r="Q411" s="112" t="s">
        <v>75</v>
      </c>
      <c r="R411" s="113" t="s">
        <v>75</v>
      </c>
    </row>
    <row r="412" spans="16:18" x14ac:dyDescent="0.25">
      <c r="P412" s="111">
        <v>48182</v>
      </c>
      <c r="Q412" s="112" t="s">
        <v>75</v>
      </c>
      <c r="R412" s="113" t="s">
        <v>75</v>
      </c>
    </row>
    <row r="413" spans="16:18" x14ac:dyDescent="0.25">
      <c r="P413" s="111">
        <v>48213</v>
      </c>
      <c r="Q413" s="112" t="s">
        <v>75</v>
      </c>
      <c r="R413" s="113" t="s">
        <v>75</v>
      </c>
    </row>
    <row r="414" spans="16:18" x14ac:dyDescent="0.25">
      <c r="P414" s="111">
        <v>48244</v>
      </c>
      <c r="Q414" s="112" t="s">
        <v>75</v>
      </c>
      <c r="R414" s="113" t="s">
        <v>75</v>
      </c>
    </row>
    <row r="415" spans="16:18" x14ac:dyDescent="0.25">
      <c r="P415" s="111">
        <v>48273</v>
      </c>
      <c r="Q415" s="112" t="s">
        <v>75</v>
      </c>
      <c r="R415" s="113" t="s">
        <v>75</v>
      </c>
    </row>
    <row r="416" spans="16:18" x14ac:dyDescent="0.25">
      <c r="P416" s="111">
        <v>48304</v>
      </c>
      <c r="Q416" s="112" t="s">
        <v>75</v>
      </c>
      <c r="R416" s="113" t="s">
        <v>75</v>
      </c>
    </row>
    <row r="417" spans="16:18" x14ac:dyDescent="0.25">
      <c r="P417" s="111">
        <v>48334</v>
      </c>
      <c r="Q417" s="112" t="s">
        <v>75</v>
      </c>
      <c r="R417" s="113" t="s">
        <v>75</v>
      </c>
    </row>
    <row r="418" spans="16:18" x14ac:dyDescent="0.25">
      <c r="P418" s="111">
        <v>48365</v>
      </c>
      <c r="Q418" s="112" t="s">
        <v>75</v>
      </c>
      <c r="R418" s="113" t="s">
        <v>75</v>
      </c>
    </row>
    <row r="419" spans="16:18" x14ac:dyDescent="0.25">
      <c r="P419" s="111">
        <v>48395</v>
      </c>
      <c r="Q419" s="112" t="s">
        <v>75</v>
      </c>
      <c r="R419" s="113" t="s">
        <v>75</v>
      </c>
    </row>
    <row r="420" spans="16:18" x14ac:dyDescent="0.25">
      <c r="P420" s="111">
        <v>48426</v>
      </c>
      <c r="Q420" s="112" t="s">
        <v>75</v>
      </c>
      <c r="R420" s="113" t="s">
        <v>75</v>
      </c>
    </row>
    <row r="421" spans="16:18" x14ac:dyDescent="0.25">
      <c r="P421" s="111">
        <v>48457</v>
      </c>
      <c r="Q421" s="112" t="s">
        <v>75</v>
      </c>
      <c r="R421" s="113" t="s">
        <v>75</v>
      </c>
    </row>
    <row r="422" spans="16:18" x14ac:dyDescent="0.25">
      <c r="P422" s="111">
        <v>48487</v>
      </c>
      <c r="Q422" s="112" t="s">
        <v>75</v>
      </c>
      <c r="R422" s="113" t="s">
        <v>75</v>
      </c>
    </row>
    <row r="423" spans="16:18" x14ac:dyDescent="0.25">
      <c r="P423" s="111">
        <v>48518</v>
      </c>
      <c r="Q423" s="112" t="s">
        <v>75</v>
      </c>
      <c r="R423" s="113" t="s">
        <v>75</v>
      </c>
    </row>
    <row r="424" spans="16:18" x14ac:dyDescent="0.25">
      <c r="P424" s="111">
        <v>48548</v>
      </c>
      <c r="Q424" s="112" t="s">
        <v>75</v>
      </c>
      <c r="R424" s="113" t="s">
        <v>75</v>
      </c>
    </row>
    <row r="425" spans="16:18" x14ac:dyDescent="0.25">
      <c r="P425" s="111">
        <v>48579</v>
      </c>
      <c r="Q425" s="112" t="s">
        <v>75</v>
      </c>
      <c r="R425" s="113" t="s">
        <v>75</v>
      </c>
    </row>
    <row r="426" spans="16:18" x14ac:dyDescent="0.25">
      <c r="P426" s="111">
        <v>48610</v>
      </c>
      <c r="Q426" s="112" t="s">
        <v>75</v>
      </c>
      <c r="R426" s="113" t="s">
        <v>75</v>
      </c>
    </row>
    <row r="427" spans="16:18" x14ac:dyDescent="0.25">
      <c r="P427" s="111">
        <v>48638</v>
      </c>
      <c r="Q427" s="112" t="s">
        <v>75</v>
      </c>
      <c r="R427" s="113" t="s">
        <v>75</v>
      </c>
    </row>
    <row r="428" spans="16:18" x14ac:dyDescent="0.25">
      <c r="P428" s="111">
        <v>48669</v>
      </c>
      <c r="Q428" s="112" t="s">
        <v>75</v>
      </c>
      <c r="R428" s="113" t="s">
        <v>75</v>
      </c>
    </row>
    <row r="429" spans="16:18" x14ac:dyDescent="0.25">
      <c r="P429" s="111">
        <v>48699</v>
      </c>
      <c r="Q429" s="112" t="s">
        <v>75</v>
      </c>
      <c r="R429" s="113" t="s">
        <v>75</v>
      </c>
    </row>
    <row r="430" spans="16:18" x14ac:dyDescent="0.25">
      <c r="P430" s="111">
        <v>48730</v>
      </c>
      <c r="Q430" s="112" t="s">
        <v>75</v>
      </c>
      <c r="R430" s="113" t="s">
        <v>75</v>
      </c>
    </row>
    <row r="431" spans="16:18" x14ac:dyDescent="0.25">
      <c r="P431" s="111">
        <v>48760</v>
      </c>
      <c r="Q431" s="112" t="s">
        <v>75</v>
      </c>
      <c r="R431" s="113" t="s">
        <v>75</v>
      </c>
    </row>
    <row r="432" spans="16:18" x14ac:dyDescent="0.25">
      <c r="P432" s="111">
        <v>48791</v>
      </c>
      <c r="Q432" s="112" t="s">
        <v>75</v>
      </c>
      <c r="R432" s="113" t="s">
        <v>75</v>
      </c>
    </row>
    <row r="433" spans="16:18" x14ac:dyDescent="0.25">
      <c r="P433" s="111">
        <v>48822</v>
      </c>
      <c r="Q433" s="112" t="s">
        <v>75</v>
      </c>
      <c r="R433" s="113" t="s">
        <v>75</v>
      </c>
    </row>
    <row r="434" spans="16:18" x14ac:dyDescent="0.25">
      <c r="P434" s="111">
        <v>48852</v>
      </c>
      <c r="Q434" s="112" t="s">
        <v>75</v>
      </c>
      <c r="R434" s="113" t="s">
        <v>75</v>
      </c>
    </row>
    <row r="435" spans="16:18" x14ac:dyDescent="0.25">
      <c r="P435" s="111">
        <v>48883</v>
      </c>
      <c r="Q435" s="112" t="s">
        <v>75</v>
      </c>
      <c r="R435" s="113" t="s">
        <v>75</v>
      </c>
    </row>
    <row r="436" spans="16:18" x14ac:dyDescent="0.25">
      <c r="P436" s="111">
        <v>48913</v>
      </c>
      <c r="Q436" s="112" t="s">
        <v>75</v>
      </c>
      <c r="R436" s="113" t="s">
        <v>75</v>
      </c>
    </row>
    <row r="437" spans="16:18" x14ac:dyDescent="0.25">
      <c r="P437" s="111">
        <v>48944</v>
      </c>
      <c r="Q437" s="112" t="s">
        <v>75</v>
      </c>
      <c r="R437" s="113" t="s">
        <v>75</v>
      </c>
    </row>
    <row r="438" spans="16:18" x14ac:dyDescent="0.25">
      <c r="P438" s="111">
        <v>48975</v>
      </c>
      <c r="Q438" s="112" t="s">
        <v>75</v>
      </c>
      <c r="R438" s="113" t="s">
        <v>75</v>
      </c>
    </row>
    <row r="439" spans="16:18" x14ac:dyDescent="0.25">
      <c r="P439" s="111">
        <v>49003</v>
      </c>
      <c r="Q439" s="112" t="s">
        <v>75</v>
      </c>
      <c r="R439" s="113" t="s">
        <v>75</v>
      </c>
    </row>
    <row r="440" spans="16:18" x14ac:dyDescent="0.25">
      <c r="P440" s="111">
        <v>49034</v>
      </c>
      <c r="Q440" s="112" t="s">
        <v>75</v>
      </c>
      <c r="R440" s="113" t="s">
        <v>75</v>
      </c>
    </row>
    <row r="441" spans="16:18" x14ac:dyDescent="0.25">
      <c r="P441" s="111">
        <v>49064</v>
      </c>
      <c r="Q441" s="112" t="s">
        <v>75</v>
      </c>
      <c r="R441" s="113" t="s">
        <v>75</v>
      </c>
    </row>
    <row r="442" spans="16:18" x14ac:dyDescent="0.25">
      <c r="P442" s="111">
        <v>49095</v>
      </c>
      <c r="Q442" s="112" t="s">
        <v>75</v>
      </c>
      <c r="R442" s="113" t="s">
        <v>75</v>
      </c>
    </row>
    <row r="443" spans="16:18" x14ac:dyDescent="0.25">
      <c r="P443" s="111">
        <v>49125</v>
      </c>
      <c r="Q443" s="112" t="s">
        <v>75</v>
      </c>
      <c r="R443" s="113" t="s">
        <v>75</v>
      </c>
    </row>
    <row r="444" spans="16:18" x14ac:dyDescent="0.25">
      <c r="P444" s="111">
        <v>49156</v>
      </c>
      <c r="Q444" s="112" t="s">
        <v>75</v>
      </c>
      <c r="R444" s="113" t="s">
        <v>75</v>
      </c>
    </row>
    <row r="445" spans="16:18" x14ac:dyDescent="0.25">
      <c r="P445" s="111">
        <v>49187</v>
      </c>
      <c r="Q445" s="112" t="s">
        <v>75</v>
      </c>
      <c r="R445" s="113" t="s">
        <v>75</v>
      </c>
    </row>
    <row r="446" spans="16:18" x14ac:dyDescent="0.25">
      <c r="P446" s="111">
        <v>49217</v>
      </c>
      <c r="Q446" s="112" t="s">
        <v>75</v>
      </c>
      <c r="R446" s="113" t="s">
        <v>75</v>
      </c>
    </row>
    <row r="447" spans="16:18" x14ac:dyDescent="0.25">
      <c r="P447" s="111">
        <v>49248</v>
      </c>
      <c r="Q447" s="112" t="s">
        <v>75</v>
      </c>
      <c r="R447" s="113" t="s">
        <v>75</v>
      </c>
    </row>
    <row r="448" spans="16:18" x14ac:dyDescent="0.25">
      <c r="P448" s="111">
        <v>49278</v>
      </c>
      <c r="Q448" s="112" t="s">
        <v>75</v>
      </c>
      <c r="R448" s="113" t="s">
        <v>75</v>
      </c>
    </row>
    <row r="449" spans="16:18" x14ac:dyDescent="0.25">
      <c r="P449" s="111">
        <v>49309</v>
      </c>
      <c r="Q449" s="112" t="s">
        <v>75</v>
      </c>
      <c r="R449" s="113" t="s">
        <v>75</v>
      </c>
    </row>
    <row r="450" spans="16:18" x14ac:dyDescent="0.25">
      <c r="P450" s="111">
        <v>49340</v>
      </c>
      <c r="Q450" s="112" t="s">
        <v>75</v>
      </c>
      <c r="R450" s="113" t="s">
        <v>75</v>
      </c>
    </row>
    <row r="451" spans="16:18" x14ac:dyDescent="0.25">
      <c r="P451" s="111">
        <v>49368</v>
      </c>
      <c r="Q451" s="112" t="s">
        <v>75</v>
      </c>
      <c r="R451" s="113" t="s">
        <v>75</v>
      </c>
    </row>
    <row r="452" spans="16:18" x14ac:dyDescent="0.25">
      <c r="P452" s="111">
        <v>49399</v>
      </c>
      <c r="Q452" s="112" t="s">
        <v>75</v>
      </c>
      <c r="R452" s="113" t="s">
        <v>75</v>
      </c>
    </row>
    <row r="453" spans="16:18" x14ac:dyDescent="0.25">
      <c r="P453" s="111">
        <v>49429</v>
      </c>
      <c r="Q453" s="112" t="s">
        <v>75</v>
      </c>
      <c r="R453" s="113" t="s">
        <v>75</v>
      </c>
    </row>
    <row r="454" spans="16:18" x14ac:dyDescent="0.25">
      <c r="P454" s="111">
        <v>49460</v>
      </c>
      <c r="Q454" s="112" t="s">
        <v>75</v>
      </c>
      <c r="R454" s="113" t="s">
        <v>75</v>
      </c>
    </row>
    <row r="455" spans="16:18" x14ac:dyDescent="0.25">
      <c r="P455" s="111">
        <v>49490</v>
      </c>
      <c r="Q455" s="112" t="s">
        <v>75</v>
      </c>
      <c r="R455" s="113" t="s">
        <v>75</v>
      </c>
    </row>
    <row r="456" spans="16:18" x14ac:dyDescent="0.25">
      <c r="P456" s="111">
        <v>49521</v>
      </c>
      <c r="Q456" s="112" t="s">
        <v>75</v>
      </c>
      <c r="R456" s="113" t="s">
        <v>75</v>
      </c>
    </row>
    <row r="457" spans="16:18" x14ac:dyDescent="0.25">
      <c r="P457" s="111">
        <v>49552</v>
      </c>
      <c r="Q457" s="112" t="s">
        <v>75</v>
      </c>
      <c r="R457" s="113" t="s">
        <v>75</v>
      </c>
    </row>
    <row r="458" spans="16:18" x14ac:dyDescent="0.25">
      <c r="P458" s="111">
        <v>49582</v>
      </c>
      <c r="Q458" s="112" t="s">
        <v>75</v>
      </c>
      <c r="R458" s="113" t="s">
        <v>75</v>
      </c>
    </row>
    <row r="459" spans="16:18" x14ac:dyDescent="0.25">
      <c r="P459" s="111">
        <v>49613</v>
      </c>
      <c r="Q459" s="112" t="s">
        <v>75</v>
      </c>
      <c r="R459" s="113" t="s">
        <v>75</v>
      </c>
    </row>
    <row r="460" spans="16:18" x14ac:dyDescent="0.25">
      <c r="P460" s="111">
        <v>49643</v>
      </c>
      <c r="Q460" s="112" t="s">
        <v>75</v>
      </c>
      <c r="R460" s="113" t="s">
        <v>75</v>
      </c>
    </row>
    <row r="461" spans="16:18" x14ac:dyDescent="0.25">
      <c r="P461" s="111">
        <v>49674</v>
      </c>
      <c r="Q461" s="112" t="s">
        <v>75</v>
      </c>
      <c r="R461" s="113" t="s">
        <v>75</v>
      </c>
    </row>
    <row r="462" spans="16:18" x14ac:dyDescent="0.25">
      <c r="P462" s="111">
        <v>49705</v>
      </c>
      <c r="Q462" s="112" t="s">
        <v>75</v>
      </c>
      <c r="R462" s="113" t="s">
        <v>75</v>
      </c>
    </row>
    <row r="463" spans="16:18" x14ac:dyDescent="0.25">
      <c r="P463" s="111">
        <v>49734</v>
      </c>
      <c r="Q463" s="112" t="s">
        <v>75</v>
      </c>
      <c r="R463" s="113" t="s">
        <v>75</v>
      </c>
    </row>
    <row r="464" spans="16:18" x14ac:dyDescent="0.25">
      <c r="P464" s="111">
        <v>49765</v>
      </c>
      <c r="Q464" s="112" t="s">
        <v>75</v>
      </c>
      <c r="R464" s="113" t="s">
        <v>75</v>
      </c>
    </row>
    <row r="465" spans="16:18" x14ac:dyDescent="0.25">
      <c r="P465" s="111">
        <v>49795</v>
      </c>
      <c r="Q465" s="112" t="s">
        <v>75</v>
      </c>
      <c r="R465" s="113" t="s">
        <v>75</v>
      </c>
    </row>
    <row r="466" spans="16:18" x14ac:dyDescent="0.25">
      <c r="P466" s="111">
        <v>49826</v>
      </c>
      <c r="Q466" s="112" t="s">
        <v>75</v>
      </c>
      <c r="R466" s="113" t="s">
        <v>75</v>
      </c>
    </row>
  </sheetData>
  <mergeCells count="4">
    <mergeCell ref="A7:G7"/>
    <mergeCell ref="I7:O7"/>
    <mergeCell ref="A8:G8"/>
    <mergeCell ref="I8:O8"/>
  </mergeCells>
  <conditionalFormatting sqref="P6:P466">
    <cfRule type="expression" dxfId="1" priority="2">
      <formula>$Q6=""</formula>
    </cfRule>
  </conditionalFormatting>
  <conditionalFormatting sqref="T6:T126">
    <cfRule type="expression" dxfId="0" priority="1">
      <formula>$U6=""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U.S. EW &amp; VW</vt:lpstr>
      <vt:lpstr>U.S. EW - By Segment</vt:lpstr>
      <vt:lpstr>U.S. VW - By Segment</vt:lpstr>
      <vt:lpstr>PropertyType</vt:lpstr>
      <vt:lpstr>Regional</vt:lpstr>
      <vt:lpstr>RegionalPropertyType</vt:lpstr>
      <vt:lpstr>PrimeMarkets</vt:lpstr>
      <vt:lpstr>TransactionActivity</vt:lpstr>
      <vt:lpstr>National-NonDistress</vt:lpstr>
      <vt:lpstr>Lookup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Xinyue Li</dc:creator>
  <cp:lastModifiedBy>Christine Cooper</cp:lastModifiedBy>
  <dcterms:created xsi:type="dcterms:W3CDTF">2022-01-25T17:46:50Z</dcterms:created>
  <dcterms:modified xsi:type="dcterms:W3CDTF">2022-01-27T20:04:22Z</dcterms:modified>
</cp:coreProperties>
</file>