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theme/themeOverride2.xml" ContentType="application/vnd.openxmlformats-officedocument.themeOverride+xml"/>
  <Override PartName="/xl/charts/chart9.xml" ContentType="application/vnd.openxmlformats-officedocument.drawingml.chart+xml"/>
  <Override PartName="/xl/theme/themeOverride3.xml" ContentType="application/vnd.openxmlformats-officedocument.themeOverride+xml"/>
  <Override PartName="/xl/drawings/drawing5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drawings/drawing6.xml" ContentType="application/vnd.openxmlformats-officedocument.drawing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7.xml" ContentType="application/vnd.openxmlformats-officedocument.drawing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8.xml" ContentType="application/vnd.openxmlformats-officedocument.drawing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drawings/drawing9.xml" ContentType="application/vnd.openxmlformats-officedocument.drawing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externalLinks/externalLink1.xml" ContentType="application/vnd.openxmlformats-officedocument.spreadsheetml.externalLink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\\cg01fileprd501\PPR_Groups_PRD\Jrs\R&amp;D\RSR\Charts\2023-12 Release\"/>
    </mc:Choice>
  </mc:AlternateContent>
  <xr:revisionPtr revIDLastSave="0" documentId="13_ncr:1_{818EC783-3D47-48B1-B1D5-5E1F1C4BF1FD}" xr6:coauthVersionLast="47" xr6:coauthVersionMax="47" xr10:uidLastSave="{00000000-0000-0000-0000-000000000000}"/>
  <bookViews>
    <workbookView xWindow="67680" yWindow="3885" windowWidth="38640" windowHeight="21120" xr2:uid="{2269FA05-8DA7-447E-8E86-F04682F50C28}"/>
  </bookViews>
  <sheets>
    <sheet name="U.S. EW &amp; VW" sheetId="1" r:id="rId1"/>
    <sheet name="U.S. EW - By Segment" sheetId="2" r:id="rId2"/>
    <sheet name="U.S. VW - By Segment" sheetId="3" r:id="rId3"/>
    <sheet name="PropertyType" sheetId="4" r:id="rId4"/>
    <sheet name="Regional" sheetId="5" r:id="rId5"/>
    <sheet name="RegionalPropertyType" sheetId="6" r:id="rId6"/>
    <sheet name="PrimeMarkets" sheetId="7" r:id="rId7"/>
    <sheet name="TransactionActivity" sheetId="8" r:id="rId8"/>
    <sheet name="National-NonDistress" sheetId="9" r:id="rId9"/>
    <sheet name="Lookup" sheetId="10" state="hidden" r:id="rId10"/>
  </sheets>
  <externalReferences>
    <externalReference r:id="rId11"/>
  </externalReferences>
  <definedNames>
    <definedName name="asof">[1]files!$H$3</definedName>
    <definedName name="EWbySegmentDates">OFFSET('U.S. EW - By Segment'!$K$6,0,0,COUNTA([1]I_M_G_ALL_ALL_ALL_NO!$A:$A)-1,1)</definedName>
    <definedName name="EWbySegmentGenCom">OFFSET('U.S. EW - By Segment'!$Q$6,0,0,COUNTA([1]I_M_G_ALL_ALL_ALL_NO!$A:$A)-1,1)</definedName>
    <definedName name="EWbySegmentInvGrade">OFFSET('U.S. EW - By Segment'!$M$6,0,0,COUNTA([1]I_M_G_ALL_ALL_ALL_NO!$A:$A)-1,1)</definedName>
    <definedName name="EWvsVW_EW">OFFSET(Lookup!$F$2,0,0,COUNTA([1]I_Q_G_WE_RET_ALL_YES!$A:$A)-1,1)</definedName>
    <definedName name="EWvsVW_VW">OFFSET(Lookup!$G$2,0,0,COUNTA([1]I_Q_G_WE_RET_ALL_YES!$A:$A)-1,1)</definedName>
    <definedName name="EWvsVWdates">OFFSET(Lookup!$E$2,0,0,COUNTA([1]I_Q_G_WE_RET_ALL_YES!$A:$A)-1,1)</definedName>
    <definedName name="LndHotDates">OFFSET(PropertyType!$P$15,0,0,COUNTA([1]I_Q_G_ALL_LND_ALL_NO!$A:$A)-1,1)</definedName>
    <definedName name="NatDistDates">OFFSET('National-NonDistress'!$P$6,0,0,COUNTA([1]I_M_G_ALL_ALL_ALL_NO!$A:$A)-1,1)</definedName>
    <definedName name="NatDistUSComp">OFFSET('National-NonDistress'!$Q$6,0,0,COUNTA([1]I_M_G_ALL_ALL_ALL_NO!$A:$A)-1,1)</definedName>
    <definedName name="NatDistUSInv">OFFSET('National-NonDistress'!$R$6,0,0,COUNTA([1]I_M_G_ALL_ALL_IG_NO!$A:$A)-1,1)</definedName>
    <definedName name="NatNonDistDates">OFFSET('National-NonDistress'!$T$6,0,0,COUNTA([1]I_Q_G_ALL_ALL_ALLND_NO!$A:$A)-1,1)</definedName>
    <definedName name="NatNonDistUSComp">OFFSET('National-NonDistress'!$U$6,0,0,COUNTA([1]I_Q_G_ALL_ALL_ALLND_NO!$A:$A)-1,1)</definedName>
    <definedName name="NatNonDistUSInv">OFFSET('National-NonDistress'!$V$6,0,0,COUNTA([1]I_Q_G_ALL_ALL_IGND_NO!$A:$A)-1,1)</definedName>
    <definedName name="NonPrimeApt">OFFSET(PrimeMarkets!$V$6,0,0,COUNTA([1]I_Q_G_ALL_OFF_ALL_NO!$A:$A)-1,1)</definedName>
    <definedName name="NonPrimeDates">OFFSET(PrimeMarkets!$N$6,0,0,COUNTA([1]I_Q_A_MW_ALL_ALL_YES!$A:$A)-1,1)</definedName>
    <definedName name="NonPrimeInd">OFFSET(PrimeMarkets!$T$6,0,0,COUNTA([1]I_Q_G_ALL_OFF_ALL_NO!$A:$A)-1,1)</definedName>
    <definedName name="NonPrimeOff">OFFSET(PrimeMarkets!$S$6,0,0,COUNTA([1]I_Q_G_ALL_OFF_ALL_NO!$A:$A)-1,1)</definedName>
    <definedName name="NonPrimeRet">OFFSET(PrimeMarkets!$U$6,0,0,COUNTA([1]I_Q_G_ALL_OFF_ALL_NO!$A:$A)-1,1)</definedName>
    <definedName name="PrimeApt">OFFSET(PrimeMarkets!$R$22,0,0,COUNTA([1]I_Q_G_ALL_OFF_T10M_NO!$A:$A)-1,1)</definedName>
    <definedName name="PrimeDates">OFFSET(PrimeMarkets!$N$22,0,0,COUNTA([1]I_Q_G_ALL_OFF_T10M_NO!$A:$A)-1,1)</definedName>
    <definedName name="PrimeInd">OFFSET(PrimeMarkets!$P$22,0,0,COUNTA([1]I_Q_G_ALL_OFF_T10M_NO!$A:$A)-1,1)</definedName>
    <definedName name="PrimeOff">OFFSET(PrimeMarkets!$O$22,0,0,COUNTA([1]I_Q_G_ALL_OFF_T10M_NO!$A:$A)-1,1)</definedName>
    <definedName name="PrimeRet">OFFSET(PrimeMarkets!$Q$22,0,0,COUNTA([1]I_Q_G_ALL_OFF_T10M_NO!$A:$A)-1,1)</definedName>
    <definedName name="PTypeDates">OFFSET(PropertyType!$P$7,0,0,COUNTA([1]I_Q_G_ALL_OFF_ALL_NO!$A:$A)-1,1)</definedName>
    <definedName name="PTypeEWApt">OFFSET(PropertyType!$T$7,0,0,COUNTA([1]I_Q_G_ALL_OFF_ALL_NO!$A:$A)-1,1)</definedName>
    <definedName name="PtypeEWHot">OFFSET(PropertyType!$V$15,0,0,COUNTA([1]I_Q_G_ALL_LND_ALL_NO!$A:$A)-1,1)</definedName>
    <definedName name="PTypeEWInd">OFFSET(PropertyType!$R$7,0,0,COUNTA([1]I_Q_G_ALL_OFF_ALL_NO!$A:$A)-1,1)</definedName>
    <definedName name="PtypeEWLand">OFFSET(PropertyType!$U$15,0,0,COUNTA([1]I_Q_G_ALL_LND_ALL_NO!$A:$A)-1,1)</definedName>
    <definedName name="PTypeEWOff">OFFSET(PropertyType!$Q$7,0,0,COUNTA([1]I_Q_G_ALL_OFF_ALL_NO!$A:$A)-1,1)</definedName>
    <definedName name="PTypeEWRet">OFFSET(PropertyType!$S$7,0,0,COUNTA([1]I_Q_G_ALL_OFF_ALL_NO!$A:$A)-1,1)</definedName>
    <definedName name="PTypeVWApt">OFFSET(PropertyType!$Z$7,0,0,COUNTA([1]I_Q_G_ALL_OFF_ALL_NO!$A:$A)-1,1)</definedName>
    <definedName name="PTypeVWInd">OFFSET(PropertyType!$X$7,0,0,COUNTA([1]I_Q_G_ALL_OFF_ALL_NO!$A:$A)-1,1)</definedName>
    <definedName name="PTypeVWOff">OFFSET(PropertyType!$W$7,0,0,COUNTA([1]I_Q_G_ALL_OFF_ALL_NO!$A:$A)-1,1)</definedName>
    <definedName name="PTypeVWRet">OFFSET(PropertyType!$Y$7,0,0,COUNTA([1]I_Q_G_ALL_OFF_ALL_NO!$A:$A)-1,1)</definedName>
    <definedName name="RegionalEWDates">OFFSET(Regional!$N$7,0,0,COUNTA([1]I_Q_G_MW_ALL_ALL_NO!$A:$A)-1,1)</definedName>
    <definedName name="RegionalEWMW">OFFSET(Regional!$O$7,0,0,COUNTA([1]I_Q_G_MW_ALL_ALL_NO!$A:$A)-1,1)</definedName>
    <definedName name="RegionalEWNE">OFFSET(Regional!$P$7,0,0,COUNTA([1]I_Q_G_MW_ALL_ALL_NO!$A:$A)-1,1)</definedName>
    <definedName name="RegionalEWSO">OFFSET(Regional!$Q$7,0,0,COUNTA([1]I_Q_G_MW_ALL_ALL_NO!$A:$A)-1,1)</definedName>
    <definedName name="RegionalEWWE">OFFSET(Regional!$R$7,0,0,COUNTA([1]I_Q_G_MW_ALL_ALL_NO!$A:$A)-1,1)</definedName>
    <definedName name="RegionalPTDates">OFFSET(RegionalPropertyType!$N$6,0,0,COUNTA([1]I_Q_G_MW_OFF_ALL_YES!$A:$A)-17,1)</definedName>
    <definedName name="RegionalVWDates">OFFSET(Regional!$N$23,0,0,COUNTA([1]I_Q_A_MW_ALL_ALL_YES!$A:$A)-17,1)</definedName>
    <definedName name="RegionalVWMW">OFFSET(Regional!$S$23,0,0,COUNTA([1]I_Q_A_MW_ALL_ALL_YES!$A:$A)-17,1)</definedName>
    <definedName name="RegionalVWNE">OFFSET(Regional!$T$23,0,0,COUNTA([1]I_Q_A_MW_ALL_ALL_YES!$A:$A)-17,1)</definedName>
    <definedName name="RegionalVWSO">OFFSET(Regional!$U$23,0,0,COUNTA([1]I_Q_A_MW_ALL_ALL_YES!$A:$A)-17,1)</definedName>
    <definedName name="RegionalVWWE">OFFSET(Regional!$V$23,0,0,COUNTA([1]I_Q_A_MW_ALL_ALL_YES!$A:$A)-17,1)</definedName>
    <definedName name="RegMWApt">OFFSET(RegionalPropertyType!$R$6,0,0,COUNTA([1]I_Q_G_MW_OFF_ALL_YES!$A:$A)-17,1)</definedName>
    <definedName name="RegMWInd">OFFSET(RegionalPropertyType!$P$6,0,0,COUNTA([1]I_Q_G_MW_OFF_ALL_YES!$A:$A)-17,1)</definedName>
    <definedName name="RegMWOff">OFFSET(RegionalPropertyType!$O$6,0,0,COUNTA([1]I_Q_G_MW_OFF_ALL_YES!$A:$A)-17,1)</definedName>
    <definedName name="RegMWRet">OFFSET(RegionalPropertyType!$Q$6,0,0,COUNTA([1]I_Q_G_MW_OFF_ALL_YES!$A:$A)-17,1)</definedName>
    <definedName name="RegNEApt">OFFSET(RegionalPropertyType!$V$6,0,0,COUNTA([1]I_Q_G_MW_OFF_ALL_YES!$A:$A)-17,1)</definedName>
    <definedName name="RegNEInd">OFFSET(RegionalPropertyType!$T$6,0,0,COUNTA([1]I_Q_G_MW_OFF_ALL_YES!$A:$A)-17,1)</definedName>
    <definedName name="RegNEOff">OFFSET(RegionalPropertyType!$S$6,0,0,COUNTA([1]I_Q_G_MW_OFF_ALL_YES!$A:$A)-17,1)</definedName>
    <definedName name="RegNERet">OFFSET(RegionalPropertyType!$U$6,0,0,COUNTA([1]I_Q_G_MW_OFF_ALL_YES!$A:$A)-17,1)</definedName>
    <definedName name="RegSOApt">OFFSET(RegionalPropertyType!$Z$6,0,0,COUNTA([1]I_Q_G_MW_OFF_ALL_YES!$A:$A)-17,1)</definedName>
    <definedName name="RegSOInd">OFFSET(RegionalPropertyType!$X$6,0,0,COUNTA([1]I_Q_G_MW_OFF_ALL_YES!$A:$A)-17,1)</definedName>
    <definedName name="RegSOOff">OFFSET(RegionalPropertyType!$W$6,0,0,COUNTA([1]I_Q_G_MW_OFF_ALL_YES!$A:$A)-17,1)</definedName>
    <definedName name="RegSORet">OFFSET(RegionalPropertyType!$Y$6,0,0,COUNTA([1]I_Q_G_MW_OFF_ALL_YES!$A:$A)-17,1)</definedName>
    <definedName name="RegWEApt">OFFSET(RegionalPropertyType!$AD$6,0,0,COUNTA([1]I_Q_G_MW_OFF_ALL_YES!$A:$A)-17,1)</definedName>
    <definedName name="RegWEInd">OFFSET(RegionalPropertyType!$AB$6,0,0,COUNTA([1]I_Q_G_MW_OFF_ALL_YES!$A:$A)-17,1)</definedName>
    <definedName name="RegWEOff">OFFSET(RegionalPropertyType!$AA$6,0,0,COUNTA([1]I_Q_G_MW_OFF_ALL_YES!$A:$A)-17,1)</definedName>
    <definedName name="RegWERet">OFFSET(RegionalPropertyType!$AC$6,0,0,COUNTA([1]I_Q_G_MW_OFF_ALL_YES!$A:$A)-17,1)</definedName>
    <definedName name="TransactionDates">OFFSET(TransactionActivity!$N$2,0,0,COUNTA([1]counts!$A:$A)-1,1)</definedName>
    <definedName name="TransactionDistressDates">OFFSET(TransactionActivity!$N$98,0,0,COUNTA([1]counts!$A:$A)-97,1)</definedName>
    <definedName name="USCompCount">OFFSET(TransactionActivity!$O$2,0,0,COUNTA([1]counts!$A:$A)-1,1)</definedName>
    <definedName name="USComposite">OFFSET('U.S. EW &amp; VW'!$M$30,0,0,COUNTA([1]I_M_G_ALL_ALL_ALL_NO!$A:$A)-1,1)</definedName>
    <definedName name="USCompositeDates">OFFSET('U.S. EW &amp; VW'!$L$30,0,0,COUNTA([1]I_M_G_ALL_ALL_ALL_NO!$A:$A)-1,1)</definedName>
    <definedName name="USCompositeVW">OFFSET('U.S. EW &amp; VW'!$R$6,0,0,COUNTA([1]I_M_A_ALL_ALL_ALL_NO!$A:$A)-1,1)</definedName>
    <definedName name="USCompositeVWDates">OFFSET('U.S. EW &amp; VW'!$Q$6,0,0,COUNTA([1]I_M_A_ALL_ALL_ALL_NO!$A:$A)-1,1)</definedName>
    <definedName name="USCompVolume">OFFSET(TransactionActivity!$R$2,0,0,COUNTA([1]counts!$A:$A)-1,1)</definedName>
    <definedName name="USGenComCount">OFFSET(TransactionActivity!$Q$2,0,0,COUNTA([1]counts!$A:$A)-1,1)</definedName>
    <definedName name="USGenComDistCount">OFFSET(TransactionActivity!$U$98,0,0,COUNTA([1]counts!$A:$A)-97,1)</definedName>
    <definedName name="USGenComDistPercent">OFFSET(TransactionActivity!$W$98,0,0,COUNTA([1]counts!$A:$A)-97,1)</definedName>
    <definedName name="USGenComVolume">OFFSET(TransactionActivity!$T$2,0,0,COUNTA([1]counts!$A:$A)-1,1)</definedName>
    <definedName name="USInvGradeCount">OFFSET(TransactionActivity!$P$2,0,0,COUNTA([1]counts!$A:$A)-1,1)</definedName>
    <definedName name="USInvGradeDistCount">OFFSET(TransactionActivity!$V$98,0,0,COUNTA([1]counts!$A:$A)-97,1)</definedName>
    <definedName name="USInvGradeDistPercent">OFFSET(TransactionActivity!$X$98,0,0,COUNTA([1]counts!$A:$A)-97,1)</definedName>
    <definedName name="USInvGradeVolume">OFFSET(TransactionActivity!$S$2,0,0,COUNTA([1]counts!$A:$A)-1,1)</definedName>
    <definedName name="VWbySegmentDates">OFFSET('U.S. VW - By Segment'!$K$6,0,0,COUNTA([1]I_M_A_ALL_EMF_ALL_NO!$A:$A)-1,1)</definedName>
    <definedName name="VWbySegmentEMF">OFFSET('U.S. VW - By Segment'!$L$6,0,0,COUNTA([1]I_M_A_ALL_EMF_ALL_NO!$A:$A)-1,1)</definedName>
    <definedName name="VWbySegmentMF">OFFSET('U.S. VW - By Segment'!$P$6,0,0,COUNTA([1]I_M_A_ALL_EMF_ALL_NO!$A:$A)-1,1)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301" i="8" l="1"/>
  <c r="U301" i="8"/>
  <c r="U302" i="8" s="1"/>
  <c r="T301" i="8"/>
  <c r="S301" i="8"/>
  <c r="R301" i="8"/>
  <c r="R302" i="8" s="1"/>
  <c r="Q301" i="8"/>
  <c r="Q302" i="8" s="1"/>
  <c r="P301" i="8"/>
  <c r="O301" i="8"/>
  <c r="O302" i="8" s="1"/>
  <c r="V300" i="8"/>
  <c r="V302" i="8" s="1"/>
  <c r="U300" i="8"/>
  <c r="T300" i="8"/>
  <c r="T302" i="8" s="1"/>
  <c r="S300" i="8"/>
  <c r="S302" i="8" s="1"/>
  <c r="R300" i="8"/>
  <c r="Q300" i="8"/>
  <c r="P300" i="8"/>
  <c r="P302" i="8" s="1"/>
  <c r="O300" i="8"/>
  <c r="V299" i="8"/>
  <c r="U299" i="8"/>
  <c r="T299" i="8"/>
  <c r="S299" i="8"/>
  <c r="R299" i="8"/>
  <c r="Q299" i="8"/>
  <c r="P299" i="8"/>
  <c r="O299" i="8"/>
  <c r="V298" i="8"/>
  <c r="U298" i="8"/>
  <c r="T298" i="8"/>
  <c r="S298" i="8"/>
  <c r="R298" i="8"/>
  <c r="Q298" i="8"/>
  <c r="P298" i="8"/>
  <c r="O298" i="8"/>
  <c r="V297" i="8"/>
  <c r="U297" i="8"/>
  <c r="T297" i="8"/>
  <c r="S297" i="8"/>
  <c r="R297" i="8"/>
  <c r="Q297" i="8"/>
  <c r="P297" i="8"/>
  <c r="O297" i="8"/>
  <c r="V295" i="8"/>
  <c r="U295" i="8"/>
  <c r="U296" i="8" s="1"/>
  <c r="T295" i="8"/>
  <c r="S295" i="8"/>
  <c r="R295" i="8"/>
  <c r="Q295" i="8"/>
  <c r="Q296" i="8" s="1"/>
  <c r="P295" i="8"/>
  <c r="O295" i="8"/>
  <c r="O296" i="8" s="1"/>
  <c r="V294" i="8"/>
  <c r="V296" i="8" s="1"/>
  <c r="U294" i="8"/>
  <c r="T294" i="8"/>
  <c r="T296" i="8" s="1"/>
  <c r="S294" i="8"/>
  <c r="S296" i="8" s="1"/>
  <c r="R294" i="8"/>
  <c r="R296" i="8" s="1"/>
  <c r="Q294" i="8"/>
  <c r="P294" i="8"/>
  <c r="P296" i="8" s="1"/>
  <c r="O294" i="8"/>
  <c r="O289" i="8"/>
  <c r="T134" i="7"/>
  <c r="S134" i="7"/>
  <c r="P134" i="7"/>
  <c r="V133" i="7"/>
  <c r="V134" i="7" s="1"/>
  <c r="U133" i="7"/>
  <c r="U134" i="7" s="1"/>
  <c r="T133" i="7"/>
  <c r="S133" i="7"/>
  <c r="R133" i="7"/>
  <c r="R134" i="7" s="1"/>
  <c r="Q133" i="7"/>
  <c r="Q134" i="7" s="1"/>
  <c r="P133" i="7"/>
  <c r="O133" i="7"/>
  <c r="O134" i="7" s="1"/>
  <c r="V130" i="7"/>
  <c r="U130" i="7"/>
  <c r="T130" i="7"/>
  <c r="S130" i="7"/>
  <c r="R130" i="7"/>
  <c r="Q130" i="7"/>
  <c r="P130" i="7"/>
  <c r="O130" i="7"/>
  <c r="V129" i="7"/>
  <c r="U129" i="7"/>
  <c r="T129" i="7"/>
  <c r="S129" i="7"/>
  <c r="R129" i="7"/>
  <c r="Q129" i="7"/>
  <c r="P129" i="7"/>
  <c r="O129" i="7"/>
  <c r="V128" i="7"/>
  <c r="U128" i="7"/>
  <c r="T128" i="7"/>
  <c r="S128" i="7"/>
  <c r="R128" i="7"/>
  <c r="Q128" i="7"/>
  <c r="P128" i="7"/>
  <c r="O128" i="7"/>
  <c r="V127" i="7"/>
  <c r="U127" i="7"/>
  <c r="T127" i="7"/>
  <c r="S127" i="7"/>
  <c r="R127" i="7"/>
  <c r="Q127" i="7"/>
  <c r="P127" i="7"/>
  <c r="O127" i="7"/>
  <c r="V126" i="7"/>
  <c r="U126" i="7"/>
  <c r="T126" i="7"/>
  <c r="S126" i="7"/>
  <c r="R126" i="7"/>
  <c r="Q126" i="7"/>
  <c r="P126" i="7"/>
  <c r="O126" i="7"/>
  <c r="V125" i="7"/>
  <c r="U125" i="7"/>
  <c r="T125" i="7"/>
  <c r="S125" i="7"/>
  <c r="R125" i="7"/>
  <c r="Q125" i="7"/>
  <c r="P125" i="7"/>
  <c r="O125" i="7"/>
  <c r="V123" i="7"/>
  <c r="U123" i="7"/>
  <c r="T123" i="7"/>
  <c r="S123" i="7"/>
  <c r="R123" i="7"/>
  <c r="Q123" i="7"/>
  <c r="P123" i="7"/>
  <c r="O123" i="7"/>
  <c r="N123" i="7"/>
  <c r="N130" i="7" s="1"/>
  <c r="V122" i="7"/>
  <c r="U122" i="7"/>
  <c r="T122" i="7"/>
  <c r="S122" i="7"/>
  <c r="R122" i="7"/>
  <c r="Q122" i="7"/>
  <c r="P122" i="7"/>
  <c r="O122" i="7"/>
  <c r="V121" i="7"/>
  <c r="U121" i="7"/>
  <c r="T121" i="7"/>
  <c r="S121" i="7"/>
  <c r="R121" i="7"/>
  <c r="Q121" i="7"/>
  <c r="P121" i="7"/>
  <c r="O121" i="7"/>
  <c r="V120" i="7"/>
  <c r="U120" i="7"/>
  <c r="T120" i="7"/>
  <c r="S120" i="7"/>
  <c r="R120" i="7"/>
  <c r="Q120" i="7"/>
  <c r="P120" i="7"/>
  <c r="O120" i="7"/>
  <c r="V119" i="7"/>
  <c r="U119" i="7"/>
  <c r="T119" i="7"/>
  <c r="S119" i="7"/>
  <c r="R119" i="7"/>
  <c r="Q119" i="7"/>
  <c r="P119" i="7"/>
  <c r="O119" i="7"/>
  <c r="AD113" i="6"/>
  <c r="AD114" i="6" s="1"/>
  <c r="AC113" i="6"/>
  <c r="AC114" i="6" s="1"/>
  <c r="AB113" i="6"/>
  <c r="AB114" i="6" s="1"/>
  <c r="AA113" i="6"/>
  <c r="AA114" i="6" s="1"/>
  <c r="Z113" i="6"/>
  <c r="Z114" i="6" s="1"/>
  <c r="Y113" i="6"/>
  <c r="Y114" i="6" s="1"/>
  <c r="X113" i="6"/>
  <c r="X114" i="6" s="1"/>
  <c r="W113" i="6"/>
  <c r="W114" i="6" s="1"/>
  <c r="V113" i="6"/>
  <c r="V114" i="6" s="1"/>
  <c r="U113" i="6"/>
  <c r="U114" i="6" s="1"/>
  <c r="T113" i="6"/>
  <c r="T114" i="6" s="1"/>
  <c r="S113" i="6"/>
  <c r="S114" i="6" s="1"/>
  <c r="R113" i="6"/>
  <c r="R114" i="6" s="1"/>
  <c r="Q113" i="6"/>
  <c r="Q114" i="6" s="1"/>
  <c r="P113" i="6"/>
  <c r="P114" i="6" s="1"/>
  <c r="O113" i="6"/>
  <c r="N113" i="6"/>
  <c r="AD112" i="6"/>
  <c r="AC112" i="6"/>
  <c r="AB112" i="6"/>
  <c r="AA112" i="6"/>
  <c r="Z112" i="6"/>
  <c r="Y112" i="6"/>
  <c r="X112" i="6"/>
  <c r="W112" i="6"/>
  <c r="V112" i="6"/>
  <c r="U112" i="6"/>
  <c r="T112" i="6"/>
  <c r="S112" i="6"/>
  <c r="R112" i="6"/>
  <c r="Q112" i="6"/>
  <c r="P112" i="6"/>
  <c r="O112" i="6"/>
  <c r="AD111" i="6"/>
  <c r="AC111" i="6"/>
  <c r="AB111" i="6"/>
  <c r="AA111" i="6"/>
  <c r="Z111" i="6"/>
  <c r="Y111" i="6"/>
  <c r="X111" i="6"/>
  <c r="W111" i="6"/>
  <c r="V111" i="6"/>
  <c r="U111" i="6"/>
  <c r="T111" i="6"/>
  <c r="S111" i="6"/>
  <c r="R111" i="6"/>
  <c r="Q111" i="6"/>
  <c r="P111" i="6"/>
  <c r="O111" i="6"/>
  <c r="AD110" i="6"/>
  <c r="AC110" i="6"/>
  <c r="AB110" i="6"/>
  <c r="AA110" i="6"/>
  <c r="Z110" i="6"/>
  <c r="Y110" i="6"/>
  <c r="X110" i="6"/>
  <c r="W110" i="6"/>
  <c r="V110" i="6"/>
  <c r="U110" i="6"/>
  <c r="T110" i="6"/>
  <c r="S110" i="6"/>
  <c r="R110" i="6"/>
  <c r="Q110" i="6"/>
  <c r="P110" i="6"/>
  <c r="O110" i="6"/>
  <c r="AD109" i="6"/>
  <c r="AC109" i="6"/>
  <c r="AB109" i="6"/>
  <c r="AA109" i="6"/>
  <c r="Z109" i="6"/>
  <c r="Y109" i="6"/>
  <c r="X109" i="6"/>
  <c r="W109" i="6"/>
  <c r="V109" i="6"/>
  <c r="U109" i="6"/>
  <c r="T109" i="6"/>
  <c r="S109" i="6"/>
  <c r="R109" i="6"/>
  <c r="Q109" i="6"/>
  <c r="P109" i="6"/>
  <c r="O109" i="6"/>
  <c r="AD106" i="6"/>
  <c r="AD107" i="6" s="1"/>
  <c r="AC106" i="6"/>
  <c r="AC107" i="6" s="1"/>
  <c r="AB106" i="6"/>
  <c r="AB107" i="6" s="1"/>
  <c r="AA106" i="6"/>
  <c r="AA107" i="6" s="1"/>
  <c r="Z106" i="6"/>
  <c r="Z107" i="6" s="1"/>
  <c r="Y106" i="6"/>
  <c r="Y107" i="6" s="1"/>
  <c r="X106" i="6"/>
  <c r="X107" i="6" s="1"/>
  <c r="W106" i="6"/>
  <c r="W107" i="6" s="1"/>
  <c r="V106" i="6"/>
  <c r="V107" i="6" s="1"/>
  <c r="U106" i="6"/>
  <c r="U107" i="6" s="1"/>
  <c r="T106" i="6"/>
  <c r="T107" i="6" s="1"/>
  <c r="S106" i="6"/>
  <c r="S107" i="6" s="1"/>
  <c r="R106" i="6"/>
  <c r="R107" i="6" s="1"/>
  <c r="Q106" i="6"/>
  <c r="Q107" i="6" s="1"/>
  <c r="P106" i="6"/>
  <c r="P107" i="6" s="1"/>
  <c r="O106" i="6"/>
  <c r="O107" i="6" s="1"/>
  <c r="N106" i="6"/>
  <c r="AD105" i="6"/>
  <c r="AC105" i="6"/>
  <c r="AB105" i="6"/>
  <c r="AA105" i="6"/>
  <c r="Z105" i="6"/>
  <c r="Y105" i="6"/>
  <c r="X105" i="6"/>
  <c r="W105" i="6"/>
  <c r="V105" i="6"/>
  <c r="U105" i="6"/>
  <c r="T105" i="6"/>
  <c r="S105" i="6"/>
  <c r="R105" i="6"/>
  <c r="Q105" i="6"/>
  <c r="P105" i="6"/>
  <c r="O105" i="6"/>
  <c r="AD104" i="6"/>
  <c r="AC104" i="6"/>
  <c r="AB104" i="6"/>
  <c r="AA104" i="6"/>
  <c r="Z104" i="6"/>
  <c r="Y104" i="6"/>
  <c r="X104" i="6"/>
  <c r="W104" i="6"/>
  <c r="V104" i="6"/>
  <c r="U104" i="6"/>
  <c r="T104" i="6"/>
  <c r="S104" i="6"/>
  <c r="R104" i="6"/>
  <c r="Q104" i="6"/>
  <c r="P104" i="6"/>
  <c r="O104" i="6"/>
  <c r="AD103" i="6"/>
  <c r="AC103" i="6"/>
  <c r="AB103" i="6"/>
  <c r="AA103" i="6"/>
  <c r="Z103" i="6"/>
  <c r="Y103" i="6"/>
  <c r="X103" i="6"/>
  <c r="W103" i="6"/>
  <c r="V103" i="6"/>
  <c r="U103" i="6"/>
  <c r="T103" i="6"/>
  <c r="S103" i="6"/>
  <c r="R103" i="6"/>
  <c r="Q103" i="6"/>
  <c r="P103" i="6"/>
  <c r="O103" i="6"/>
  <c r="AD102" i="6"/>
  <c r="AC102" i="6"/>
  <c r="AB102" i="6"/>
  <c r="AA102" i="6"/>
  <c r="Z102" i="6"/>
  <c r="Y102" i="6"/>
  <c r="X102" i="6"/>
  <c r="W102" i="6"/>
  <c r="V102" i="6"/>
  <c r="U102" i="6"/>
  <c r="T102" i="6"/>
  <c r="S102" i="6"/>
  <c r="R102" i="6"/>
  <c r="Q102" i="6"/>
  <c r="P102" i="6"/>
  <c r="O102" i="6"/>
  <c r="V134" i="5"/>
  <c r="V135" i="5" s="1"/>
  <c r="U134" i="5"/>
  <c r="U135" i="5" s="1"/>
  <c r="T134" i="5"/>
  <c r="T135" i="5" s="1"/>
  <c r="S134" i="5"/>
  <c r="S135" i="5" s="1"/>
  <c r="R134" i="5"/>
  <c r="R135" i="5" s="1"/>
  <c r="Q134" i="5"/>
  <c r="Q135" i="5" s="1"/>
  <c r="P134" i="5"/>
  <c r="P135" i="5" s="1"/>
  <c r="O134" i="5"/>
  <c r="O135" i="5" s="1"/>
  <c r="V132" i="5"/>
  <c r="U132" i="5"/>
  <c r="T132" i="5"/>
  <c r="S132" i="5"/>
  <c r="R132" i="5"/>
  <c r="Q132" i="5"/>
  <c r="P132" i="5"/>
  <c r="O132" i="5"/>
  <c r="V131" i="5"/>
  <c r="U131" i="5"/>
  <c r="T131" i="5"/>
  <c r="S131" i="5"/>
  <c r="R131" i="5"/>
  <c r="Q131" i="5"/>
  <c r="P131" i="5"/>
  <c r="O131" i="5"/>
  <c r="V130" i="5"/>
  <c r="U130" i="5"/>
  <c r="T130" i="5"/>
  <c r="S130" i="5"/>
  <c r="R130" i="5"/>
  <c r="Q130" i="5"/>
  <c r="P130" i="5"/>
  <c r="O130" i="5"/>
  <c r="V129" i="5"/>
  <c r="U129" i="5"/>
  <c r="T129" i="5"/>
  <c r="S129" i="5"/>
  <c r="R129" i="5"/>
  <c r="Q129" i="5"/>
  <c r="P129" i="5"/>
  <c r="O129" i="5"/>
  <c r="V128" i="5"/>
  <c r="U128" i="5"/>
  <c r="T128" i="5"/>
  <c r="S128" i="5"/>
  <c r="R128" i="5"/>
  <c r="Q128" i="5"/>
  <c r="P128" i="5"/>
  <c r="O128" i="5"/>
  <c r="V127" i="5"/>
  <c r="U127" i="5"/>
  <c r="T127" i="5"/>
  <c r="S127" i="5"/>
  <c r="R127" i="5"/>
  <c r="Q127" i="5"/>
  <c r="P127" i="5"/>
  <c r="O127" i="5"/>
  <c r="V124" i="5"/>
  <c r="U124" i="5"/>
  <c r="T124" i="5"/>
  <c r="S124" i="5"/>
  <c r="R124" i="5"/>
  <c r="Q124" i="5"/>
  <c r="P124" i="5"/>
  <c r="O124" i="5"/>
  <c r="N124" i="5"/>
  <c r="N132" i="5" s="1"/>
  <c r="V123" i="5"/>
  <c r="U123" i="5"/>
  <c r="T123" i="5"/>
  <c r="S123" i="5"/>
  <c r="R123" i="5"/>
  <c r="Q123" i="5"/>
  <c r="P123" i="5"/>
  <c r="O123" i="5"/>
  <c r="V122" i="5"/>
  <c r="U122" i="5"/>
  <c r="T122" i="5"/>
  <c r="S122" i="5"/>
  <c r="R122" i="5"/>
  <c r="Q122" i="5"/>
  <c r="P122" i="5"/>
  <c r="O122" i="5"/>
  <c r="V121" i="5"/>
  <c r="U121" i="5"/>
  <c r="T121" i="5"/>
  <c r="S121" i="5"/>
  <c r="R121" i="5"/>
  <c r="Q121" i="5"/>
  <c r="P121" i="5"/>
  <c r="O121" i="5"/>
  <c r="V120" i="5"/>
  <c r="U120" i="5"/>
  <c r="T120" i="5"/>
  <c r="S120" i="5"/>
  <c r="R120" i="5"/>
  <c r="Q120" i="5"/>
  <c r="P120" i="5"/>
  <c r="O120" i="5"/>
  <c r="V119" i="5"/>
  <c r="U119" i="5"/>
  <c r="T119" i="5"/>
  <c r="S119" i="5"/>
  <c r="R119" i="5"/>
  <c r="Q119" i="5"/>
  <c r="P119" i="5"/>
  <c r="O119" i="5"/>
  <c r="R136" i="4"/>
  <c r="Q136" i="4"/>
  <c r="Z135" i="4"/>
  <c r="Z136" i="4" s="1"/>
  <c r="Y135" i="4"/>
  <c r="Y136" i="4" s="1"/>
  <c r="X135" i="4"/>
  <c r="X136" i="4" s="1"/>
  <c r="W135" i="4"/>
  <c r="W136" i="4" s="1"/>
  <c r="V135" i="4"/>
  <c r="V136" i="4" s="1"/>
  <c r="U135" i="4"/>
  <c r="U136" i="4" s="1"/>
  <c r="T135" i="4"/>
  <c r="T136" i="4" s="1"/>
  <c r="S135" i="4"/>
  <c r="S136" i="4" s="1"/>
  <c r="R135" i="4"/>
  <c r="Q135" i="4"/>
  <c r="Z133" i="4"/>
  <c r="Y133" i="4"/>
  <c r="X133" i="4"/>
  <c r="W133" i="4"/>
  <c r="V133" i="4"/>
  <c r="U133" i="4"/>
  <c r="T133" i="4"/>
  <c r="S133" i="4"/>
  <c r="R133" i="4"/>
  <c r="Q133" i="4"/>
  <c r="Z132" i="4"/>
  <c r="Y132" i="4"/>
  <c r="X132" i="4"/>
  <c r="W132" i="4"/>
  <c r="V132" i="4"/>
  <c r="U132" i="4"/>
  <c r="T132" i="4"/>
  <c r="S132" i="4"/>
  <c r="R132" i="4"/>
  <c r="Q132" i="4"/>
  <c r="Z131" i="4"/>
  <c r="Y131" i="4"/>
  <c r="X131" i="4"/>
  <c r="W131" i="4"/>
  <c r="V131" i="4"/>
  <c r="U131" i="4"/>
  <c r="T131" i="4"/>
  <c r="S131" i="4"/>
  <c r="R131" i="4"/>
  <c r="Q131" i="4"/>
  <c r="Z130" i="4"/>
  <c r="Y130" i="4"/>
  <c r="X130" i="4"/>
  <c r="W130" i="4"/>
  <c r="V130" i="4"/>
  <c r="U130" i="4"/>
  <c r="T130" i="4"/>
  <c r="S130" i="4"/>
  <c r="R130" i="4"/>
  <c r="Q130" i="4"/>
  <c r="Z129" i="4"/>
  <c r="Y129" i="4"/>
  <c r="X129" i="4"/>
  <c r="W129" i="4"/>
  <c r="V129" i="4"/>
  <c r="U129" i="4"/>
  <c r="T129" i="4"/>
  <c r="S129" i="4"/>
  <c r="R129" i="4"/>
  <c r="Q129" i="4"/>
  <c r="Z128" i="4"/>
  <c r="Y128" i="4"/>
  <c r="X128" i="4"/>
  <c r="W128" i="4"/>
  <c r="V128" i="4"/>
  <c r="U128" i="4"/>
  <c r="T128" i="4"/>
  <c r="S128" i="4"/>
  <c r="R128" i="4"/>
  <c r="Q128" i="4"/>
  <c r="Z125" i="4"/>
  <c r="Y125" i="4"/>
  <c r="X125" i="4"/>
  <c r="W125" i="4"/>
  <c r="V125" i="4"/>
  <c r="U125" i="4"/>
  <c r="T125" i="4"/>
  <c r="S125" i="4"/>
  <c r="R125" i="4"/>
  <c r="Q125" i="4"/>
  <c r="P125" i="4"/>
  <c r="P133" i="4" s="1"/>
  <c r="Z124" i="4"/>
  <c r="Y124" i="4"/>
  <c r="X124" i="4"/>
  <c r="W124" i="4"/>
  <c r="V124" i="4"/>
  <c r="U124" i="4"/>
  <c r="T124" i="4"/>
  <c r="S124" i="4"/>
  <c r="R124" i="4"/>
  <c r="Q124" i="4"/>
  <c r="Z123" i="4"/>
  <c r="Y123" i="4"/>
  <c r="X123" i="4"/>
  <c r="W123" i="4"/>
  <c r="V123" i="4"/>
  <c r="U123" i="4"/>
  <c r="T123" i="4"/>
  <c r="S123" i="4"/>
  <c r="R123" i="4"/>
  <c r="Q123" i="4"/>
  <c r="Z122" i="4"/>
  <c r="Y122" i="4"/>
  <c r="X122" i="4"/>
  <c r="W122" i="4"/>
  <c r="V122" i="4"/>
  <c r="U122" i="4"/>
  <c r="T122" i="4"/>
  <c r="S122" i="4"/>
  <c r="R122" i="4"/>
  <c r="Q122" i="4"/>
  <c r="Z121" i="4"/>
  <c r="Y121" i="4"/>
  <c r="X121" i="4"/>
  <c r="W121" i="4"/>
  <c r="V121" i="4"/>
  <c r="U121" i="4"/>
  <c r="T121" i="4"/>
  <c r="S121" i="4"/>
  <c r="R121" i="4"/>
  <c r="Q121" i="4"/>
  <c r="Z120" i="4"/>
  <c r="Y120" i="4"/>
  <c r="X120" i="4"/>
  <c r="W120" i="4"/>
  <c r="V120" i="4"/>
  <c r="U120" i="4"/>
  <c r="T120" i="4"/>
  <c r="S120" i="4"/>
  <c r="R120" i="4"/>
  <c r="Q120" i="4"/>
  <c r="AJ117" i="4"/>
  <c r="AI117" i="4"/>
  <c r="AH117" i="4"/>
  <c r="AG117" i="4"/>
  <c r="AF117" i="4"/>
  <c r="AE117" i="4"/>
  <c r="AD117" i="4"/>
  <c r="AC117" i="4"/>
  <c r="AB117" i="4"/>
  <c r="AA117" i="4"/>
  <c r="AJ116" i="4"/>
  <c r="AI116" i="4"/>
  <c r="AH116" i="4"/>
  <c r="AG116" i="4"/>
  <c r="AF116" i="4"/>
  <c r="AE116" i="4"/>
  <c r="AD116" i="4"/>
  <c r="AC116" i="4"/>
  <c r="AB116" i="4"/>
  <c r="AA116" i="4"/>
  <c r="AJ115" i="4"/>
  <c r="AI115" i="4"/>
  <c r="AH115" i="4"/>
  <c r="AG115" i="4"/>
  <c r="AF115" i="4"/>
  <c r="AE115" i="4"/>
  <c r="AD115" i="4"/>
  <c r="AC115" i="4"/>
  <c r="AB115" i="4"/>
  <c r="AA115" i="4"/>
  <c r="AJ114" i="4"/>
  <c r="AI114" i="4"/>
  <c r="AH114" i="4"/>
  <c r="AG114" i="4"/>
  <c r="AF114" i="4"/>
  <c r="AE114" i="4"/>
  <c r="AD114" i="4"/>
  <c r="AC114" i="4"/>
  <c r="AB114" i="4"/>
  <c r="AA114" i="4"/>
  <c r="AJ113" i="4"/>
  <c r="AI113" i="4"/>
  <c r="AH113" i="4"/>
  <c r="AG113" i="4"/>
  <c r="AF113" i="4"/>
  <c r="AE113" i="4"/>
  <c r="AD113" i="4"/>
  <c r="AC113" i="4"/>
  <c r="AB113" i="4"/>
  <c r="AA113" i="4"/>
  <c r="AJ112" i="4"/>
  <c r="AI112" i="4"/>
  <c r="AH112" i="4"/>
  <c r="AG112" i="4"/>
  <c r="AF112" i="4"/>
  <c r="AE112" i="4"/>
  <c r="AD112" i="4"/>
  <c r="AC112" i="4"/>
  <c r="AB112" i="4"/>
  <c r="AA112" i="4"/>
  <c r="AJ111" i="4"/>
  <c r="AI111" i="4"/>
  <c r="AH111" i="4"/>
  <c r="AG111" i="4"/>
  <c r="AF111" i="4"/>
  <c r="AE111" i="4"/>
  <c r="AD111" i="4"/>
  <c r="AC111" i="4"/>
  <c r="AB111" i="4"/>
  <c r="AA111" i="4"/>
  <c r="AJ110" i="4"/>
  <c r="AI110" i="4"/>
  <c r="AH110" i="4"/>
  <c r="AG110" i="4"/>
  <c r="AF110" i="4"/>
  <c r="AE110" i="4"/>
  <c r="AD110" i="4"/>
  <c r="AC110" i="4"/>
  <c r="AB110" i="4"/>
  <c r="AA110" i="4"/>
  <c r="AJ109" i="4"/>
  <c r="AI109" i="4"/>
  <c r="AH109" i="4"/>
  <c r="AG109" i="4"/>
  <c r="AF109" i="4"/>
  <c r="AE109" i="4"/>
  <c r="AD109" i="4"/>
  <c r="AC109" i="4"/>
  <c r="AB109" i="4"/>
  <c r="AA109" i="4"/>
  <c r="AJ108" i="4"/>
  <c r="AI108" i="4"/>
  <c r="AH108" i="4"/>
  <c r="AG108" i="4"/>
  <c r="AF108" i="4"/>
  <c r="AE108" i="4"/>
  <c r="AD108" i="4"/>
  <c r="AC108" i="4"/>
  <c r="AB108" i="4"/>
  <c r="AA108" i="4"/>
  <c r="AJ107" i="4"/>
  <c r="AI107" i="4"/>
  <c r="AH107" i="4"/>
  <c r="AG107" i="4"/>
  <c r="AF107" i="4"/>
  <c r="AE107" i="4"/>
  <c r="AD107" i="4"/>
  <c r="AC107" i="4"/>
  <c r="AB107" i="4"/>
  <c r="AA107" i="4"/>
  <c r="AJ106" i="4"/>
  <c r="AI106" i="4"/>
  <c r="AH106" i="4"/>
  <c r="AG106" i="4"/>
  <c r="AF106" i="4"/>
  <c r="AE106" i="4"/>
  <c r="AD106" i="4"/>
  <c r="AC106" i="4"/>
  <c r="AB106" i="4"/>
  <c r="AA106" i="4"/>
  <c r="AJ105" i="4"/>
  <c r="AI105" i="4"/>
  <c r="AH105" i="4"/>
  <c r="AG105" i="4"/>
  <c r="AF105" i="4"/>
  <c r="AE105" i="4"/>
  <c r="AD105" i="4"/>
  <c r="AC105" i="4"/>
  <c r="AB105" i="4"/>
  <c r="AA105" i="4"/>
  <c r="AJ104" i="4"/>
  <c r="AI104" i="4"/>
  <c r="AH104" i="4"/>
  <c r="AG104" i="4"/>
  <c r="AF104" i="4"/>
  <c r="AE104" i="4"/>
  <c r="AD104" i="4"/>
  <c r="AC104" i="4"/>
  <c r="AB104" i="4"/>
  <c r="AA104" i="4"/>
  <c r="AJ103" i="4"/>
  <c r="AI103" i="4"/>
  <c r="AH103" i="4"/>
  <c r="AG103" i="4"/>
  <c r="AF103" i="4"/>
  <c r="AE103" i="4"/>
  <c r="AD103" i="4"/>
  <c r="AC103" i="4"/>
  <c r="AB103" i="4"/>
  <c r="AA103" i="4"/>
  <c r="AJ102" i="4"/>
  <c r="AI102" i="4"/>
  <c r="AH102" i="4"/>
  <c r="AG102" i="4"/>
  <c r="AF102" i="4"/>
  <c r="AE102" i="4"/>
  <c r="AD102" i="4"/>
  <c r="AC102" i="4"/>
  <c r="AB102" i="4"/>
  <c r="AA102" i="4"/>
  <c r="AJ101" i="4"/>
  <c r="AI101" i="4"/>
  <c r="AH101" i="4"/>
  <c r="AG101" i="4"/>
  <c r="AF101" i="4"/>
  <c r="AE101" i="4"/>
  <c r="AD101" i="4"/>
  <c r="AC101" i="4"/>
  <c r="AB101" i="4"/>
  <c r="AA101" i="4"/>
  <c r="AJ100" i="4"/>
  <c r="AI100" i="4"/>
  <c r="AH100" i="4"/>
  <c r="AG100" i="4"/>
  <c r="AF100" i="4"/>
  <c r="AE100" i="4"/>
  <c r="AD100" i="4"/>
  <c r="AC100" i="4"/>
  <c r="AB100" i="4"/>
  <c r="AA100" i="4"/>
  <c r="AJ99" i="4"/>
  <c r="AI99" i="4"/>
  <c r="AH99" i="4"/>
  <c r="AG99" i="4"/>
  <c r="AF99" i="4"/>
  <c r="AE99" i="4"/>
  <c r="AD99" i="4"/>
  <c r="AC99" i="4"/>
  <c r="AB99" i="4"/>
  <c r="AA99" i="4"/>
  <c r="AJ98" i="4"/>
  <c r="AI98" i="4"/>
  <c r="AH98" i="4"/>
  <c r="AG98" i="4"/>
  <c r="AF98" i="4"/>
  <c r="AE98" i="4"/>
  <c r="AD98" i="4"/>
  <c r="AC98" i="4"/>
  <c r="AB98" i="4"/>
  <c r="AA98" i="4"/>
  <c r="AJ97" i="4"/>
  <c r="AI97" i="4"/>
  <c r="AH97" i="4"/>
  <c r="AG97" i="4"/>
  <c r="AF97" i="4"/>
  <c r="AE97" i="4"/>
  <c r="AD97" i="4"/>
  <c r="AC97" i="4"/>
  <c r="AB97" i="4"/>
  <c r="AA97" i="4"/>
  <c r="AJ96" i="4"/>
  <c r="AI96" i="4"/>
  <c r="AH96" i="4"/>
  <c r="AG96" i="4"/>
  <c r="AF96" i="4"/>
  <c r="AE96" i="4"/>
  <c r="AD96" i="4"/>
  <c r="AC96" i="4"/>
  <c r="AB96" i="4"/>
  <c r="AA96" i="4"/>
  <c r="AJ95" i="4"/>
  <c r="AI95" i="4"/>
  <c r="AH95" i="4"/>
  <c r="AG95" i="4"/>
  <c r="AF95" i="4"/>
  <c r="AE95" i="4"/>
  <c r="AD95" i="4"/>
  <c r="AC95" i="4"/>
  <c r="AB95" i="4"/>
  <c r="AA95" i="4"/>
  <c r="AJ94" i="4"/>
  <c r="AI94" i="4"/>
  <c r="AH94" i="4"/>
  <c r="AG94" i="4"/>
  <c r="AF94" i="4"/>
  <c r="AE94" i="4"/>
  <c r="AD94" i="4"/>
  <c r="AC94" i="4"/>
  <c r="AB94" i="4"/>
  <c r="AA94" i="4"/>
  <c r="AJ93" i="4"/>
  <c r="AI93" i="4"/>
  <c r="AH93" i="4"/>
  <c r="AG93" i="4"/>
  <c r="AF93" i="4"/>
  <c r="AE93" i="4"/>
  <c r="AD93" i="4"/>
  <c r="AC93" i="4"/>
  <c r="AB93" i="4"/>
  <c r="AA93" i="4"/>
  <c r="AJ92" i="4"/>
  <c r="AI92" i="4"/>
  <c r="AH92" i="4"/>
  <c r="AG92" i="4"/>
  <c r="AF92" i="4"/>
  <c r="AE92" i="4"/>
  <c r="AD92" i="4"/>
  <c r="AC92" i="4"/>
  <c r="AB92" i="4"/>
  <c r="AA92" i="4"/>
  <c r="AJ91" i="4"/>
  <c r="AI91" i="4"/>
  <c r="AH91" i="4"/>
  <c r="AG91" i="4"/>
  <c r="AF91" i="4"/>
  <c r="AE91" i="4"/>
  <c r="AD91" i="4"/>
  <c r="AC91" i="4"/>
  <c r="AB91" i="4"/>
  <c r="AA91" i="4"/>
  <c r="AJ90" i="4"/>
  <c r="AI90" i="4"/>
  <c r="AH90" i="4"/>
  <c r="AG90" i="4"/>
  <c r="AF90" i="4"/>
  <c r="AE90" i="4"/>
  <c r="AD90" i="4"/>
  <c r="AC90" i="4"/>
  <c r="AB90" i="4"/>
  <c r="AA90" i="4"/>
  <c r="AJ89" i="4"/>
  <c r="AI89" i="4"/>
  <c r="AH89" i="4"/>
  <c r="AG89" i="4"/>
  <c r="AF89" i="4"/>
  <c r="AE89" i="4"/>
  <c r="AD89" i="4"/>
  <c r="AC89" i="4"/>
  <c r="AB89" i="4"/>
  <c r="AA89" i="4"/>
  <c r="AJ88" i="4"/>
  <c r="AI88" i="4"/>
  <c r="AH88" i="4"/>
  <c r="AG88" i="4"/>
  <c r="AF88" i="4"/>
  <c r="AE88" i="4"/>
  <c r="AD88" i="4"/>
  <c r="AC88" i="4"/>
  <c r="AB88" i="4"/>
  <c r="AA88" i="4"/>
  <c r="AJ87" i="4"/>
  <c r="AI87" i="4"/>
  <c r="AH87" i="4"/>
  <c r="AG87" i="4"/>
  <c r="AF87" i="4"/>
  <c r="AE87" i="4"/>
  <c r="AD87" i="4"/>
  <c r="AC87" i="4"/>
  <c r="AB87" i="4"/>
  <c r="AA87" i="4"/>
  <c r="AJ86" i="4"/>
  <c r="AI86" i="4"/>
  <c r="AH86" i="4"/>
  <c r="AG86" i="4"/>
  <c r="AF86" i="4"/>
  <c r="AE86" i="4"/>
  <c r="AD86" i="4"/>
  <c r="AC86" i="4"/>
  <c r="AB86" i="4"/>
  <c r="AA86" i="4"/>
  <c r="AJ85" i="4"/>
  <c r="AI85" i="4"/>
  <c r="AH85" i="4"/>
  <c r="AG85" i="4"/>
  <c r="AF85" i="4"/>
  <c r="AE85" i="4"/>
  <c r="AD85" i="4"/>
  <c r="AC85" i="4"/>
  <c r="AB85" i="4"/>
  <c r="AA85" i="4"/>
  <c r="AJ84" i="4"/>
  <c r="AI84" i="4"/>
  <c r="AH84" i="4"/>
  <c r="AG84" i="4"/>
  <c r="AF84" i="4"/>
  <c r="AE84" i="4"/>
  <c r="AD84" i="4"/>
  <c r="AC84" i="4"/>
  <c r="AB84" i="4"/>
  <c r="AA84" i="4"/>
  <c r="AJ83" i="4"/>
  <c r="AI83" i="4"/>
  <c r="AH83" i="4"/>
  <c r="AG83" i="4"/>
  <c r="AF83" i="4"/>
  <c r="AE83" i="4"/>
  <c r="AD83" i="4"/>
  <c r="AC83" i="4"/>
  <c r="AB83" i="4"/>
  <c r="AA83" i="4"/>
  <c r="AJ82" i="4"/>
  <c r="AI82" i="4"/>
  <c r="AH82" i="4"/>
  <c r="AG82" i="4"/>
  <c r="AF82" i="4"/>
  <c r="AE82" i="4"/>
  <c r="AD82" i="4"/>
  <c r="AC82" i="4"/>
  <c r="AB82" i="4"/>
  <c r="AA82" i="4"/>
  <c r="AJ81" i="4"/>
  <c r="AI81" i="4"/>
  <c r="AH81" i="4"/>
  <c r="AG81" i="4"/>
  <c r="AF81" i="4"/>
  <c r="AE81" i="4"/>
  <c r="AD81" i="4"/>
  <c r="AC81" i="4"/>
  <c r="AB81" i="4"/>
  <c r="AA81" i="4"/>
  <c r="AJ80" i="4"/>
  <c r="AI80" i="4"/>
  <c r="AH80" i="4"/>
  <c r="AG80" i="4"/>
  <c r="AF80" i="4"/>
  <c r="AE80" i="4"/>
  <c r="AD80" i="4"/>
  <c r="AC80" i="4"/>
  <c r="AB80" i="4"/>
  <c r="AA80" i="4"/>
  <c r="AJ79" i="4"/>
  <c r="AI79" i="4"/>
  <c r="AH79" i="4"/>
  <c r="AG79" i="4"/>
  <c r="AF79" i="4"/>
  <c r="AE79" i="4"/>
  <c r="AD79" i="4"/>
  <c r="AC79" i="4"/>
  <c r="AB79" i="4"/>
  <c r="AA79" i="4"/>
  <c r="AJ78" i="4"/>
  <c r="AI78" i="4"/>
  <c r="AH78" i="4"/>
  <c r="AG78" i="4"/>
  <c r="AF78" i="4"/>
  <c r="AE78" i="4"/>
  <c r="AD78" i="4"/>
  <c r="AC78" i="4"/>
  <c r="AB78" i="4"/>
  <c r="AA78" i="4"/>
  <c r="AJ77" i="4"/>
  <c r="AI77" i="4"/>
  <c r="AH77" i="4"/>
  <c r="AG77" i="4"/>
  <c r="AF77" i="4"/>
  <c r="AE77" i="4"/>
  <c r="AD77" i="4"/>
  <c r="AC77" i="4"/>
  <c r="AB77" i="4"/>
  <c r="AA77" i="4"/>
  <c r="AJ76" i="4"/>
  <c r="AI76" i="4"/>
  <c r="AH76" i="4"/>
  <c r="AG76" i="4"/>
  <c r="AF76" i="4"/>
  <c r="AE76" i="4"/>
  <c r="AD76" i="4"/>
  <c r="AC76" i="4"/>
  <c r="AB76" i="4"/>
  <c r="AA76" i="4"/>
  <c r="AJ75" i="4"/>
  <c r="AI75" i="4"/>
  <c r="AH75" i="4"/>
  <c r="AG75" i="4"/>
  <c r="AF75" i="4"/>
  <c r="AE75" i="4"/>
  <c r="AD75" i="4"/>
  <c r="AC75" i="4"/>
  <c r="AB75" i="4"/>
  <c r="AA75" i="4"/>
  <c r="AJ74" i="4"/>
  <c r="AI74" i="4"/>
  <c r="AH74" i="4"/>
  <c r="AG74" i="4"/>
  <c r="AF74" i="4"/>
  <c r="AE74" i="4"/>
  <c r="AD74" i="4"/>
  <c r="AC74" i="4"/>
  <c r="AB74" i="4"/>
  <c r="AA74" i="4"/>
  <c r="AJ73" i="4"/>
  <c r="AI73" i="4"/>
  <c r="AH73" i="4"/>
  <c r="AG73" i="4"/>
  <c r="AF73" i="4"/>
  <c r="AE73" i="4"/>
  <c r="AD73" i="4"/>
  <c r="AC73" i="4"/>
  <c r="AB73" i="4"/>
  <c r="AA73" i="4"/>
  <c r="AJ72" i="4"/>
  <c r="AI72" i="4"/>
  <c r="AH72" i="4"/>
  <c r="AG72" i="4"/>
  <c r="AF72" i="4"/>
  <c r="AE72" i="4"/>
  <c r="AD72" i="4"/>
  <c r="AC72" i="4"/>
  <c r="AB72" i="4"/>
  <c r="AA72" i="4"/>
  <c r="AJ71" i="4"/>
  <c r="AI71" i="4"/>
  <c r="AH71" i="4"/>
  <c r="AG71" i="4"/>
  <c r="AF71" i="4"/>
  <c r="AE71" i="4"/>
  <c r="AD71" i="4"/>
  <c r="AC71" i="4"/>
  <c r="AB71" i="4"/>
  <c r="AA71" i="4"/>
  <c r="AJ70" i="4"/>
  <c r="AI70" i="4"/>
  <c r="AH70" i="4"/>
  <c r="AG70" i="4"/>
  <c r="AF70" i="4"/>
  <c r="AE70" i="4"/>
  <c r="AD70" i="4"/>
  <c r="AC70" i="4"/>
  <c r="AB70" i="4"/>
  <c r="AA70" i="4"/>
  <c r="AJ69" i="4"/>
  <c r="AI69" i="4"/>
  <c r="AH69" i="4"/>
  <c r="AG69" i="4"/>
  <c r="AF69" i="4"/>
  <c r="AE69" i="4"/>
  <c r="AD69" i="4"/>
  <c r="AC69" i="4"/>
  <c r="AB69" i="4"/>
  <c r="AA69" i="4"/>
  <c r="AJ68" i="4"/>
  <c r="AI68" i="4"/>
  <c r="AH68" i="4"/>
  <c r="AG68" i="4"/>
  <c r="AF68" i="4"/>
  <c r="AE68" i="4"/>
  <c r="AD68" i="4"/>
  <c r="AC68" i="4"/>
  <c r="AB68" i="4"/>
  <c r="AA68" i="4"/>
  <c r="AJ67" i="4"/>
  <c r="AI67" i="4"/>
  <c r="AH67" i="4"/>
  <c r="AG67" i="4"/>
  <c r="AF67" i="4"/>
  <c r="AE67" i="4"/>
  <c r="AD67" i="4"/>
  <c r="AC67" i="4"/>
  <c r="AB67" i="4"/>
  <c r="AA67" i="4"/>
  <c r="AJ66" i="4"/>
  <c r="AI66" i="4"/>
  <c r="AH66" i="4"/>
  <c r="AG66" i="4"/>
  <c r="AF66" i="4"/>
  <c r="AE66" i="4"/>
  <c r="AD66" i="4"/>
  <c r="AC66" i="4"/>
  <c r="AB66" i="4"/>
  <c r="AA66" i="4"/>
  <c r="AJ65" i="4"/>
  <c r="AI65" i="4"/>
  <c r="AH65" i="4"/>
  <c r="AG65" i="4"/>
  <c r="AF65" i="4"/>
  <c r="AE65" i="4"/>
  <c r="AD65" i="4"/>
  <c r="AC65" i="4"/>
  <c r="AB65" i="4"/>
  <c r="AA65" i="4"/>
  <c r="AJ64" i="4"/>
  <c r="AI64" i="4"/>
  <c r="AH64" i="4"/>
  <c r="AG64" i="4"/>
  <c r="AF64" i="4"/>
  <c r="AE64" i="4"/>
  <c r="AD64" i="4"/>
  <c r="AC64" i="4"/>
  <c r="AB64" i="4"/>
  <c r="AA64" i="4"/>
  <c r="AJ63" i="4"/>
  <c r="AI63" i="4"/>
  <c r="AH63" i="4"/>
  <c r="AG63" i="4"/>
  <c r="AF63" i="4"/>
  <c r="AE63" i="4"/>
  <c r="AD63" i="4"/>
  <c r="AC63" i="4"/>
  <c r="AB63" i="4"/>
  <c r="AA63" i="4"/>
  <c r="AJ62" i="4"/>
  <c r="AI62" i="4"/>
  <c r="AH62" i="4"/>
  <c r="AG62" i="4"/>
  <c r="AF62" i="4"/>
  <c r="AE62" i="4"/>
  <c r="AD62" i="4"/>
  <c r="AC62" i="4"/>
  <c r="AB62" i="4"/>
  <c r="AA62" i="4"/>
  <c r="AJ61" i="4"/>
  <c r="AI61" i="4"/>
  <c r="AH61" i="4"/>
  <c r="AG61" i="4"/>
  <c r="AF61" i="4"/>
  <c r="AE61" i="4"/>
  <c r="AD61" i="4"/>
  <c r="AC61" i="4"/>
  <c r="AB61" i="4"/>
  <c r="AA61" i="4"/>
  <c r="AJ60" i="4"/>
  <c r="AI60" i="4"/>
  <c r="AH60" i="4"/>
  <c r="AG60" i="4"/>
  <c r="AF60" i="4"/>
  <c r="AE60" i="4"/>
  <c r="AD60" i="4"/>
  <c r="AC60" i="4"/>
  <c r="AB60" i="4"/>
  <c r="AA60" i="4"/>
  <c r="AJ59" i="4"/>
  <c r="AI59" i="4"/>
  <c r="AH59" i="4"/>
  <c r="AG59" i="4"/>
  <c r="AF59" i="4"/>
  <c r="AE59" i="4"/>
  <c r="AD59" i="4"/>
  <c r="AC59" i="4"/>
  <c r="AB59" i="4"/>
  <c r="AA59" i="4"/>
  <c r="AJ58" i="4"/>
  <c r="AI58" i="4"/>
  <c r="AH58" i="4"/>
  <c r="AG58" i="4"/>
  <c r="AF58" i="4"/>
  <c r="AE58" i="4"/>
  <c r="AD58" i="4"/>
  <c r="AC58" i="4"/>
  <c r="AB58" i="4"/>
  <c r="AA58" i="4"/>
  <c r="AJ57" i="4"/>
  <c r="AI57" i="4"/>
  <c r="AH57" i="4"/>
  <c r="AG57" i="4"/>
  <c r="AF57" i="4"/>
  <c r="AE57" i="4"/>
  <c r="AD57" i="4"/>
  <c r="AC57" i="4"/>
  <c r="AB57" i="4"/>
  <c r="AA57" i="4"/>
  <c r="AJ56" i="4"/>
  <c r="AI56" i="4"/>
  <c r="AH56" i="4"/>
  <c r="AG56" i="4"/>
  <c r="AF56" i="4"/>
  <c r="AE56" i="4"/>
  <c r="AD56" i="4"/>
  <c r="AC56" i="4"/>
  <c r="AB56" i="4"/>
  <c r="AA56" i="4"/>
  <c r="AJ55" i="4"/>
  <c r="AI55" i="4"/>
  <c r="AH55" i="4"/>
  <c r="AG55" i="4"/>
  <c r="AF55" i="4"/>
  <c r="AE55" i="4"/>
  <c r="AD55" i="4"/>
  <c r="AC55" i="4"/>
  <c r="AB55" i="4"/>
  <c r="AA55" i="4"/>
  <c r="AJ54" i="4"/>
  <c r="AI54" i="4"/>
  <c r="AH54" i="4"/>
  <c r="AG54" i="4"/>
  <c r="AF54" i="4"/>
  <c r="AE54" i="4"/>
  <c r="AD54" i="4"/>
  <c r="AC54" i="4"/>
  <c r="AB54" i="4"/>
  <c r="AA54" i="4"/>
  <c r="AJ53" i="4"/>
  <c r="AI53" i="4"/>
  <c r="AH53" i="4"/>
  <c r="AG53" i="4"/>
  <c r="AF53" i="4"/>
  <c r="AE53" i="4"/>
  <c r="AD53" i="4"/>
  <c r="AC53" i="4"/>
  <c r="AB53" i="4"/>
  <c r="AA53" i="4"/>
  <c r="AJ52" i="4"/>
  <c r="AI52" i="4"/>
  <c r="AH52" i="4"/>
  <c r="AG52" i="4"/>
  <c r="AF52" i="4"/>
  <c r="AE52" i="4"/>
  <c r="AD52" i="4"/>
  <c r="AC52" i="4"/>
  <c r="AB52" i="4"/>
  <c r="AA52" i="4"/>
  <c r="AJ51" i="4"/>
  <c r="AI51" i="4"/>
  <c r="AH51" i="4"/>
  <c r="AG51" i="4"/>
  <c r="AF51" i="4"/>
  <c r="AE51" i="4"/>
  <c r="AD51" i="4"/>
  <c r="AC51" i="4"/>
  <c r="AB51" i="4"/>
  <c r="AA51" i="4"/>
  <c r="AJ50" i="4"/>
  <c r="AI50" i="4"/>
  <c r="AH50" i="4"/>
  <c r="AG50" i="4"/>
  <c r="AF50" i="4"/>
  <c r="AE50" i="4"/>
  <c r="AD50" i="4"/>
  <c r="AC50" i="4"/>
  <c r="AB50" i="4"/>
  <c r="AA50" i="4"/>
  <c r="AJ49" i="4"/>
  <c r="AI49" i="4"/>
  <c r="AH49" i="4"/>
  <c r="AG49" i="4"/>
  <c r="AF49" i="4"/>
  <c r="AE49" i="4"/>
  <c r="AD49" i="4"/>
  <c r="AC49" i="4"/>
  <c r="AB49" i="4"/>
  <c r="AA49" i="4"/>
  <c r="AJ48" i="4"/>
  <c r="AI48" i="4"/>
  <c r="AH48" i="4"/>
  <c r="AG48" i="4"/>
  <c r="AF48" i="4"/>
  <c r="AE48" i="4"/>
  <c r="AD48" i="4"/>
  <c r="AC48" i="4"/>
  <c r="AB48" i="4"/>
  <c r="AA48" i="4"/>
  <c r="AJ47" i="4"/>
  <c r="AI47" i="4"/>
  <c r="AH47" i="4"/>
  <c r="AG47" i="4"/>
  <c r="AF47" i="4"/>
  <c r="AE47" i="4"/>
  <c r="AD47" i="4"/>
  <c r="AC47" i="4"/>
  <c r="AB47" i="4"/>
  <c r="AA47" i="4"/>
  <c r="AJ46" i="4"/>
  <c r="AI46" i="4"/>
  <c r="AH46" i="4"/>
  <c r="AG46" i="4"/>
  <c r="AF46" i="4"/>
  <c r="AE46" i="4"/>
  <c r="AD46" i="4"/>
  <c r="AC46" i="4"/>
  <c r="AB46" i="4"/>
  <c r="AA46" i="4"/>
  <c r="AJ45" i="4"/>
  <c r="AI45" i="4"/>
  <c r="AH45" i="4"/>
  <c r="AG45" i="4"/>
  <c r="AF45" i="4"/>
  <c r="AE45" i="4"/>
  <c r="AD45" i="4"/>
  <c r="AC45" i="4"/>
  <c r="AB45" i="4"/>
  <c r="AA45" i="4"/>
  <c r="AJ44" i="4"/>
  <c r="AI44" i="4"/>
  <c r="AH44" i="4"/>
  <c r="AG44" i="4"/>
  <c r="AF44" i="4"/>
  <c r="AE44" i="4"/>
  <c r="AD44" i="4"/>
  <c r="AC44" i="4"/>
  <c r="AB44" i="4"/>
  <c r="AA44" i="4"/>
  <c r="AJ43" i="4"/>
  <c r="AI43" i="4"/>
  <c r="AH43" i="4"/>
  <c r="AG43" i="4"/>
  <c r="AF43" i="4"/>
  <c r="AE43" i="4"/>
  <c r="AD43" i="4"/>
  <c r="AC43" i="4"/>
  <c r="AB43" i="4"/>
  <c r="AA43" i="4"/>
  <c r="AJ42" i="4"/>
  <c r="AI42" i="4"/>
  <c r="AH42" i="4"/>
  <c r="AG42" i="4"/>
  <c r="AF42" i="4"/>
  <c r="AE42" i="4"/>
  <c r="AD42" i="4"/>
  <c r="AC42" i="4"/>
  <c r="AB42" i="4"/>
  <c r="AA42" i="4"/>
  <c r="AJ41" i="4"/>
  <c r="AI41" i="4"/>
  <c r="AH41" i="4"/>
  <c r="AG41" i="4"/>
  <c r="AF41" i="4"/>
  <c r="AE41" i="4"/>
  <c r="AD41" i="4"/>
  <c r="AC41" i="4"/>
  <c r="AB41" i="4"/>
  <c r="AA41" i="4"/>
  <c r="AJ40" i="4"/>
  <c r="AI40" i="4"/>
  <c r="AH40" i="4"/>
  <c r="AG40" i="4"/>
  <c r="AF40" i="4"/>
  <c r="AE40" i="4"/>
  <c r="AD40" i="4"/>
  <c r="AC40" i="4"/>
  <c r="AB40" i="4"/>
  <c r="AA40" i="4"/>
  <c r="AJ39" i="4"/>
  <c r="AI39" i="4"/>
  <c r="AH39" i="4"/>
  <c r="AG39" i="4"/>
  <c r="AF39" i="4"/>
  <c r="AE39" i="4"/>
  <c r="AD39" i="4"/>
  <c r="AC39" i="4"/>
  <c r="AB39" i="4"/>
  <c r="AA39" i="4"/>
  <c r="AJ38" i="4"/>
  <c r="AI38" i="4"/>
  <c r="AH38" i="4"/>
  <c r="AG38" i="4"/>
  <c r="AF38" i="4"/>
  <c r="AE38" i="4"/>
  <c r="AD38" i="4"/>
  <c r="AC38" i="4"/>
  <c r="AB38" i="4"/>
  <c r="AA38" i="4"/>
  <c r="AJ37" i="4"/>
  <c r="AI37" i="4"/>
  <c r="AH37" i="4"/>
  <c r="AG37" i="4"/>
  <c r="AF37" i="4"/>
  <c r="AE37" i="4"/>
  <c r="AD37" i="4"/>
  <c r="AC37" i="4"/>
  <c r="AB37" i="4"/>
  <c r="AA37" i="4"/>
  <c r="AJ36" i="4"/>
  <c r="AI36" i="4"/>
  <c r="AH36" i="4"/>
  <c r="AG36" i="4"/>
  <c r="AF36" i="4"/>
  <c r="AE36" i="4"/>
  <c r="AD36" i="4"/>
  <c r="AC36" i="4"/>
  <c r="AB36" i="4"/>
  <c r="AA36" i="4"/>
  <c r="AJ35" i="4"/>
  <c r="AI35" i="4"/>
  <c r="AH35" i="4"/>
  <c r="AG35" i="4"/>
  <c r="AF35" i="4"/>
  <c r="AE35" i="4"/>
  <c r="AD35" i="4"/>
  <c r="AC35" i="4"/>
  <c r="AB35" i="4"/>
  <c r="AA35" i="4"/>
  <c r="AJ34" i="4"/>
  <c r="AI34" i="4"/>
  <c r="AH34" i="4"/>
  <c r="AG34" i="4"/>
  <c r="AF34" i="4"/>
  <c r="AE34" i="4"/>
  <c r="AD34" i="4"/>
  <c r="AC34" i="4"/>
  <c r="AB34" i="4"/>
  <c r="AA34" i="4"/>
  <c r="AJ33" i="4"/>
  <c r="AI33" i="4"/>
  <c r="AH33" i="4"/>
  <c r="AG33" i="4"/>
  <c r="AF33" i="4"/>
  <c r="AE33" i="4"/>
  <c r="AD33" i="4"/>
  <c r="AC33" i="4"/>
  <c r="AB33" i="4"/>
  <c r="AA33" i="4"/>
  <c r="AJ32" i="4"/>
  <c r="AI32" i="4"/>
  <c r="AH32" i="4"/>
  <c r="AG32" i="4"/>
  <c r="AF32" i="4"/>
  <c r="AE32" i="4"/>
  <c r="AD32" i="4"/>
  <c r="AC32" i="4"/>
  <c r="AB32" i="4"/>
  <c r="AA32" i="4"/>
  <c r="AJ31" i="4"/>
  <c r="AI31" i="4"/>
  <c r="AH31" i="4"/>
  <c r="AG31" i="4"/>
  <c r="AF31" i="4"/>
  <c r="AE31" i="4"/>
  <c r="AD31" i="4"/>
  <c r="AC31" i="4"/>
  <c r="AB31" i="4"/>
  <c r="AA31" i="4"/>
  <c r="AJ30" i="4"/>
  <c r="AI30" i="4"/>
  <c r="AH30" i="4"/>
  <c r="AG30" i="4"/>
  <c r="AF30" i="4"/>
  <c r="AE30" i="4"/>
  <c r="AD30" i="4"/>
  <c r="AC30" i="4"/>
  <c r="AB30" i="4"/>
  <c r="AA30" i="4"/>
  <c r="AJ29" i="4"/>
  <c r="AI29" i="4"/>
  <c r="AH29" i="4"/>
  <c r="AG29" i="4"/>
  <c r="AF29" i="4"/>
  <c r="AE29" i="4"/>
  <c r="AD29" i="4"/>
  <c r="AC29" i="4"/>
  <c r="AB29" i="4"/>
  <c r="AA29" i="4"/>
  <c r="AJ28" i="4"/>
  <c r="AI28" i="4"/>
  <c r="AH28" i="4"/>
  <c r="AG28" i="4"/>
  <c r="AF28" i="4"/>
  <c r="AE28" i="4"/>
  <c r="AD28" i="4"/>
  <c r="AC28" i="4"/>
  <c r="AB28" i="4"/>
  <c r="AA28" i="4"/>
  <c r="AJ27" i="4"/>
  <c r="AI27" i="4"/>
  <c r="AH27" i="4"/>
  <c r="AG27" i="4"/>
  <c r="AF27" i="4"/>
  <c r="AE27" i="4"/>
  <c r="AD27" i="4"/>
  <c r="AC27" i="4"/>
  <c r="AB27" i="4"/>
  <c r="AA27" i="4"/>
  <c r="AJ26" i="4"/>
  <c r="AI26" i="4"/>
  <c r="AH26" i="4"/>
  <c r="AG26" i="4"/>
  <c r="AF26" i="4"/>
  <c r="AE26" i="4"/>
  <c r="AD26" i="4"/>
  <c r="AC26" i="4"/>
  <c r="AB26" i="4"/>
  <c r="AA26" i="4"/>
  <c r="AJ25" i="4"/>
  <c r="AI25" i="4"/>
  <c r="AH25" i="4"/>
  <c r="AG25" i="4"/>
  <c r="AF25" i="4"/>
  <c r="AE25" i="4"/>
  <c r="AD25" i="4"/>
  <c r="AC25" i="4"/>
  <c r="AB25" i="4"/>
  <c r="AA25" i="4"/>
  <c r="AJ24" i="4"/>
  <c r="AI24" i="4"/>
  <c r="AH24" i="4"/>
  <c r="AG24" i="4"/>
  <c r="AF24" i="4"/>
  <c r="AE24" i="4"/>
  <c r="AD24" i="4"/>
  <c r="AC24" i="4"/>
  <c r="AB24" i="4"/>
  <c r="AA24" i="4"/>
  <c r="AJ23" i="4"/>
  <c r="AI23" i="4"/>
  <c r="AH23" i="4"/>
  <c r="AG23" i="4"/>
  <c r="AF23" i="4"/>
  <c r="AE23" i="4"/>
  <c r="AD23" i="4"/>
  <c r="AC23" i="4"/>
  <c r="AB23" i="4"/>
  <c r="AA23" i="4"/>
  <c r="AJ22" i="4"/>
  <c r="AI22" i="4"/>
  <c r="AH22" i="4"/>
  <c r="AG22" i="4"/>
  <c r="AF22" i="4"/>
  <c r="AE22" i="4"/>
  <c r="AD22" i="4"/>
  <c r="AC22" i="4"/>
  <c r="AB22" i="4"/>
  <c r="AA22" i="4"/>
  <c r="AJ21" i="4"/>
  <c r="AI21" i="4"/>
  <c r="AH21" i="4"/>
  <c r="AG21" i="4"/>
  <c r="AF21" i="4"/>
  <c r="AE21" i="4"/>
  <c r="AD21" i="4"/>
  <c r="AC21" i="4"/>
  <c r="AB21" i="4"/>
  <c r="AA21" i="4"/>
  <c r="AJ20" i="4"/>
  <c r="AI20" i="4"/>
  <c r="AH20" i="4"/>
  <c r="AG20" i="4"/>
  <c r="AF20" i="4"/>
  <c r="AE20" i="4"/>
  <c r="AD20" i="4"/>
  <c r="AC20" i="4"/>
  <c r="AB20" i="4"/>
  <c r="AA20" i="4"/>
  <c r="AJ19" i="4"/>
  <c r="AI19" i="4"/>
  <c r="AH19" i="4"/>
  <c r="AG19" i="4"/>
  <c r="AF19" i="4"/>
  <c r="AE19" i="4"/>
  <c r="AD19" i="4"/>
  <c r="AC19" i="4"/>
  <c r="AB19" i="4"/>
  <c r="AA19" i="4"/>
  <c r="AJ18" i="4"/>
  <c r="AI18" i="4"/>
  <c r="AH18" i="4"/>
  <c r="AG18" i="4"/>
  <c r="AF18" i="4"/>
  <c r="AE18" i="4"/>
  <c r="AD18" i="4"/>
  <c r="AC18" i="4"/>
  <c r="AB18" i="4"/>
  <c r="AA18" i="4"/>
  <c r="AJ17" i="4"/>
  <c r="AI17" i="4"/>
  <c r="AH17" i="4"/>
  <c r="AG17" i="4"/>
  <c r="AF17" i="4"/>
  <c r="AE17" i="4"/>
  <c r="AD17" i="4"/>
  <c r="AC17" i="4"/>
  <c r="AB17" i="4"/>
  <c r="AA17" i="4"/>
  <c r="AJ16" i="4"/>
  <c r="AI16" i="4"/>
  <c r="AH16" i="4"/>
  <c r="AG16" i="4"/>
  <c r="AF16" i="4"/>
  <c r="AE16" i="4"/>
  <c r="AD16" i="4"/>
  <c r="AC16" i="4"/>
  <c r="AB16" i="4"/>
  <c r="AA16" i="4"/>
  <c r="AJ15" i="4"/>
  <c r="AI15" i="4"/>
  <c r="AH15" i="4"/>
  <c r="AG15" i="4"/>
  <c r="AF15" i="4"/>
  <c r="AE15" i="4"/>
  <c r="AD15" i="4"/>
  <c r="AC15" i="4"/>
  <c r="AB15" i="4"/>
  <c r="AA15" i="4"/>
  <c r="AJ14" i="4"/>
  <c r="AI14" i="4"/>
  <c r="AH14" i="4"/>
  <c r="AG14" i="4"/>
  <c r="AF14" i="4"/>
  <c r="AE14" i="4"/>
  <c r="AD14" i="4"/>
  <c r="AC14" i="4"/>
  <c r="AB14" i="4"/>
  <c r="AA14" i="4"/>
  <c r="AJ13" i="4"/>
  <c r="AI13" i="4"/>
  <c r="AH13" i="4"/>
  <c r="AG13" i="4"/>
  <c r="AF13" i="4"/>
  <c r="AE13" i="4"/>
  <c r="AD13" i="4"/>
  <c r="AC13" i="4"/>
  <c r="AB13" i="4"/>
  <c r="AA13" i="4"/>
  <c r="AJ12" i="4"/>
  <c r="AI12" i="4"/>
  <c r="AH12" i="4"/>
  <c r="AG12" i="4"/>
  <c r="AF12" i="4"/>
  <c r="AE12" i="4"/>
  <c r="AD12" i="4"/>
  <c r="AC12" i="4"/>
  <c r="AB12" i="4"/>
  <c r="AA12" i="4"/>
  <c r="AJ11" i="4"/>
  <c r="AI11" i="4"/>
  <c r="AH11" i="4"/>
  <c r="AG11" i="4"/>
  <c r="AF11" i="4"/>
  <c r="AE11" i="4"/>
  <c r="AD11" i="4"/>
  <c r="AC11" i="4"/>
  <c r="AB11" i="4"/>
  <c r="AA11" i="4"/>
  <c r="P343" i="3"/>
  <c r="P344" i="3" s="1"/>
  <c r="L343" i="3"/>
  <c r="L344" i="3" s="1"/>
  <c r="Q340" i="3"/>
  <c r="R340" i="3"/>
  <c r="S340" i="3"/>
  <c r="S339" i="3"/>
  <c r="R339" i="3"/>
  <c r="Q339" i="3"/>
  <c r="S338" i="3"/>
  <c r="R338" i="3"/>
  <c r="Q338" i="3"/>
  <c r="S337" i="3"/>
  <c r="R337" i="3"/>
  <c r="Q337" i="3"/>
  <c r="S336" i="3"/>
  <c r="R336" i="3"/>
  <c r="Q336" i="3"/>
  <c r="S335" i="3"/>
  <c r="R335" i="3"/>
  <c r="Q335" i="3"/>
  <c r="S334" i="3"/>
  <c r="R334" i="3"/>
  <c r="Q334" i="3"/>
  <c r="S333" i="3"/>
  <c r="R333" i="3"/>
  <c r="Q333" i="3"/>
  <c r="S332" i="3"/>
  <c r="R332" i="3"/>
  <c r="Q332" i="3"/>
  <c r="S331" i="3"/>
  <c r="R331" i="3"/>
  <c r="Q331" i="3"/>
  <c r="S330" i="3"/>
  <c r="R330" i="3"/>
  <c r="Q330" i="3"/>
  <c r="S329" i="3"/>
  <c r="R329" i="3"/>
  <c r="Q329" i="3"/>
  <c r="S328" i="3"/>
  <c r="R328" i="3"/>
  <c r="Q328" i="3"/>
  <c r="S327" i="3"/>
  <c r="R327" i="3"/>
  <c r="Q327" i="3"/>
  <c r="S326" i="3"/>
  <c r="R326" i="3"/>
  <c r="Q326" i="3"/>
  <c r="S325" i="3"/>
  <c r="R325" i="3"/>
  <c r="Q325" i="3"/>
  <c r="S324" i="3"/>
  <c r="R324" i="3"/>
  <c r="Q324" i="3"/>
  <c r="S323" i="3"/>
  <c r="R323" i="3"/>
  <c r="Q323" i="3"/>
  <c r="S322" i="3"/>
  <c r="R322" i="3"/>
  <c r="Q322" i="3"/>
  <c r="S321" i="3"/>
  <c r="R321" i="3"/>
  <c r="Q321" i="3"/>
  <c r="S320" i="3"/>
  <c r="R320" i="3"/>
  <c r="Q320" i="3"/>
  <c r="S319" i="3"/>
  <c r="R319" i="3"/>
  <c r="Q319" i="3"/>
  <c r="S318" i="3"/>
  <c r="R318" i="3"/>
  <c r="Q318" i="3"/>
  <c r="S317" i="3"/>
  <c r="R317" i="3"/>
  <c r="Q317" i="3"/>
  <c r="S316" i="3"/>
  <c r="R316" i="3"/>
  <c r="Q316" i="3"/>
  <c r="S315" i="3"/>
  <c r="R315" i="3"/>
  <c r="Q315" i="3"/>
  <c r="S314" i="3"/>
  <c r="R314" i="3"/>
  <c r="Q314" i="3"/>
  <c r="S313" i="3"/>
  <c r="R313" i="3"/>
  <c r="Q313" i="3"/>
  <c r="S312" i="3"/>
  <c r="R312" i="3"/>
  <c r="Q312" i="3"/>
  <c r="S311" i="3"/>
  <c r="R311" i="3"/>
  <c r="Q311" i="3"/>
  <c r="S310" i="3"/>
  <c r="R310" i="3"/>
  <c r="Q310" i="3"/>
  <c r="S309" i="3"/>
  <c r="R309" i="3"/>
  <c r="Q309" i="3"/>
  <c r="S308" i="3"/>
  <c r="R308" i="3"/>
  <c r="Q308" i="3"/>
  <c r="S307" i="3"/>
  <c r="R307" i="3"/>
  <c r="Q307" i="3"/>
  <c r="S306" i="3"/>
  <c r="R306" i="3"/>
  <c r="Q306" i="3"/>
  <c r="S305" i="3"/>
  <c r="R305" i="3"/>
  <c r="Q305" i="3"/>
  <c r="S304" i="3"/>
  <c r="R304" i="3"/>
  <c r="Q304" i="3"/>
  <c r="S303" i="3"/>
  <c r="R303" i="3"/>
  <c r="Q303" i="3"/>
  <c r="S302" i="3"/>
  <c r="R302" i="3"/>
  <c r="Q302" i="3"/>
  <c r="S301" i="3"/>
  <c r="R301" i="3"/>
  <c r="Q301" i="3"/>
  <c r="S300" i="3"/>
  <c r="R300" i="3"/>
  <c r="Q300" i="3"/>
  <c r="S299" i="3"/>
  <c r="R299" i="3"/>
  <c r="Q299" i="3"/>
  <c r="S298" i="3"/>
  <c r="R298" i="3"/>
  <c r="Q298" i="3"/>
  <c r="S297" i="3"/>
  <c r="R297" i="3"/>
  <c r="Q297" i="3"/>
  <c r="S296" i="3"/>
  <c r="R296" i="3"/>
  <c r="Q296" i="3"/>
  <c r="S295" i="3"/>
  <c r="R295" i="3"/>
  <c r="Q295" i="3"/>
  <c r="S294" i="3"/>
  <c r="R294" i="3"/>
  <c r="Q294" i="3"/>
  <c r="S293" i="3"/>
  <c r="R293" i="3"/>
  <c r="Q293" i="3"/>
  <c r="S292" i="3"/>
  <c r="R292" i="3"/>
  <c r="Q292" i="3"/>
  <c r="S291" i="3"/>
  <c r="R291" i="3"/>
  <c r="Q291" i="3"/>
  <c r="S290" i="3"/>
  <c r="R290" i="3"/>
  <c r="Q290" i="3"/>
  <c r="S289" i="3"/>
  <c r="R289" i="3"/>
  <c r="Q289" i="3"/>
  <c r="S288" i="3"/>
  <c r="R288" i="3"/>
  <c r="Q288" i="3"/>
  <c r="S287" i="3"/>
  <c r="R287" i="3"/>
  <c r="Q287" i="3"/>
  <c r="S286" i="3"/>
  <c r="R286" i="3"/>
  <c r="Q286" i="3"/>
  <c r="S285" i="3"/>
  <c r="R285" i="3"/>
  <c r="Q285" i="3"/>
  <c r="S284" i="3"/>
  <c r="R284" i="3"/>
  <c r="Q284" i="3"/>
  <c r="S283" i="3"/>
  <c r="R283" i="3"/>
  <c r="Q283" i="3"/>
  <c r="S282" i="3"/>
  <c r="R282" i="3"/>
  <c r="Q282" i="3"/>
  <c r="S281" i="3"/>
  <c r="R281" i="3"/>
  <c r="Q281" i="3"/>
  <c r="S280" i="3"/>
  <c r="R280" i="3"/>
  <c r="Q280" i="3"/>
  <c r="S279" i="3"/>
  <c r="R279" i="3"/>
  <c r="Q279" i="3"/>
  <c r="S278" i="3"/>
  <c r="R278" i="3"/>
  <c r="Q278" i="3"/>
  <c r="S277" i="3"/>
  <c r="R277" i="3"/>
  <c r="Q277" i="3"/>
  <c r="S276" i="3"/>
  <c r="R276" i="3"/>
  <c r="Q276" i="3"/>
  <c r="S275" i="3"/>
  <c r="R275" i="3"/>
  <c r="Q275" i="3"/>
  <c r="S274" i="3"/>
  <c r="R274" i="3"/>
  <c r="Q274" i="3"/>
  <c r="S273" i="3"/>
  <c r="R273" i="3"/>
  <c r="Q273" i="3"/>
  <c r="S272" i="3"/>
  <c r="R272" i="3"/>
  <c r="Q272" i="3"/>
  <c r="S271" i="3"/>
  <c r="R271" i="3"/>
  <c r="Q271" i="3"/>
  <c r="S270" i="3"/>
  <c r="R270" i="3"/>
  <c r="Q270" i="3"/>
  <c r="S269" i="3"/>
  <c r="R269" i="3"/>
  <c r="Q269" i="3"/>
  <c r="S268" i="3"/>
  <c r="R268" i="3"/>
  <c r="Q268" i="3"/>
  <c r="S267" i="3"/>
  <c r="R267" i="3"/>
  <c r="Q267" i="3"/>
  <c r="S266" i="3"/>
  <c r="R266" i="3"/>
  <c r="Q266" i="3"/>
  <c r="S265" i="3"/>
  <c r="R265" i="3"/>
  <c r="Q265" i="3"/>
  <c r="S264" i="3"/>
  <c r="R264" i="3"/>
  <c r="Q264" i="3"/>
  <c r="S263" i="3"/>
  <c r="R263" i="3"/>
  <c r="Q263" i="3"/>
  <c r="S262" i="3"/>
  <c r="R262" i="3"/>
  <c r="Q262" i="3"/>
  <c r="S261" i="3"/>
  <c r="R261" i="3"/>
  <c r="Q261" i="3"/>
  <c r="S260" i="3"/>
  <c r="R260" i="3"/>
  <c r="Q260" i="3"/>
  <c r="S259" i="3"/>
  <c r="R259" i="3"/>
  <c r="Q259" i="3"/>
  <c r="S258" i="3"/>
  <c r="R258" i="3"/>
  <c r="Q258" i="3"/>
  <c r="S257" i="3"/>
  <c r="R257" i="3"/>
  <c r="Q257" i="3"/>
  <c r="S256" i="3"/>
  <c r="R256" i="3"/>
  <c r="Q256" i="3"/>
  <c r="S255" i="3"/>
  <c r="R255" i="3"/>
  <c r="Q255" i="3"/>
  <c r="S254" i="3"/>
  <c r="R254" i="3"/>
  <c r="Q254" i="3"/>
  <c r="S253" i="3"/>
  <c r="R253" i="3"/>
  <c r="Q253" i="3"/>
  <c r="S252" i="3"/>
  <c r="R252" i="3"/>
  <c r="Q252" i="3"/>
  <c r="S251" i="3"/>
  <c r="R251" i="3"/>
  <c r="Q251" i="3"/>
  <c r="S250" i="3"/>
  <c r="R250" i="3"/>
  <c r="Q250" i="3"/>
  <c r="S249" i="3"/>
  <c r="R249" i="3"/>
  <c r="Q249" i="3"/>
  <c r="S248" i="3"/>
  <c r="R248" i="3"/>
  <c r="Q248" i="3"/>
  <c r="S247" i="3"/>
  <c r="R247" i="3"/>
  <c r="Q247" i="3"/>
  <c r="S246" i="3"/>
  <c r="R246" i="3"/>
  <c r="Q246" i="3"/>
  <c r="S245" i="3"/>
  <c r="R245" i="3"/>
  <c r="Q245" i="3"/>
  <c r="S244" i="3"/>
  <c r="R244" i="3"/>
  <c r="Q244" i="3"/>
  <c r="S243" i="3"/>
  <c r="R243" i="3"/>
  <c r="Q243" i="3"/>
  <c r="S242" i="3"/>
  <c r="R242" i="3"/>
  <c r="Q242" i="3"/>
  <c r="S241" i="3"/>
  <c r="R241" i="3"/>
  <c r="Q241" i="3"/>
  <c r="S240" i="3"/>
  <c r="R240" i="3"/>
  <c r="Q240" i="3"/>
  <c r="S239" i="3"/>
  <c r="R239" i="3"/>
  <c r="Q239" i="3"/>
  <c r="S238" i="3"/>
  <c r="R238" i="3"/>
  <c r="Q238" i="3"/>
  <c r="S237" i="3"/>
  <c r="R237" i="3"/>
  <c r="Q237" i="3"/>
  <c r="S236" i="3"/>
  <c r="R236" i="3"/>
  <c r="Q236" i="3"/>
  <c r="S235" i="3"/>
  <c r="R235" i="3"/>
  <c r="Q235" i="3"/>
  <c r="S234" i="3"/>
  <c r="R234" i="3"/>
  <c r="Q234" i="3"/>
  <c r="S233" i="3"/>
  <c r="R233" i="3"/>
  <c r="Q233" i="3"/>
  <c r="S232" i="3"/>
  <c r="R232" i="3"/>
  <c r="Q232" i="3"/>
  <c r="S231" i="3"/>
  <c r="R231" i="3"/>
  <c r="Q231" i="3"/>
  <c r="S230" i="3"/>
  <c r="R230" i="3"/>
  <c r="Q230" i="3"/>
  <c r="S229" i="3"/>
  <c r="R229" i="3"/>
  <c r="Q229" i="3"/>
  <c r="S228" i="3"/>
  <c r="R228" i="3"/>
  <c r="Q228" i="3"/>
  <c r="S227" i="3"/>
  <c r="R227" i="3"/>
  <c r="Q227" i="3"/>
  <c r="S226" i="3"/>
  <c r="R226" i="3"/>
  <c r="Q226" i="3"/>
  <c r="S225" i="3"/>
  <c r="R225" i="3"/>
  <c r="Q225" i="3"/>
  <c r="S224" i="3"/>
  <c r="R224" i="3"/>
  <c r="Q224" i="3"/>
  <c r="S223" i="3"/>
  <c r="R223" i="3"/>
  <c r="Q223" i="3"/>
  <c r="S222" i="3"/>
  <c r="R222" i="3"/>
  <c r="Q222" i="3"/>
  <c r="S221" i="3"/>
  <c r="R221" i="3"/>
  <c r="Q221" i="3"/>
  <c r="S220" i="3"/>
  <c r="R220" i="3"/>
  <c r="Q220" i="3"/>
  <c r="S219" i="3"/>
  <c r="R219" i="3"/>
  <c r="Q219" i="3"/>
  <c r="S218" i="3"/>
  <c r="R218" i="3"/>
  <c r="Q218" i="3"/>
  <c r="S217" i="3"/>
  <c r="R217" i="3"/>
  <c r="Q217" i="3"/>
  <c r="S216" i="3"/>
  <c r="R216" i="3"/>
  <c r="Q216" i="3"/>
  <c r="S215" i="3"/>
  <c r="R215" i="3"/>
  <c r="Q215" i="3"/>
  <c r="S214" i="3"/>
  <c r="R214" i="3"/>
  <c r="Q214" i="3"/>
  <c r="S213" i="3"/>
  <c r="R213" i="3"/>
  <c r="Q213" i="3"/>
  <c r="S212" i="3"/>
  <c r="R212" i="3"/>
  <c r="Q212" i="3"/>
  <c r="S211" i="3"/>
  <c r="R211" i="3"/>
  <c r="Q211" i="3"/>
  <c r="S210" i="3"/>
  <c r="R210" i="3"/>
  <c r="Q210" i="3"/>
  <c r="S209" i="3"/>
  <c r="R209" i="3"/>
  <c r="Q209" i="3"/>
  <c r="S208" i="3"/>
  <c r="R208" i="3"/>
  <c r="Q208" i="3"/>
  <c r="S207" i="3"/>
  <c r="R207" i="3"/>
  <c r="Q207" i="3"/>
  <c r="S206" i="3"/>
  <c r="R206" i="3"/>
  <c r="Q206" i="3"/>
  <c r="S205" i="3"/>
  <c r="R205" i="3"/>
  <c r="Q205" i="3"/>
  <c r="S204" i="3"/>
  <c r="R204" i="3"/>
  <c r="Q204" i="3"/>
  <c r="S203" i="3"/>
  <c r="R203" i="3"/>
  <c r="Q203" i="3"/>
  <c r="S202" i="3"/>
  <c r="R202" i="3"/>
  <c r="Q202" i="3"/>
  <c r="S201" i="3"/>
  <c r="R201" i="3"/>
  <c r="Q201" i="3"/>
  <c r="S200" i="3"/>
  <c r="R200" i="3"/>
  <c r="Q200" i="3"/>
  <c r="S199" i="3"/>
  <c r="R199" i="3"/>
  <c r="Q199" i="3"/>
  <c r="S198" i="3"/>
  <c r="R198" i="3"/>
  <c r="Q198" i="3"/>
  <c r="S197" i="3"/>
  <c r="R197" i="3"/>
  <c r="Q197" i="3"/>
  <c r="S196" i="3"/>
  <c r="R196" i="3"/>
  <c r="Q196" i="3"/>
  <c r="S195" i="3"/>
  <c r="R195" i="3"/>
  <c r="Q195" i="3"/>
  <c r="S194" i="3"/>
  <c r="R194" i="3"/>
  <c r="Q194" i="3"/>
  <c r="S193" i="3"/>
  <c r="R193" i="3"/>
  <c r="Q193" i="3"/>
  <c r="S192" i="3"/>
  <c r="R192" i="3"/>
  <c r="Q192" i="3"/>
  <c r="S191" i="3"/>
  <c r="R191" i="3"/>
  <c r="Q191" i="3"/>
  <c r="S190" i="3"/>
  <c r="R190" i="3"/>
  <c r="Q190" i="3"/>
  <c r="S189" i="3"/>
  <c r="R189" i="3"/>
  <c r="Q189" i="3"/>
  <c r="S188" i="3"/>
  <c r="R188" i="3"/>
  <c r="Q188" i="3"/>
  <c r="S187" i="3"/>
  <c r="R187" i="3"/>
  <c r="Q187" i="3"/>
  <c r="S186" i="3"/>
  <c r="R186" i="3"/>
  <c r="Q186" i="3"/>
  <c r="S185" i="3"/>
  <c r="R185" i="3"/>
  <c r="Q185" i="3"/>
  <c r="S184" i="3"/>
  <c r="R184" i="3"/>
  <c r="Q184" i="3"/>
  <c r="S183" i="3"/>
  <c r="R183" i="3"/>
  <c r="Q183" i="3"/>
  <c r="S182" i="3"/>
  <c r="R182" i="3"/>
  <c r="Q182" i="3"/>
  <c r="S181" i="3"/>
  <c r="R181" i="3"/>
  <c r="Q181" i="3"/>
  <c r="S180" i="3"/>
  <c r="R180" i="3"/>
  <c r="Q180" i="3"/>
  <c r="S179" i="3"/>
  <c r="R179" i="3"/>
  <c r="Q179" i="3"/>
  <c r="S178" i="3"/>
  <c r="R178" i="3"/>
  <c r="Q178" i="3"/>
  <c r="S177" i="3"/>
  <c r="R177" i="3"/>
  <c r="Q177" i="3"/>
  <c r="S176" i="3"/>
  <c r="R176" i="3"/>
  <c r="Q176" i="3"/>
  <c r="S175" i="3"/>
  <c r="R175" i="3"/>
  <c r="Q175" i="3"/>
  <c r="S174" i="3"/>
  <c r="R174" i="3"/>
  <c r="Q174" i="3"/>
  <c r="S173" i="3"/>
  <c r="R173" i="3"/>
  <c r="Q173" i="3"/>
  <c r="S172" i="3"/>
  <c r="R172" i="3"/>
  <c r="Q172" i="3"/>
  <c r="S171" i="3"/>
  <c r="R171" i="3"/>
  <c r="Q171" i="3"/>
  <c r="S170" i="3"/>
  <c r="R170" i="3"/>
  <c r="Q170" i="3"/>
  <c r="S169" i="3"/>
  <c r="R169" i="3"/>
  <c r="Q169" i="3"/>
  <c r="S168" i="3"/>
  <c r="R168" i="3"/>
  <c r="Q168" i="3"/>
  <c r="S167" i="3"/>
  <c r="R167" i="3"/>
  <c r="Q167" i="3"/>
  <c r="S166" i="3"/>
  <c r="R166" i="3"/>
  <c r="Q166" i="3"/>
  <c r="S165" i="3"/>
  <c r="R165" i="3"/>
  <c r="Q165" i="3"/>
  <c r="S164" i="3"/>
  <c r="R164" i="3"/>
  <c r="Q164" i="3"/>
  <c r="S163" i="3"/>
  <c r="R163" i="3"/>
  <c r="Q163" i="3"/>
  <c r="S162" i="3"/>
  <c r="R162" i="3"/>
  <c r="Q162" i="3"/>
  <c r="S161" i="3"/>
  <c r="R161" i="3"/>
  <c r="Q161" i="3"/>
  <c r="S160" i="3"/>
  <c r="R160" i="3"/>
  <c r="Q160" i="3"/>
  <c r="S159" i="3"/>
  <c r="R159" i="3"/>
  <c r="Q159" i="3"/>
  <c r="S158" i="3"/>
  <c r="R158" i="3"/>
  <c r="Q158" i="3"/>
  <c r="S157" i="3"/>
  <c r="R157" i="3"/>
  <c r="Q157" i="3"/>
  <c r="S156" i="3"/>
  <c r="R156" i="3"/>
  <c r="Q156" i="3"/>
  <c r="S155" i="3"/>
  <c r="R155" i="3"/>
  <c r="Q155" i="3"/>
  <c r="S154" i="3"/>
  <c r="R154" i="3"/>
  <c r="Q154" i="3"/>
  <c r="S153" i="3"/>
  <c r="R153" i="3"/>
  <c r="Q153" i="3"/>
  <c r="S152" i="3"/>
  <c r="R152" i="3"/>
  <c r="Q152" i="3"/>
  <c r="S151" i="3"/>
  <c r="R151" i="3"/>
  <c r="Q151" i="3"/>
  <c r="S150" i="3"/>
  <c r="R150" i="3"/>
  <c r="Q150" i="3"/>
  <c r="S149" i="3"/>
  <c r="R149" i="3"/>
  <c r="Q149" i="3"/>
  <c r="S148" i="3"/>
  <c r="R148" i="3"/>
  <c r="Q148" i="3"/>
  <c r="S147" i="3"/>
  <c r="R147" i="3"/>
  <c r="Q147" i="3"/>
  <c r="S146" i="3"/>
  <c r="R146" i="3"/>
  <c r="Q146" i="3"/>
  <c r="S145" i="3"/>
  <c r="R145" i="3"/>
  <c r="Q145" i="3"/>
  <c r="S144" i="3"/>
  <c r="R144" i="3"/>
  <c r="Q144" i="3"/>
  <c r="S143" i="3"/>
  <c r="R143" i="3"/>
  <c r="Q143" i="3"/>
  <c r="S142" i="3"/>
  <c r="R142" i="3"/>
  <c r="Q142" i="3"/>
  <c r="S141" i="3"/>
  <c r="R141" i="3"/>
  <c r="Q141" i="3"/>
  <c r="S140" i="3"/>
  <c r="R140" i="3"/>
  <c r="Q140" i="3"/>
  <c r="S139" i="3"/>
  <c r="R139" i="3"/>
  <c r="Q139" i="3"/>
  <c r="S138" i="3"/>
  <c r="R138" i="3"/>
  <c r="Q138" i="3"/>
  <c r="S137" i="3"/>
  <c r="R137" i="3"/>
  <c r="Q137" i="3"/>
  <c r="S136" i="3"/>
  <c r="R136" i="3"/>
  <c r="Q136" i="3"/>
  <c r="S135" i="3"/>
  <c r="R135" i="3"/>
  <c r="Q135" i="3"/>
  <c r="S134" i="3"/>
  <c r="R134" i="3"/>
  <c r="Q134" i="3"/>
  <c r="S133" i="3"/>
  <c r="R133" i="3"/>
  <c r="Q133" i="3"/>
  <c r="S132" i="3"/>
  <c r="R132" i="3"/>
  <c r="Q132" i="3"/>
  <c r="S131" i="3"/>
  <c r="R131" i="3"/>
  <c r="Q131" i="3"/>
  <c r="S130" i="3"/>
  <c r="R130" i="3"/>
  <c r="Q130" i="3"/>
  <c r="S129" i="3"/>
  <c r="R129" i="3"/>
  <c r="Q129" i="3"/>
  <c r="S128" i="3"/>
  <c r="R128" i="3"/>
  <c r="Q128" i="3"/>
  <c r="S127" i="3"/>
  <c r="R127" i="3"/>
  <c r="Q127" i="3"/>
  <c r="S126" i="3"/>
  <c r="R126" i="3"/>
  <c r="Q126" i="3"/>
  <c r="S125" i="3"/>
  <c r="R125" i="3"/>
  <c r="Q125" i="3"/>
  <c r="S124" i="3"/>
  <c r="R124" i="3"/>
  <c r="Q124" i="3"/>
  <c r="S123" i="3"/>
  <c r="R123" i="3"/>
  <c r="Q123" i="3"/>
  <c r="S122" i="3"/>
  <c r="R122" i="3"/>
  <c r="Q122" i="3"/>
  <c r="S121" i="3"/>
  <c r="R121" i="3"/>
  <c r="Q121" i="3"/>
  <c r="S120" i="3"/>
  <c r="R120" i="3"/>
  <c r="Q120" i="3"/>
  <c r="S119" i="3"/>
  <c r="R119" i="3"/>
  <c r="Q119" i="3"/>
  <c r="S118" i="3"/>
  <c r="R118" i="3"/>
  <c r="Q118" i="3"/>
  <c r="S117" i="3"/>
  <c r="R117" i="3"/>
  <c r="Q117" i="3"/>
  <c r="S116" i="3"/>
  <c r="R116" i="3"/>
  <c r="Q116" i="3"/>
  <c r="S115" i="3"/>
  <c r="R115" i="3"/>
  <c r="Q115" i="3"/>
  <c r="S114" i="3"/>
  <c r="R114" i="3"/>
  <c r="Q114" i="3"/>
  <c r="S113" i="3"/>
  <c r="R113" i="3"/>
  <c r="Q113" i="3"/>
  <c r="S112" i="3"/>
  <c r="R112" i="3"/>
  <c r="Q112" i="3"/>
  <c r="S111" i="3"/>
  <c r="R111" i="3"/>
  <c r="Q111" i="3"/>
  <c r="S110" i="3"/>
  <c r="R110" i="3"/>
  <c r="Q110" i="3"/>
  <c r="S109" i="3"/>
  <c r="R109" i="3"/>
  <c r="Q109" i="3"/>
  <c r="S108" i="3"/>
  <c r="R108" i="3"/>
  <c r="Q108" i="3"/>
  <c r="S107" i="3"/>
  <c r="R107" i="3"/>
  <c r="Q107" i="3"/>
  <c r="S106" i="3"/>
  <c r="R106" i="3"/>
  <c r="Q106" i="3"/>
  <c r="S105" i="3"/>
  <c r="R105" i="3"/>
  <c r="Q105" i="3"/>
  <c r="S104" i="3"/>
  <c r="R104" i="3"/>
  <c r="Q104" i="3"/>
  <c r="S103" i="3"/>
  <c r="R103" i="3"/>
  <c r="Q103" i="3"/>
  <c r="S102" i="3"/>
  <c r="R102" i="3"/>
  <c r="Q102" i="3"/>
  <c r="S101" i="3"/>
  <c r="R101" i="3"/>
  <c r="Q101" i="3"/>
  <c r="S100" i="3"/>
  <c r="R100" i="3"/>
  <c r="Q100" i="3"/>
  <c r="S99" i="3"/>
  <c r="R99" i="3"/>
  <c r="Q99" i="3"/>
  <c r="S98" i="3"/>
  <c r="R98" i="3"/>
  <c r="Q98" i="3"/>
  <c r="S97" i="3"/>
  <c r="R97" i="3"/>
  <c r="Q97" i="3"/>
  <c r="S96" i="3"/>
  <c r="R96" i="3"/>
  <c r="Q96" i="3"/>
  <c r="S95" i="3"/>
  <c r="R95" i="3"/>
  <c r="Q95" i="3"/>
  <c r="S94" i="3"/>
  <c r="R94" i="3"/>
  <c r="Q94" i="3"/>
  <c r="S93" i="3"/>
  <c r="R93" i="3"/>
  <c r="Q93" i="3"/>
  <c r="S92" i="3"/>
  <c r="R92" i="3"/>
  <c r="Q92" i="3"/>
  <c r="S91" i="3"/>
  <c r="R91" i="3"/>
  <c r="Q91" i="3"/>
  <c r="S90" i="3"/>
  <c r="R90" i="3"/>
  <c r="Q90" i="3"/>
  <c r="S89" i="3"/>
  <c r="R89" i="3"/>
  <c r="Q89" i="3"/>
  <c r="S88" i="3"/>
  <c r="R88" i="3"/>
  <c r="Q88" i="3"/>
  <c r="S87" i="3"/>
  <c r="R87" i="3"/>
  <c r="Q87" i="3"/>
  <c r="S86" i="3"/>
  <c r="R86" i="3"/>
  <c r="Q86" i="3"/>
  <c r="S85" i="3"/>
  <c r="R85" i="3"/>
  <c r="Q85" i="3"/>
  <c r="S84" i="3"/>
  <c r="R84" i="3"/>
  <c r="Q84" i="3"/>
  <c r="S83" i="3"/>
  <c r="R83" i="3"/>
  <c r="Q83" i="3"/>
  <c r="S82" i="3"/>
  <c r="R82" i="3"/>
  <c r="Q82" i="3"/>
  <c r="S81" i="3"/>
  <c r="R81" i="3"/>
  <c r="Q81" i="3"/>
  <c r="S80" i="3"/>
  <c r="R80" i="3"/>
  <c r="Q80" i="3"/>
  <c r="S79" i="3"/>
  <c r="R79" i="3"/>
  <c r="Q79" i="3"/>
  <c r="S78" i="3"/>
  <c r="R78" i="3"/>
  <c r="Q78" i="3"/>
  <c r="S77" i="3"/>
  <c r="R77" i="3"/>
  <c r="Q77" i="3"/>
  <c r="S76" i="3"/>
  <c r="R76" i="3"/>
  <c r="Q76" i="3"/>
  <c r="S75" i="3"/>
  <c r="R75" i="3"/>
  <c r="Q75" i="3"/>
  <c r="S74" i="3"/>
  <c r="R74" i="3"/>
  <c r="Q74" i="3"/>
  <c r="S73" i="3"/>
  <c r="R73" i="3"/>
  <c r="Q73" i="3"/>
  <c r="S72" i="3"/>
  <c r="R72" i="3"/>
  <c r="Q72" i="3"/>
  <c r="S71" i="3"/>
  <c r="R71" i="3"/>
  <c r="Q71" i="3"/>
  <c r="S70" i="3"/>
  <c r="R70" i="3"/>
  <c r="Q70" i="3"/>
  <c r="S69" i="3"/>
  <c r="R69" i="3"/>
  <c r="Q69" i="3"/>
  <c r="S68" i="3"/>
  <c r="R68" i="3"/>
  <c r="Q68" i="3"/>
  <c r="S67" i="3"/>
  <c r="R67" i="3"/>
  <c r="Q67" i="3"/>
  <c r="S66" i="3"/>
  <c r="R66" i="3"/>
  <c r="Q66" i="3"/>
  <c r="S65" i="3"/>
  <c r="R65" i="3"/>
  <c r="Q65" i="3"/>
  <c r="S64" i="3"/>
  <c r="R64" i="3"/>
  <c r="Q64" i="3"/>
  <c r="S63" i="3"/>
  <c r="R63" i="3"/>
  <c r="Q63" i="3"/>
  <c r="S62" i="3"/>
  <c r="R62" i="3"/>
  <c r="Q62" i="3"/>
  <c r="S61" i="3"/>
  <c r="R61" i="3"/>
  <c r="Q61" i="3"/>
  <c r="S60" i="3"/>
  <c r="R60" i="3"/>
  <c r="Q60" i="3"/>
  <c r="S59" i="3"/>
  <c r="R59" i="3"/>
  <c r="Q59" i="3"/>
  <c r="S58" i="3"/>
  <c r="R58" i="3"/>
  <c r="Q58" i="3"/>
  <c r="S57" i="3"/>
  <c r="R57" i="3"/>
  <c r="Q57" i="3"/>
  <c r="S56" i="3"/>
  <c r="R56" i="3"/>
  <c r="Q56" i="3"/>
  <c r="S55" i="3"/>
  <c r="R55" i="3"/>
  <c r="Q55" i="3"/>
  <c r="S54" i="3"/>
  <c r="R54" i="3"/>
  <c r="Q54" i="3"/>
  <c r="S53" i="3"/>
  <c r="R53" i="3"/>
  <c r="Q53" i="3"/>
  <c r="S52" i="3"/>
  <c r="R52" i="3"/>
  <c r="Q52" i="3"/>
  <c r="S51" i="3"/>
  <c r="R51" i="3"/>
  <c r="Q51" i="3"/>
  <c r="S50" i="3"/>
  <c r="R50" i="3"/>
  <c r="Q50" i="3"/>
  <c r="S49" i="3"/>
  <c r="R49" i="3"/>
  <c r="Q49" i="3"/>
  <c r="S48" i="3"/>
  <c r="R48" i="3"/>
  <c r="Q48" i="3"/>
  <c r="S47" i="3"/>
  <c r="R47" i="3"/>
  <c r="Q47" i="3"/>
  <c r="S46" i="3"/>
  <c r="R46" i="3"/>
  <c r="Q46" i="3"/>
  <c r="S45" i="3"/>
  <c r="R45" i="3"/>
  <c r="Q45" i="3"/>
  <c r="S44" i="3"/>
  <c r="R44" i="3"/>
  <c r="Q44" i="3"/>
  <c r="S43" i="3"/>
  <c r="R43" i="3"/>
  <c r="Q43" i="3"/>
  <c r="S42" i="3"/>
  <c r="R42" i="3"/>
  <c r="Q42" i="3"/>
  <c r="S41" i="3"/>
  <c r="R41" i="3"/>
  <c r="Q41" i="3"/>
  <c r="S40" i="3"/>
  <c r="R40" i="3"/>
  <c r="Q40" i="3"/>
  <c r="S39" i="3"/>
  <c r="R39" i="3"/>
  <c r="Q39" i="3"/>
  <c r="S38" i="3"/>
  <c r="R38" i="3"/>
  <c r="Q38" i="3"/>
  <c r="S37" i="3"/>
  <c r="R37" i="3"/>
  <c r="Q37" i="3"/>
  <c r="S36" i="3"/>
  <c r="R36" i="3"/>
  <c r="Q36" i="3"/>
  <c r="S35" i="3"/>
  <c r="R35" i="3"/>
  <c r="Q35" i="3"/>
  <c r="S34" i="3"/>
  <c r="R34" i="3"/>
  <c r="Q34" i="3"/>
  <c r="S33" i="3"/>
  <c r="R33" i="3"/>
  <c r="Q33" i="3"/>
  <c r="S32" i="3"/>
  <c r="R32" i="3"/>
  <c r="Q32" i="3"/>
  <c r="S31" i="3"/>
  <c r="R31" i="3"/>
  <c r="Q31" i="3"/>
  <c r="S30" i="3"/>
  <c r="R30" i="3"/>
  <c r="Q30" i="3"/>
  <c r="S29" i="3"/>
  <c r="R29" i="3"/>
  <c r="Q29" i="3"/>
  <c r="S28" i="3"/>
  <c r="R28" i="3"/>
  <c r="Q28" i="3"/>
  <c r="S27" i="3"/>
  <c r="R27" i="3"/>
  <c r="Q27" i="3"/>
  <c r="S26" i="3"/>
  <c r="R26" i="3"/>
  <c r="Q26" i="3"/>
  <c r="S25" i="3"/>
  <c r="R25" i="3"/>
  <c r="Q25" i="3"/>
  <c r="S24" i="3"/>
  <c r="R24" i="3"/>
  <c r="Q24" i="3"/>
  <c r="S23" i="3"/>
  <c r="R23" i="3"/>
  <c r="Q23" i="3"/>
  <c r="S22" i="3"/>
  <c r="R22" i="3"/>
  <c r="Q22" i="3"/>
  <c r="S21" i="3"/>
  <c r="R21" i="3"/>
  <c r="Q21" i="3"/>
  <c r="S20" i="3"/>
  <c r="R20" i="3"/>
  <c r="Q20" i="3"/>
  <c r="S19" i="3"/>
  <c r="R19" i="3"/>
  <c r="Q19" i="3"/>
  <c r="S18" i="3"/>
  <c r="R18" i="3"/>
  <c r="Q18" i="3"/>
  <c r="R17" i="3"/>
  <c r="Q17" i="3"/>
  <c r="R16" i="3"/>
  <c r="Q16" i="3"/>
  <c r="R15" i="3"/>
  <c r="Q15" i="3"/>
  <c r="R14" i="3"/>
  <c r="Q14" i="3"/>
  <c r="R13" i="3"/>
  <c r="Q13" i="3"/>
  <c r="R12" i="3"/>
  <c r="Q12" i="3"/>
  <c r="R11" i="3"/>
  <c r="Q11" i="3"/>
  <c r="R10" i="3"/>
  <c r="Q10" i="3"/>
  <c r="R9" i="3"/>
  <c r="Q9" i="3"/>
  <c r="Q8" i="3"/>
  <c r="Q7" i="3"/>
  <c r="M340" i="3"/>
  <c r="N340" i="3"/>
  <c r="O340" i="3"/>
  <c r="O339" i="3"/>
  <c r="N339" i="3"/>
  <c r="M339" i="3"/>
  <c r="O338" i="3"/>
  <c r="N338" i="3"/>
  <c r="M338" i="3"/>
  <c r="O337" i="3"/>
  <c r="N337" i="3"/>
  <c r="M337" i="3"/>
  <c r="O336" i="3"/>
  <c r="N336" i="3"/>
  <c r="M336" i="3"/>
  <c r="O335" i="3"/>
  <c r="N335" i="3"/>
  <c r="M335" i="3"/>
  <c r="O334" i="3"/>
  <c r="N334" i="3"/>
  <c r="M334" i="3"/>
  <c r="O333" i="3"/>
  <c r="N333" i="3"/>
  <c r="M333" i="3"/>
  <c r="O332" i="3"/>
  <c r="N332" i="3"/>
  <c r="M332" i="3"/>
  <c r="O331" i="3"/>
  <c r="N331" i="3"/>
  <c r="M331" i="3"/>
  <c r="O330" i="3"/>
  <c r="N330" i="3"/>
  <c r="M330" i="3"/>
  <c r="O329" i="3"/>
  <c r="N329" i="3"/>
  <c r="M329" i="3"/>
  <c r="O328" i="3"/>
  <c r="N328" i="3"/>
  <c r="M328" i="3"/>
  <c r="O327" i="3"/>
  <c r="N327" i="3"/>
  <c r="M327" i="3"/>
  <c r="O326" i="3"/>
  <c r="N326" i="3"/>
  <c r="M326" i="3"/>
  <c r="O325" i="3"/>
  <c r="N325" i="3"/>
  <c r="M325" i="3"/>
  <c r="O324" i="3"/>
  <c r="N324" i="3"/>
  <c r="M324" i="3"/>
  <c r="O323" i="3"/>
  <c r="N323" i="3"/>
  <c r="M323" i="3"/>
  <c r="O322" i="3"/>
  <c r="N322" i="3"/>
  <c r="M322" i="3"/>
  <c r="O321" i="3"/>
  <c r="N321" i="3"/>
  <c r="M321" i="3"/>
  <c r="O320" i="3"/>
  <c r="N320" i="3"/>
  <c r="M320" i="3"/>
  <c r="O319" i="3"/>
  <c r="N319" i="3"/>
  <c r="M319" i="3"/>
  <c r="O318" i="3"/>
  <c r="N318" i="3"/>
  <c r="M318" i="3"/>
  <c r="O317" i="3"/>
  <c r="N317" i="3"/>
  <c r="M317" i="3"/>
  <c r="O316" i="3"/>
  <c r="N316" i="3"/>
  <c r="M316" i="3"/>
  <c r="O315" i="3"/>
  <c r="N315" i="3"/>
  <c r="M315" i="3"/>
  <c r="O314" i="3"/>
  <c r="N314" i="3"/>
  <c r="M314" i="3"/>
  <c r="O313" i="3"/>
  <c r="N313" i="3"/>
  <c r="M313" i="3"/>
  <c r="O312" i="3"/>
  <c r="N312" i="3"/>
  <c r="M312" i="3"/>
  <c r="O311" i="3"/>
  <c r="N311" i="3"/>
  <c r="M311" i="3"/>
  <c r="O310" i="3"/>
  <c r="N310" i="3"/>
  <c r="M310" i="3"/>
  <c r="O309" i="3"/>
  <c r="N309" i="3"/>
  <c r="M309" i="3"/>
  <c r="O308" i="3"/>
  <c r="N308" i="3"/>
  <c r="M308" i="3"/>
  <c r="O307" i="3"/>
  <c r="N307" i="3"/>
  <c r="M307" i="3"/>
  <c r="O306" i="3"/>
  <c r="N306" i="3"/>
  <c r="M306" i="3"/>
  <c r="O305" i="3"/>
  <c r="N305" i="3"/>
  <c r="M305" i="3"/>
  <c r="O304" i="3"/>
  <c r="N304" i="3"/>
  <c r="M304" i="3"/>
  <c r="O303" i="3"/>
  <c r="N303" i="3"/>
  <c r="M303" i="3"/>
  <c r="O302" i="3"/>
  <c r="N302" i="3"/>
  <c r="M302" i="3"/>
  <c r="O301" i="3"/>
  <c r="N301" i="3"/>
  <c r="M301" i="3"/>
  <c r="O300" i="3"/>
  <c r="N300" i="3"/>
  <c r="M300" i="3"/>
  <c r="O299" i="3"/>
  <c r="N299" i="3"/>
  <c r="M299" i="3"/>
  <c r="O298" i="3"/>
  <c r="N298" i="3"/>
  <c r="M298" i="3"/>
  <c r="O297" i="3"/>
  <c r="N297" i="3"/>
  <c r="M297" i="3"/>
  <c r="O296" i="3"/>
  <c r="N296" i="3"/>
  <c r="M296" i="3"/>
  <c r="O295" i="3"/>
  <c r="N295" i="3"/>
  <c r="M295" i="3"/>
  <c r="O294" i="3"/>
  <c r="N294" i="3"/>
  <c r="M294" i="3"/>
  <c r="O293" i="3"/>
  <c r="N293" i="3"/>
  <c r="M293" i="3"/>
  <c r="O292" i="3"/>
  <c r="N292" i="3"/>
  <c r="M292" i="3"/>
  <c r="O291" i="3"/>
  <c r="N291" i="3"/>
  <c r="M291" i="3"/>
  <c r="O290" i="3"/>
  <c r="N290" i="3"/>
  <c r="M290" i="3"/>
  <c r="O289" i="3"/>
  <c r="N289" i="3"/>
  <c r="M289" i="3"/>
  <c r="O288" i="3"/>
  <c r="N288" i="3"/>
  <c r="M288" i="3"/>
  <c r="O287" i="3"/>
  <c r="N287" i="3"/>
  <c r="M287" i="3"/>
  <c r="O286" i="3"/>
  <c r="N286" i="3"/>
  <c r="M286" i="3"/>
  <c r="O285" i="3"/>
  <c r="N285" i="3"/>
  <c r="M285" i="3"/>
  <c r="O284" i="3"/>
  <c r="N284" i="3"/>
  <c r="M284" i="3"/>
  <c r="O283" i="3"/>
  <c r="N283" i="3"/>
  <c r="M283" i="3"/>
  <c r="O282" i="3"/>
  <c r="N282" i="3"/>
  <c r="M282" i="3"/>
  <c r="O281" i="3"/>
  <c r="N281" i="3"/>
  <c r="M281" i="3"/>
  <c r="O280" i="3"/>
  <c r="N280" i="3"/>
  <c r="M280" i="3"/>
  <c r="O279" i="3"/>
  <c r="N279" i="3"/>
  <c r="M279" i="3"/>
  <c r="O278" i="3"/>
  <c r="N278" i="3"/>
  <c r="M278" i="3"/>
  <c r="O277" i="3"/>
  <c r="N277" i="3"/>
  <c r="M277" i="3"/>
  <c r="O276" i="3"/>
  <c r="N276" i="3"/>
  <c r="M276" i="3"/>
  <c r="O275" i="3"/>
  <c r="N275" i="3"/>
  <c r="M275" i="3"/>
  <c r="O274" i="3"/>
  <c r="N274" i="3"/>
  <c r="M274" i="3"/>
  <c r="O273" i="3"/>
  <c r="N273" i="3"/>
  <c r="M273" i="3"/>
  <c r="O272" i="3"/>
  <c r="N272" i="3"/>
  <c r="M272" i="3"/>
  <c r="O271" i="3"/>
  <c r="N271" i="3"/>
  <c r="M271" i="3"/>
  <c r="O270" i="3"/>
  <c r="N270" i="3"/>
  <c r="M270" i="3"/>
  <c r="O269" i="3"/>
  <c r="N269" i="3"/>
  <c r="M269" i="3"/>
  <c r="O268" i="3"/>
  <c r="N268" i="3"/>
  <c r="M268" i="3"/>
  <c r="O267" i="3"/>
  <c r="N267" i="3"/>
  <c r="M267" i="3"/>
  <c r="O266" i="3"/>
  <c r="N266" i="3"/>
  <c r="M266" i="3"/>
  <c r="O265" i="3"/>
  <c r="N265" i="3"/>
  <c r="M265" i="3"/>
  <c r="O264" i="3"/>
  <c r="N264" i="3"/>
  <c r="M264" i="3"/>
  <c r="O263" i="3"/>
  <c r="N263" i="3"/>
  <c r="M263" i="3"/>
  <c r="O262" i="3"/>
  <c r="N262" i="3"/>
  <c r="M262" i="3"/>
  <c r="O261" i="3"/>
  <c r="N261" i="3"/>
  <c r="M261" i="3"/>
  <c r="O260" i="3"/>
  <c r="N260" i="3"/>
  <c r="M260" i="3"/>
  <c r="O259" i="3"/>
  <c r="N259" i="3"/>
  <c r="M259" i="3"/>
  <c r="O258" i="3"/>
  <c r="N258" i="3"/>
  <c r="M258" i="3"/>
  <c r="O257" i="3"/>
  <c r="N257" i="3"/>
  <c r="M257" i="3"/>
  <c r="O256" i="3"/>
  <c r="N256" i="3"/>
  <c r="M256" i="3"/>
  <c r="O255" i="3"/>
  <c r="N255" i="3"/>
  <c r="M255" i="3"/>
  <c r="O254" i="3"/>
  <c r="N254" i="3"/>
  <c r="M254" i="3"/>
  <c r="O253" i="3"/>
  <c r="N253" i="3"/>
  <c r="M253" i="3"/>
  <c r="O252" i="3"/>
  <c r="N252" i="3"/>
  <c r="M252" i="3"/>
  <c r="O251" i="3"/>
  <c r="N251" i="3"/>
  <c r="M251" i="3"/>
  <c r="O250" i="3"/>
  <c r="N250" i="3"/>
  <c r="M250" i="3"/>
  <c r="O249" i="3"/>
  <c r="N249" i="3"/>
  <c r="M249" i="3"/>
  <c r="O248" i="3"/>
  <c r="N248" i="3"/>
  <c r="M248" i="3"/>
  <c r="O247" i="3"/>
  <c r="N247" i="3"/>
  <c r="M247" i="3"/>
  <c r="O246" i="3"/>
  <c r="N246" i="3"/>
  <c r="M246" i="3"/>
  <c r="O245" i="3"/>
  <c r="N245" i="3"/>
  <c r="M245" i="3"/>
  <c r="O244" i="3"/>
  <c r="N244" i="3"/>
  <c r="M244" i="3"/>
  <c r="O243" i="3"/>
  <c r="N243" i="3"/>
  <c r="M243" i="3"/>
  <c r="O242" i="3"/>
  <c r="N242" i="3"/>
  <c r="M242" i="3"/>
  <c r="O241" i="3"/>
  <c r="N241" i="3"/>
  <c r="M241" i="3"/>
  <c r="O240" i="3"/>
  <c r="N240" i="3"/>
  <c r="M240" i="3"/>
  <c r="O239" i="3"/>
  <c r="N239" i="3"/>
  <c r="M239" i="3"/>
  <c r="O238" i="3"/>
  <c r="N238" i="3"/>
  <c r="M238" i="3"/>
  <c r="O237" i="3"/>
  <c r="N237" i="3"/>
  <c r="M237" i="3"/>
  <c r="O236" i="3"/>
  <c r="N236" i="3"/>
  <c r="M236" i="3"/>
  <c r="O235" i="3"/>
  <c r="N235" i="3"/>
  <c r="M235" i="3"/>
  <c r="O234" i="3"/>
  <c r="N234" i="3"/>
  <c r="M234" i="3"/>
  <c r="O233" i="3"/>
  <c r="N233" i="3"/>
  <c r="M233" i="3"/>
  <c r="O232" i="3"/>
  <c r="N232" i="3"/>
  <c r="M232" i="3"/>
  <c r="O231" i="3"/>
  <c r="N231" i="3"/>
  <c r="M231" i="3"/>
  <c r="O230" i="3"/>
  <c r="N230" i="3"/>
  <c r="M230" i="3"/>
  <c r="O229" i="3"/>
  <c r="N229" i="3"/>
  <c r="M229" i="3"/>
  <c r="O228" i="3"/>
  <c r="N228" i="3"/>
  <c r="M228" i="3"/>
  <c r="O227" i="3"/>
  <c r="N227" i="3"/>
  <c r="M227" i="3"/>
  <c r="O226" i="3"/>
  <c r="N226" i="3"/>
  <c r="M226" i="3"/>
  <c r="O225" i="3"/>
  <c r="N225" i="3"/>
  <c r="M225" i="3"/>
  <c r="O224" i="3"/>
  <c r="N224" i="3"/>
  <c r="M224" i="3"/>
  <c r="O223" i="3"/>
  <c r="N223" i="3"/>
  <c r="M223" i="3"/>
  <c r="O222" i="3"/>
  <c r="N222" i="3"/>
  <c r="M222" i="3"/>
  <c r="O221" i="3"/>
  <c r="N221" i="3"/>
  <c r="M221" i="3"/>
  <c r="O220" i="3"/>
  <c r="N220" i="3"/>
  <c r="M220" i="3"/>
  <c r="O219" i="3"/>
  <c r="N219" i="3"/>
  <c r="M219" i="3"/>
  <c r="O218" i="3"/>
  <c r="N218" i="3"/>
  <c r="M218" i="3"/>
  <c r="O217" i="3"/>
  <c r="N217" i="3"/>
  <c r="M217" i="3"/>
  <c r="O216" i="3"/>
  <c r="N216" i="3"/>
  <c r="M216" i="3"/>
  <c r="O215" i="3"/>
  <c r="N215" i="3"/>
  <c r="M215" i="3"/>
  <c r="O214" i="3"/>
  <c r="N214" i="3"/>
  <c r="M214" i="3"/>
  <c r="O213" i="3"/>
  <c r="N213" i="3"/>
  <c r="M213" i="3"/>
  <c r="O212" i="3"/>
  <c r="N212" i="3"/>
  <c r="M212" i="3"/>
  <c r="O211" i="3"/>
  <c r="N211" i="3"/>
  <c r="M211" i="3"/>
  <c r="O210" i="3"/>
  <c r="N210" i="3"/>
  <c r="M210" i="3"/>
  <c r="O209" i="3"/>
  <c r="N209" i="3"/>
  <c r="M209" i="3"/>
  <c r="O208" i="3"/>
  <c r="N208" i="3"/>
  <c r="M208" i="3"/>
  <c r="O207" i="3"/>
  <c r="N207" i="3"/>
  <c r="M207" i="3"/>
  <c r="O206" i="3"/>
  <c r="N206" i="3"/>
  <c r="M206" i="3"/>
  <c r="O205" i="3"/>
  <c r="N205" i="3"/>
  <c r="M205" i="3"/>
  <c r="O204" i="3"/>
  <c r="N204" i="3"/>
  <c r="M204" i="3"/>
  <c r="O203" i="3"/>
  <c r="N203" i="3"/>
  <c r="M203" i="3"/>
  <c r="O202" i="3"/>
  <c r="N202" i="3"/>
  <c r="M202" i="3"/>
  <c r="O201" i="3"/>
  <c r="N201" i="3"/>
  <c r="M201" i="3"/>
  <c r="O200" i="3"/>
  <c r="N200" i="3"/>
  <c r="M200" i="3"/>
  <c r="O199" i="3"/>
  <c r="N199" i="3"/>
  <c r="M199" i="3"/>
  <c r="O198" i="3"/>
  <c r="N198" i="3"/>
  <c r="M198" i="3"/>
  <c r="O197" i="3"/>
  <c r="N197" i="3"/>
  <c r="M197" i="3"/>
  <c r="O196" i="3"/>
  <c r="N196" i="3"/>
  <c r="M196" i="3"/>
  <c r="O195" i="3"/>
  <c r="N195" i="3"/>
  <c r="M195" i="3"/>
  <c r="O194" i="3"/>
  <c r="N194" i="3"/>
  <c r="M194" i="3"/>
  <c r="O193" i="3"/>
  <c r="N193" i="3"/>
  <c r="M193" i="3"/>
  <c r="O192" i="3"/>
  <c r="N192" i="3"/>
  <c r="M192" i="3"/>
  <c r="O191" i="3"/>
  <c r="N191" i="3"/>
  <c r="M191" i="3"/>
  <c r="O190" i="3"/>
  <c r="N190" i="3"/>
  <c r="M190" i="3"/>
  <c r="O189" i="3"/>
  <c r="N189" i="3"/>
  <c r="M189" i="3"/>
  <c r="O188" i="3"/>
  <c r="N188" i="3"/>
  <c r="M188" i="3"/>
  <c r="O187" i="3"/>
  <c r="N187" i="3"/>
  <c r="M187" i="3"/>
  <c r="O186" i="3"/>
  <c r="N186" i="3"/>
  <c r="M186" i="3"/>
  <c r="O185" i="3"/>
  <c r="N185" i="3"/>
  <c r="M185" i="3"/>
  <c r="O184" i="3"/>
  <c r="N184" i="3"/>
  <c r="M184" i="3"/>
  <c r="O183" i="3"/>
  <c r="N183" i="3"/>
  <c r="M183" i="3"/>
  <c r="O182" i="3"/>
  <c r="N182" i="3"/>
  <c r="M182" i="3"/>
  <c r="O181" i="3"/>
  <c r="N181" i="3"/>
  <c r="M181" i="3"/>
  <c r="O180" i="3"/>
  <c r="N180" i="3"/>
  <c r="M180" i="3"/>
  <c r="O179" i="3"/>
  <c r="N179" i="3"/>
  <c r="M179" i="3"/>
  <c r="O178" i="3"/>
  <c r="N178" i="3"/>
  <c r="M178" i="3"/>
  <c r="O177" i="3"/>
  <c r="N177" i="3"/>
  <c r="M177" i="3"/>
  <c r="O176" i="3"/>
  <c r="N176" i="3"/>
  <c r="M176" i="3"/>
  <c r="O175" i="3"/>
  <c r="N175" i="3"/>
  <c r="M175" i="3"/>
  <c r="O174" i="3"/>
  <c r="N174" i="3"/>
  <c r="M174" i="3"/>
  <c r="O173" i="3"/>
  <c r="N173" i="3"/>
  <c r="M173" i="3"/>
  <c r="O172" i="3"/>
  <c r="N172" i="3"/>
  <c r="M172" i="3"/>
  <c r="O171" i="3"/>
  <c r="N171" i="3"/>
  <c r="M171" i="3"/>
  <c r="O170" i="3"/>
  <c r="N170" i="3"/>
  <c r="M170" i="3"/>
  <c r="O169" i="3"/>
  <c r="N169" i="3"/>
  <c r="M169" i="3"/>
  <c r="O168" i="3"/>
  <c r="N168" i="3"/>
  <c r="M168" i="3"/>
  <c r="O167" i="3"/>
  <c r="N167" i="3"/>
  <c r="M167" i="3"/>
  <c r="O166" i="3"/>
  <c r="N166" i="3"/>
  <c r="M166" i="3"/>
  <c r="O165" i="3"/>
  <c r="N165" i="3"/>
  <c r="M165" i="3"/>
  <c r="O164" i="3"/>
  <c r="N164" i="3"/>
  <c r="M164" i="3"/>
  <c r="O163" i="3"/>
  <c r="N163" i="3"/>
  <c r="M163" i="3"/>
  <c r="O162" i="3"/>
  <c r="N162" i="3"/>
  <c r="M162" i="3"/>
  <c r="O161" i="3"/>
  <c r="N161" i="3"/>
  <c r="M161" i="3"/>
  <c r="O160" i="3"/>
  <c r="N160" i="3"/>
  <c r="M160" i="3"/>
  <c r="O159" i="3"/>
  <c r="N159" i="3"/>
  <c r="M159" i="3"/>
  <c r="O158" i="3"/>
  <c r="N158" i="3"/>
  <c r="M158" i="3"/>
  <c r="O157" i="3"/>
  <c r="N157" i="3"/>
  <c r="M157" i="3"/>
  <c r="O156" i="3"/>
  <c r="N156" i="3"/>
  <c r="M156" i="3"/>
  <c r="O155" i="3"/>
  <c r="N155" i="3"/>
  <c r="M155" i="3"/>
  <c r="O154" i="3"/>
  <c r="N154" i="3"/>
  <c r="M154" i="3"/>
  <c r="O153" i="3"/>
  <c r="N153" i="3"/>
  <c r="M153" i="3"/>
  <c r="O152" i="3"/>
  <c r="N152" i="3"/>
  <c r="M152" i="3"/>
  <c r="O151" i="3"/>
  <c r="N151" i="3"/>
  <c r="M151" i="3"/>
  <c r="O150" i="3"/>
  <c r="N150" i="3"/>
  <c r="M150" i="3"/>
  <c r="O149" i="3"/>
  <c r="N149" i="3"/>
  <c r="M149" i="3"/>
  <c r="O148" i="3"/>
  <c r="N148" i="3"/>
  <c r="M148" i="3"/>
  <c r="O147" i="3"/>
  <c r="N147" i="3"/>
  <c r="M147" i="3"/>
  <c r="O146" i="3"/>
  <c r="N146" i="3"/>
  <c r="M146" i="3"/>
  <c r="O145" i="3"/>
  <c r="N145" i="3"/>
  <c r="M145" i="3"/>
  <c r="O144" i="3"/>
  <c r="N144" i="3"/>
  <c r="M144" i="3"/>
  <c r="O143" i="3"/>
  <c r="N143" i="3"/>
  <c r="M143" i="3"/>
  <c r="O142" i="3"/>
  <c r="N142" i="3"/>
  <c r="M142" i="3"/>
  <c r="O141" i="3"/>
  <c r="N141" i="3"/>
  <c r="M141" i="3"/>
  <c r="O140" i="3"/>
  <c r="N140" i="3"/>
  <c r="M140" i="3"/>
  <c r="O139" i="3"/>
  <c r="N139" i="3"/>
  <c r="M139" i="3"/>
  <c r="O138" i="3"/>
  <c r="N138" i="3"/>
  <c r="M138" i="3"/>
  <c r="O137" i="3"/>
  <c r="N137" i="3"/>
  <c r="M137" i="3"/>
  <c r="O136" i="3"/>
  <c r="N136" i="3"/>
  <c r="M136" i="3"/>
  <c r="O135" i="3"/>
  <c r="N135" i="3"/>
  <c r="M135" i="3"/>
  <c r="O134" i="3"/>
  <c r="N134" i="3"/>
  <c r="M134" i="3"/>
  <c r="O133" i="3"/>
  <c r="N133" i="3"/>
  <c r="M133" i="3"/>
  <c r="O132" i="3"/>
  <c r="N132" i="3"/>
  <c r="M132" i="3"/>
  <c r="O131" i="3"/>
  <c r="N131" i="3"/>
  <c r="M131" i="3"/>
  <c r="O130" i="3"/>
  <c r="N130" i="3"/>
  <c r="M130" i="3"/>
  <c r="O129" i="3"/>
  <c r="N129" i="3"/>
  <c r="M129" i="3"/>
  <c r="O128" i="3"/>
  <c r="N128" i="3"/>
  <c r="M128" i="3"/>
  <c r="O127" i="3"/>
  <c r="N127" i="3"/>
  <c r="M127" i="3"/>
  <c r="O126" i="3"/>
  <c r="N126" i="3"/>
  <c r="M126" i="3"/>
  <c r="O125" i="3"/>
  <c r="N125" i="3"/>
  <c r="M125" i="3"/>
  <c r="O124" i="3"/>
  <c r="N124" i="3"/>
  <c r="M124" i="3"/>
  <c r="O123" i="3"/>
  <c r="N123" i="3"/>
  <c r="M123" i="3"/>
  <c r="O122" i="3"/>
  <c r="N122" i="3"/>
  <c r="M122" i="3"/>
  <c r="O121" i="3"/>
  <c r="N121" i="3"/>
  <c r="M121" i="3"/>
  <c r="O120" i="3"/>
  <c r="N120" i="3"/>
  <c r="M120" i="3"/>
  <c r="O119" i="3"/>
  <c r="N119" i="3"/>
  <c r="M119" i="3"/>
  <c r="O118" i="3"/>
  <c r="N118" i="3"/>
  <c r="M118" i="3"/>
  <c r="O117" i="3"/>
  <c r="N117" i="3"/>
  <c r="M117" i="3"/>
  <c r="O116" i="3"/>
  <c r="N116" i="3"/>
  <c r="M116" i="3"/>
  <c r="O115" i="3"/>
  <c r="N115" i="3"/>
  <c r="M115" i="3"/>
  <c r="O114" i="3"/>
  <c r="N114" i="3"/>
  <c r="M114" i="3"/>
  <c r="O113" i="3"/>
  <c r="N113" i="3"/>
  <c r="M113" i="3"/>
  <c r="O112" i="3"/>
  <c r="N112" i="3"/>
  <c r="M112" i="3"/>
  <c r="O111" i="3"/>
  <c r="N111" i="3"/>
  <c r="M111" i="3"/>
  <c r="O110" i="3"/>
  <c r="N110" i="3"/>
  <c r="M110" i="3"/>
  <c r="O109" i="3"/>
  <c r="N109" i="3"/>
  <c r="M109" i="3"/>
  <c r="O108" i="3"/>
  <c r="N108" i="3"/>
  <c r="M108" i="3"/>
  <c r="O107" i="3"/>
  <c r="N107" i="3"/>
  <c r="M107" i="3"/>
  <c r="O106" i="3"/>
  <c r="N106" i="3"/>
  <c r="M106" i="3"/>
  <c r="O105" i="3"/>
  <c r="N105" i="3"/>
  <c r="M105" i="3"/>
  <c r="O104" i="3"/>
  <c r="N104" i="3"/>
  <c r="M104" i="3"/>
  <c r="O103" i="3"/>
  <c r="N103" i="3"/>
  <c r="M103" i="3"/>
  <c r="O102" i="3"/>
  <c r="N102" i="3"/>
  <c r="M102" i="3"/>
  <c r="O101" i="3"/>
  <c r="N101" i="3"/>
  <c r="M101" i="3"/>
  <c r="O100" i="3"/>
  <c r="N100" i="3"/>
  <c r="M100" i="3"/>
  <c r="O99" i="3"/>
  <c r="N99" i="3"/>
  <c r="M99" i="3"/>
  <c r="O98" i="3"/>
  <c r="N98" i="3"/>
  <c r="M98" i="3"/>
  <c r="O97" i="3"/>
  <c r="N97" i="3"/>
  <c r="M97" i="3"/>
  <c r="O96" i="3"/>
  <c r="N96" i="3"/>
  <c r="M96" i="3"/>
  <c r="O95" i="3"/>
  <c r="N95" i="3"/>
  <c r="M95" i="3"/>
  <c r="O94" i="3"/>
  <c r="N94" i="3"/>
  <c r="M94" i="3"/>
  <c r="O93" i="3"/>
  <c r="N93" i="3"/>
  <c r="M93" i="3"/>
  <c r="O92" i="3"/>
  <c r="N92" i="3"/>
  <c r="M92" i="3"/>
  <c r="O91" i="3"/>
  <c r="N91" i="3"/>
  <c r="M91" i="3"/>
  <c r="O90" i="3"/>
  <c r="N90" i="3"/>
  <c r="M90" i="3"/>
  <c r="O89" i="3"/>
  <c r="N89" i="3"/>
  <c r="M89" i="3"/>
  <c r="O88" i="3"/>
  <c r="N88" i="3"/>
  <c r="M88" i="3"/>
  <c r="O87" i="3"/>
  <c r="N87" i="3"/>
  <c r="M87" i="3"/>
  <c r="O86" i="3"/>
  <c r="N86" i="3"/>
  <c r="M86" i="3"/>
  <c r="O85" i="3"/>
  <c r="N85" i="3"/>
  <c r="M85" i="3"/>
  <c r="O84" i="3"/>
  <c r="N84" i="3"/>
  <c r="M84" i="3"/>
  <c r="O83" i="3"/>
  <c r="N83" i="3"/>
  <c r="M83" i="3"/>
  <c r="O82" i="3"/>
  <c r="N82" i="3"/>
  <c r="M82" i="3"/>
  <c r="O81" i="3"/>
  <c r="N81" i="3"/>
  <c r="M81" i="3"/>
  <c r="O80" i="3"/>
  <c r="N80" i="3"/>
  <c r="M80" i="3"/>
  <c r="O79" i="3"/>
  <c r="N79" i="3"/>
  <c r="M79" i="3"/>
  <c r="O78" i="3"/>
  <c r="N78" i="3"/>
  <c r="M78" i="3"/>
  <c r="O77" i="3"/>
  <c r="N77" i="3"/>
  <c r="M77" i="3"/>
  <c r="O76" i="3"/>
  <c r="N76" i="3"/>
  <c r="M76" i="3"/>
  <c r="O75" i="3"/>
  <c r="N75" i="3"/>
  <c r="M75" i="3"/>
  <c r="O74" i="3"/>
  <c r="N74" i="3"/>
  <c r="M74" i="3"/>
  <c r="O73" i="3"/>
  <c r="N73" i="3"/>
  <c r="M73" i="3"/>
  <c r="O72" i="3"/>
  <c r="N72" i="3"/>
  <c r="M72" i="3"/>
  <c r="O71" i="3"/>
  <c r="N71" i="3"/>
  <c r="M71" i="3"/>
  <c r="O70" i="3"/>
  <c r="N70" i="3"/>
  <c r="M70" i="3"/>
  <c r="O69" i="3"/>
  <c r="N69" i="3"/>
  <c r="M69" i="3"/>
  <c r="O68" i="3"/>
  <c r="N68" i="3"/>
  <c r="M68" i="3"/>
  <c r="O67" i="3"/>
  <c r="N67" i="3"/>
  <c r="M67" i="3"/>
  <c r="O66" i="3"/>
  <c r="N66" i="3"/>
  <c r="M66" i="3"/>
  <c r="O65" i="3"/>
  <c r="N65" i="3"/>
  <c r="M65" i="3"/>
  <c r="O64" i="3"/>
  <c r="N64" i="3"/>
  <c r="M64" i="3"/>
  <c r="O63" i="3"/>
  <c r="N63" i="3"/>
  <c r="M63" i="3"/>
  <c r="O62" i="3"/>
  <c r="N62" i="3"/>
  <c r="M62" i="3"/>
  <c r="O61" i="3"/>
  <c r="N61" i="3"/>
  <c r="M61" i="3"/>
  <c r="O60" i="3"/>
  <c r="N60" i="3"/>
  <c r="M60" i="3"/>
  <c r="O59" i="3"/>
  <c r="N59" i="3"/>
  <c r="M59" i="3"/>
  <c r="O58" i="3"/>
  <c r="N58" i="3"/>
  <c r="M58" i="3"/>
  <c r="O57" i="3"/>
  <c r="N57" i="3"/>
  <c r="M57" i="3"/>
  <c r="O56" i="3"/>
  <c r="N56" i="3"/>
  <c r="M56" i="3"/>
  <c r="O55" i="3"/>
  <c r="N55" i="3"/>
  <c r="M55" i="3"/>
  <c r="O54" i="3"/>
  <c r="N54" i="3"/>
  <c r="M54" i="3"/>
  <c r="O53" i="3"/>
  <c r="N53" i="3"/>
  <c r="M53" i="3"/>
  <c r="O52" i="3"/>
  <c r="N52" i="3"/>
  <c r="M52" i="3"/>
  <c r="O51" i="3"/>
  <c r="N51" i="3"/>
  <c r="M51" i="3"/>
  <c r="O50" i="3"/>
  <c r="N50" i="3"/>
  <c r="M50" i="3"/>
  <c r="O49" i="3"/>
  <c r="N49" i="3"/>
  <c r="M49" i="3"/>
  <c r="O48" i="3"/>
  <c r="N48" i="3"/>
  <c r="M48" i="3"/>
  <c r="O47" i="3"/>
  <c r="N47" i="3"/>
  <c r="M47" i="3"/>
  <c r="O46" i="3"/>
  <c r="N46" i="3"/>
  <c r="M46" i="3"/>
  <c r="O45" i="3"/>
  <c r="N45" i="3"/>
  <c r="M45" i="3"/>
  <c r="O44" i="3"/>
  <c r="N44" i="3"/>
  <c r="M44" i="3"/>
  <c r="O43" i="3"/>
  <c r="N43" i="3"/>
  <c r="M43" i="3"/>
  <c r="O42" i="3"/>
  <c r="N42" i="3"/>
  <c r="M42" i="3"/>
  <c r="O41" i="3"/>
  <c r="N41" i="3"/>
  <c r="M41" i="3"/>
  <c r="O40" i="3"/>
  <c r="N40" i="3"/>
  <c r="M40" i="3"/>
  <c r="O39" i="3"/>
  <c r="N39" i="3"/>
  <c r="M39" i="3"/>
  <c r="O38" i="3"/>
  <c r="N38" i="3"/>
  <c r="M38" i="3"/>
  <c r="O37" i="3"/>
  <c r="N37" i="3"/>
  <c r="M37" i="3"/>
  <c r="O36" i="3"/>
  <c r="N36" i="3"/>
  <c r="M36" i="3"/>
  <c r="O35" i="3"/>
  <c r="N35" i="3"/>
  <c r="M35" i="3"/>
  <c r="O34" i="3"/>
  <c r="N34" i="3"/>
  <c r="M34" i="3"/>
  <c r="O33" i="3"/>
  <c r="N33" i="3"/>
  <c r="M33" i="3"/>
  <c r="O32" i="3"/>
  <c r="N32" i="3"/>
  <c r="M32" i="3"/>
  <c r="O31" i="3"/>
  <c r="N31" i="3"/>
  <c r="M31" i="3"/>
  <c r="O30" i="3"/>
  <c r="N30" i="3"/>
  <c r="M30" i="3"/>
  <c r="O29" i="3"/>
  <c r="N29" i="3"/>
  <c r="M29" i="3"/>
  <c r="O28" i="3"/>
  <c r="N28" i="3"/>
  <c r="M28" i="3"/>
  <c r="O27" i="3"/>
  <c r="N27" i="3"/>
  <c r="M27" i="3"/>
  <c r="O26" i="3"/>
  <c r="N26" i="3"/>
  <c r="M26" i="3"/>
  <c r="O25" i="3"/>
  <c r="N25" i="3"/>
  <c r="M25" i="3"/>
  <c r="O24" i="3"/>
  <c r="N24" i="3"/>
  <c r="M24" i="3"/>
  <c r="O23" i="3"/>
  <c r="N23" i="3"/>
  <c r="M23" i="3"/>
  <c r="O22" i="3"/>
  <c r="N22" i="3"/>
  <c r="M22" i="3"/>
  <c r="O21" i="3"/>
  <c r="N21" i="3"/>
  <c r="M21" i="3"/>
  <c r="O20" i="3"/>
  <c r="N20" i="3"/>
  <c r="M20" i="3"/>
  <c r="O19" i="3"/>
  <c r="N19" i="3"/>
  <c r="M19" i="3"/>
  <c r="O18" i="3"/>
  <c r="N18" i="3"/>
  <c r="M18" i="3"/>
  <c r="N17" i="3"/>
  <c r="M17" i="3"/>
  <c r="N16" i="3"/>
  <c r="M16" i="3"/>
  <c r="N15" i="3"/>
  <c r="M15" i="3"/>
  <c r="N14" i="3"/>
  <c r="M14" i="3"/>
  <c r="N13" i="3"/>
  <c r="M13" i="3"/>
  <c r="N12" i="3"/>
  <c r="M12" i="3"/>
  <c r="N11" i="3"/>
  <c r="M11" i="3"/>
  <c r="N10" i="3"/>
  <c r="M10" i="3"/>
  <c r="N9" i="3"/>
  <c r="M9" i="3"/>
  <c r="M8" i="3"/>
  <c r="M7" i="3"/>
  <c r="Q323" i="2"/>
  <c r="M323" i="2"/>
  <c r="L323" i="2"/>
  <c r="Q322" i="2"/>
  <c r="M322" i="2"/>
  <c r="L322" i="2"/>
  <c r="Q321" i="2"/>
  <c r="M321" i="2"/>
  <c r="L321" i="2"/>
  <c r="M320" i="2"/>
  <c r="L320" i="2"/>
  <c r="Q319" i="2"/>
  <c r="Q320" i="2" s="1"/>
  <c r="M319" i="2"/>
  <c r="N319" i="2" s="1"/>
  <c r="L319" i="2"/>
  <c r="N316" i="2"/>
  <c r="O316" i="2"/>
  <c r="P316" i="2"/>
  <c r="R316" i="2"/>
  <c r="S316" i="2"/>
  <c r="T316" i="2"/>
  <c r="T315" i="2"/>
  <c r="S315" i="2"/>
  <c r="R315" i="2"/>
  <c r="T314" i="2"/>
  <c r="S314" i="2"/>
  <c r="R314" i="2"/>
  <c r="T313" i="2"/>
  <c r="S313" i="2"/>
  <c r="R313" i="2"/>
  <c r="T312" i="2"/>
  <c r="S312" i="2"/>
  <c r="R312" i="2"/>
  <c r="T311" i="2"/>
  <c r="S311" i="2"/>
  <c r="R311" i="2"/>
  <c r="T310" i="2"/>
  <c r="S310" i="2"/>
  <c r="R310" i="2"/>
  <c r="T309" i="2"/>
  <c r="S309" i="2"/>
  <c r="R309" i="2"/>
  <c r="T308" i="2"/>
  <c r="S308" i="2"/>
  <c r="R308" i="2"/>
  <c r="T307" i="2"/>
  <c r="S307" i="2"/>
  <c r="R307" i="2"/>
  <c r="T306" i="2"/>
  <c r="S306" i="2"/>
  <c r="R306" i="2"/>
  <c r="T305" i="2"/>
  <c r="S305" i="2"/>
  <c r="R305" i="2"/>
  <c r="T304" i="2"/>
  <c r="S304" i="2"/>
  <c r="R304" i="2"/>
  <c r="T303" i="2"/>
  <c r="S303" i="2"/>
  <c r="R303" i="2"/>
  <c r="T302" i="2"/>
  <c r="S302" i="2"/>
  <c r="R302" i="2"/>
  <c r="T301" i="2"/>
  <c r="S301" i="2"/>
  <c r="R301" i="2"/>
  <c r="T300" i="2"/>
  <c r="S300" i="2"/>
  <c r="R300" i="2"/>
  <c r="T299" i="2"/>
  <c r="S299" i="2"/>
  <c r="R299" i="2"/>
  <c r="T298" i="2"/>
  <c r="S298" i="2"/>
  <c r="R298" i="2"/>
  <c r="T297" i="2"/>
  <c r="S297" i="2"/>
  <c r="R297" i="2"/>
  <c r="T296" i="2"/>
  <c r="S296" i="2"/>
  <c r="R296" i="2"/>
  <c r="T295" i="2"/>
  <c r="S295" i="2"/>
  <c r="R295" i="2"/>
  <c r="T294" i="2"/>
  <c r="S294" i="2"/>
  <c r="R294" i="2"/>
  <c r="T293" i="2"/>
  <c r="S293" i="2"/>
  <c r="R293" i="2"/>
  <c r="T292" i="2"/>
  <c r="S292" i="2"/>
  <c r="R292" i="2"/>
  <c r="T291" i="2"/>
  <c r="S291" i="2"/>
  <c r="R291" i="2"/>
  <c r="T290" i="2"/>
  <c r="S290" i="2"/>
  <c r="R290" i="2"/>
  <c r="T289" i="2"/>
  <c r="S289" i="2"/>
  <c r="R289" i="2"/>
  <c r="T288" i="2"/>
  <c r="S288" i="2"/>
  <c r="R288" i="2"/>
  <c r="T287" i="2"/>
  <c r="S287" i="2"/>
  <c r="R287" i="2"/>
  <c r="T286" i="2"/>
  <c r="S286" i="2"/>
  <c r="R286" i="2"/>
  <c r="T285" i="2"/>
  <c r="S285" i="2"/>
  <c r="R285" i="2"/>
  <c r="T284" i="2"/>
  <c r="S284" i="2"/>
  <c r="R284" i="2"/>
  <c r="T283" i="2"/>
  <c r="S283" i="2"/>
  <c r="R283" i="2"/>
  <c r="T282" i="2"/>
  <c r="S282" i="2"/>
  <c r="R282" i="2"/>
  <c r="T281" i="2"/>
  <c r="S281" i="2"/>
  <c r="R281" i="2"/>
  <c r="T280" i="2"/>
  <c r="S280" i="2"/>
  <c r="R280" i="2"/>
  <c r="T279" i="2"/>
  <c r="S279" i="2"/>
  <c r="R279" i="2"/>
  <c r="T278" i="2"/>
  <c r="S278" i="2"/>
  <c r="R278" i="2"/>
  <c r="T277" i="2"/>
  <c r="S277" i="2"/>
  <c r="R277" i="2"/>
  <c r="T276" i="2"/>
  <c r="S276" i="2"/>
  <c r="R276" i="2"/>
  <c r="T275" i="2"/>
  <c r="S275" i="2"/>
  <c r="R275" i="2"/>
  <c r="T274" i="2"/>
  <c r="S274" i="2"/>
  <c r="R274" i="2"/>
  <c r="T273" i="2"/>
  <c r="S273" i="2"/>
  <c r="R273" i="2"/>
  <c r="T272" i="2"/>
  <c r="S272" i="2"/>
  <c r="R272" i="2"/>
  <c r="T271" i="2"/>
  <c r="S271" i="2"/>
  <c r="R271" i="2"/>
  <c r="T270" i="2"/>
  <c r="S270" i="2"/>
  <c r="R270" i="2"/>
  <c r="T269" i="2"/>
  <c r="S269" i="2"/>
  <c r="R269" i="2"/>
  <c r="T268" i="2"/>
  <c r="S268" i="2"/>
  <c r="R268" i="2"/>
  <c r="T267" i="2"/>
  <c r="S267" i="2"/>
  <c r="R267" i="2"/>
  <c r="T266" i="2"/>
  <c r="S266" i="2"/>
  <c r="R266" i="2"/>
  <c r="T265" i="2"/>
  <c r="S265" i="2"/>
  <c r="R265" i="2"/>
  <c r="T264" i="2"/>
  <c r="S264" i="2"/>
  <c r="R264" i="2"/>
  <c r="T263" i="2"/>
  <c r="S263" i="2"/>
  <c r="R263" i="2"/>
  <c r="T262" i="2"/>
  <c r="S262" i="2"/>
  <c r="R262" i="2"/>
  <c r="T261" i="2"/>
  <c r="S261" i="2"/>
  <c r="R261" i="2"/>
  <c r="T260" i="2"/>
  <c r="S260" i="2"/>
  <c r="R260" i="2"/>
  <c r="T259" i="2"/>
  <c r="S259" i="2"/>
  <c r="R259" i="2"/>
  <c r="T258" i="2"/>
  <c r="S258" i="2"/>
  <c r="R258" i="2"/>
  <c r="T257" i="2"/>
  <c r="S257" i="2"/>
  <c r="R257" i="2"/>
  <c r="T256" i="2"/>
  <c r="S256" i="2"/>
  <c r="R256" i="2"/>
  <c r="T255" i="2"/>
  <c r="S255" i="2"/>
  <c r="R255" i="2"/>
  <c r="T254" i="2"/>
  <c r="S254" i="2"/>
  <c r="R254" i="2"/>
  <c r="T253" i="2"/>
  <c r="S253" i="2"/>
  <c r="R253" i="2"/>
  <c r="T252" i="2"/>
  <c r="S252" i="2"/>
  <c r="R252" i="2"/>
  <c r="T251" i="2"/>
  <c r="S251" i="2"/>
  <c r="R251" i="2"/>
  <c r="T250" i="2"/>
  <c r="S250" i="2"/>
  <c r="R250" i="2"/>
  <c r="T249" i="2"/>
  <c r="S249" i="2"/>
  <c r="R249" i="2"/>
  <c r="T248" i="2"/>
  <c r="S248" i="2"/>
  <c r="R248" i="2"/>
  <c r="T247" i="2"/>
  <c r="S247" i="2"/>
  <c r="R247" i="2"/>
  <c r="T246" i="2"/>
  <c r="S246" i="2"/>
  <c r="R246" i="2"/>
  <c r="T245" i="2"/>
  <c r="S245" i="2"/>
  <c r="R245" i="2"/>
  <c r="T244" i="2"/>
  <c r="S244" i="2"/>
  <c r="R244" i="2"/>
  <c r="T243" i="2"/>
  <c r="S243" i="2"/>
  <c r="R243" i="2"/>
  <c r="T242" i="2"/>
  <c r="S242" i="2"/>
  <c r="R242" i="2"/>
  <c r="T241" i="2"/>
  <c r="S241" i="2"/>
  <c r="R241" i="2"/>
  <c r="T240" i="2"/>
  <c r="S240" i="2"/>
  <c r="R240" i="2"/>
  <c r="T239" i="2"/>
  <c r="S239" i="2"/>
  <c r="R239" i="2"/>
  <c r="T238" i="2"/>
  <c r="S238" i="2"/>
  <c r="R238" i="2"/>
  <c r="T237" i="2"/>
  <c r="S237" i="2"/>
  <c r="R237" i="2"/>
  <c r="T236" i="2"/>
  <c r="S236" i="2"/>
  <c r="R236" i="2"/>
  <c r="T235" i="2"/>
  <c r="S235" i="2"/>
  <c r="R235" i="2"/>
  <c r="T234" i="2"/>
  <c r="S234" i="2"/>
  <c r="R234" i="2"/>
  <c r="T233" i="2"/>
  <c r="S233" i="2"/>
  <c r="R233" i="2"/>
  <c r="T232" i="2"/>
  <c r="S232" i="2"/>
  <c r="R232" i="2"/>
  <c r="T231" i="2"/>
  <c r="S231" i="2"/>
  <c r="R231" i="2"/>
  <c r="T230" i="2"/>
  <c r="S230" i="2"/>
  <c r="R230" i="2"/>
  <c r="T229" i="2"/>
  <c r="S229" i="2"/>
  <c r="R229" i="2"/>
  <c r="T228" i="2"/>
  <c r="S228" i="2"/>
  <c r="R228" i="2"/>
  <c r="T227" i="2"/>
  <c r="S227" i="2"/>
  <c r="R227" i="2"/>
  <c r="T226" i="2"/>
  <c r="S226" i="2"/>
  <c r="R226" i="2"/>
  <c r="T225" i="2"/>
  <c r="S225" i="2"/>
  <c r="R225" i="2"/>
  <c r="T224" i="2"/>
  <c r="S224" i="2"/>
  <c r="R224" i="2"/>
  <c r="T223" i="2"/>
  <c r="S223" i="2"/>
  <c r="R223" i="2"/>
  <c r="T222" i="2"/>
  <c r="S222" i="2"/>
  <c r="R222" i="2"/>
  <c r="T221" i="2"/>
  <c r="S221" i="2"/>
  <c r="R221" i="2"/>
  <c r="T220" i="2"/>
  <c r="S220" i="2"/>
  <c r="R220" i="2"/>
  <c r="T219" i="2"/>
  <c r="S219" i="2"/>
  <c r="R219" i="2"/>
  <c r="T218" i="2"/>
  <c r="S218" i="2"/>
  <c r="R218" i="2"/>
  <c r="T217" i="2"/>
  <c r="S217" i="2"/>
  <c r="R217" i="2"/>
  <c r="T216" i="2"/>
  <c r="S216" i="2"/>
  <c r="R216" i="2"/>
  <c r="T215" i="2"/>
  <c r="S215" i="2"/>
  <c r="R215" i="2"/>
  <c r="T214" i="2"/>
  <c r="S214" i="2"/>
  <c r="R214" i="2"/>
  <c r="T213" i="2"/>
  <c r="S213" i="2"/>
  <c r="R213" i="2"/>
  <c r="T212" i="2"/>
  <c r="S212" i="2"/>
  <c r="R212" i="2"/>
  <c r="T211" i="2"/>
  <c r="S211" i="2"/>
  <c r="R211" i="2"/>
  <c r="T210" i="2"/>
  <c r="S210" i="2"/>
  <c r="R210" i="2"/>
  <c r="T209" i="2"/>
  <c r="S209" i="2"/>
  <c r="R209" i="2"/>
  <c r="T208" i="2"/>
  <c r="S208" i="2"/>
  <c r="R208" i="2"/>
  <c r="T207" i="2"/>
  <c r="S207" i="2"/>
  <c r="R207" i="2"/>
  <c r="T206" i="2"/>
  <c r="S206" i="2"/>
  <c r="R206" i="2"/>
  <c r="T205" i="2"/>
  <c r="S205" i="2"/>
  <c r="R205" i="2"/>
  <c r="T204" i="2"/>
  <c r="S204" i="2"/>
  <c r="R204" i="2"/>
  <c r="T203" i="2"/>
  <c r="S203" i="2"/>
  <c r="R203" i="2"/>
  <c r="T202" i="2"/>
  <c r="S202" i="2"/>
  <c r="R202" i="2"/>
  <c r="T201" i="2"/>
  <c r="S201" i="2"/>
  <c r="R201" i="2"/>
  <c r="T200" i="2"/>
  <c r="S200" i="2"/>
  <c r="R200" i="2"/>
  <c r="T199" i="2"/>
  <c r="S199" i="2"/>
  <c r="R199" i="2"/>
  <c r="T198" i="2"/>
  <c r="S198" i="2"/>
  <c r="R198" i="2"/>
  <c r="T197" i="2"/>
  <c r="S197" i="2"/>
  <c r="R197" i="2"/>
  <c r="T196" i="2"/>
  <c r="S196" i="2"/>
  <c r="R196" i="2"/>
  <c r="T195" i="2"/>
  <c r="S195" i="2"/>
  <c r="R195" i="2"/>
  <c r="T194" i="2"/>
  <c r="S194" i="2"/>
  <c r="R194" i="2"/>
  <c r="T193" i="2"/>
  <c r="S193" i="2"/>
  <c r="R193" i="2"/>
  <c r="T192" i="2"/>
  <c r="S192" i="2"/>
  <c r="R192" i="2"/>
  <c r="T191" i="2"/>
  <c r="S191" i="2"/>
  <c r="R191" i="2"/>
  <c r="T190" i="2"/>
  <c r="S190" i="2"/>
  <c r="R190" i="2"/>
  <c r="T189" i="2"/>
  <c r="S189" i="2"/>
  <c r="R189" i="2"/>
  <c r="T188" i="2"/>
  <c r="S188" i="2"/>
  <c r="R188" i="2"/>
  <c r="T187" i="2"/>
  <c r="S187" i="2"/>
  <c r="R187" i="2"/>
  <c r="T186" i="2"/>
  <c r="S186" i="2"/>
  <c r="R186" i="2"/>
  <c r="T185" i="2"/>
  <c r="S185" i="2"/>
  <c r="R185" i="2"/>
  <c r="T184" i="2"/>
  <c r="S184" i="2"/>
  <c r="R184" i="2"/>
  <c r="T183" i="2"/>
  <c r="S183" i="2"/>
  <c r="R183" i="2"/>
  <c r="T182" i="2"/>
  <c r="S182" i="2"/>
  <c r="R182" i="2"/>
  <c r="T181" i="2"/>
  <c r="S181" i="2"/>
  <c r="R181" i="2"/>
  <c r="T180" i="2"/>
  <c r="S180" i="2"/>
  <c r="R180" i="2"/>
  <c r="T179" i="2"/>
  <c r="S179" i="2"/>
  <c r="R179" i="2"/>
  <c r="T178" i="2"/>
  <c r="S178" i="2"/>
  <c r="R178" i="2"/>
  <c r="T177" i="2"/>
  <c r="S177" i="2"/>
  <c r="R177" i="2"/>
  <c r="T176" i="2"/>
  <c r="S176" i="2"/>
  <c r="R176" i="2"/>
  <c r="T175" i="2"/>
  <c r="S175" i="2"/>
  <c r="R175" i="2"/>
  <c r="T174" i="2"/>
  <c r="S174" i="2"/>
  <c r="R174" i="2"/>
  <c r="T173" i="2"/>
  <c r="S173" i="2"/>
  <c r="R173" i="2"/>
  <c r="T172" i="2"/>
  <c r="S172" i="2"/>
  <c r="R172" i="2"/>
  <c r="T171" i="2"/>
  <c r="S171" i="2"/>
  <c r="R171" i="2"/>
  <c r="T170" i="2"/>
  <c r="S170" i="2"/>
  <c r="R170" i="2"/>
  <c r="T169" i="2"/>
  <c r="S169" i="2"/>
  <c r="R169" i="2"/>
  <c r="T168" i="2"/>
  <c r="S168" i="2"/>
  <c r="R168" i="2"/>
  <c r="T167" i="2"/>
  <c r="S167" i="2"/>
  <c r="R167" i="2"/>
  <c r="T166" i="2"/>
  <c r="S166" i="2"/>
  <c r="R166" i="2"/>
  <c r="T165" i="2"/>
  <c r="S165" i="2"/>
  <c r="R165" i="2"/>
  <c r="T164" i="2"/>
  <c r="S164" i="2"/>
  <c r="R164" i="2"/>
  <c r="T163" i="2"/>
  <c r="S163" i="2"/>
  <c r="R163" i="2"/>
  <c r="T162" i="2"/>
  <c r="S162" i="2"/>
  <c r="R162" i="2"/>
  <c r="T161" i="2"/>
  <c r="S161" i="2"/>
  <c r="R161" i="2"/>
  <c r="T160" i="2"/>
  <c r="S160" i="2"/>
  <c r="R160" i="2"/>
  <c r="T159" i="2"/>
  <c r="S159" i="2"/>
  <c r="R159" i="2"/>
  <c r="T158" i="2"/>
  <c r="S158" i="2"/>
  <c r="R158" i="2"/>
  <c r="T157" i="2"/>
  <c r="S157" i="2"/>
  <c r="R157" i="2"/>
  <c r="T156" i="2"/>
  <c r="S156" i="2"/>
  <c r="R156" i="2"/>
  <c r="T155" i="2"/>
  <c r="S155" i="2"/>
  <c r="R155" i="2"/>
  <c r="T154" i="2"/>
  <c r="S154" i="2"/>
  <c r="R154" i="2"/>
  <c r="T153" i="2"/>
  <c r="S153" i="2"/>
  <c r="R153" i="2"/>
  <c r="T152" i="2"/>
  <c r="S152" i="2"/>
  <c r="R152" i="2"/>
  <c r="T151" i="2"/>
  <c r="S151" i="2"/>
  <c r="R151" i="2"/>
  <c r="T150" i="2"/>
  <c r="S150" i="2"/>
  <c r="R150" i="2"/>
  <c r="T149" i="2"/>
  <c r="S149" i="2"/>
  <c r="R149" i="2"/>
  <c r="T148" i="2"/>
  <c r="S148" i="2"/>
  <c r="R148" i="2"/>
  <c r="T147" i="2"/>
  <c r="S147" i="2"/>
  <c r="R147" i="2"/>
  <c r="T146" i="2"/>
  <c r="S146" i="2"/>
  <c r="R146" i="2"/>
  <c r="T145" i="2"/>
  <c r="S145" i="2"/>
  <c r="R145" i="2"/>
  <c r="T144" i="2"/>
  <c r="S144" i="2"/>
  <c r="R144" i="2"/>
  <c r="T143" i="2"/>
  <c r="S143" i="2"/>
  <c r="R143" i="2"/>
  <c r="T142" i="2"/>
  <c r="S142" i="2"/>
  <c r="R142" i="2"/>
  <c r="T141" i="2"/>
  <c r="S141" i="2"/>
  <c r="R141" i="2"/>
  <c r="T140" i="2"/>
  <c r="S140" i="2"/>
  <c r="R140" i="2"/>
  <c r="T139" i="2"/>
  <c r="S139" i="2"/>
  <c r="R139" i="2"/>
  <c r="T138" i="2"/>
  <c r="S138" i="2"/>
  <c r="R138" i="2"/>
  <c r="T137" i="2"/>
  <c r="S137" i="2"/>
  <c r="R137" i="2"/>
  <c r="T136" i="2"/>
  <c r="S136" i="2"/>
  <c r="R136" i="2"/>
  <c r="T135" i="2"/>
  <c r="S135" i="2"/>
  <c r="R135" i="2"/>
  <c r="T134" i="2"/>
  <c r="S134" i="2"/>
  <c r="R134" i="2"/>
  <c r="T133" i="2"/>
  <c r="S133" i="2"/>
  <c r="R133" i="2"/>
  <c r="T132" i="2"/>
  <c r="S132" i="2"/>
  <c r="R132" i="2"/>
  <c r="T131" i="2"/>
  <c r="S131" i="2"/>
  <c r="R131" i="2"/>
  <c r="T130" i="2"/>
  <c r="S130" i="2"/>
  <c r="R130" i="2"/>
  <c r="T129" i="2"/>
  <c r="S129" i="2"/>
  <c r="R129" i="2"/>
  <c r="T128" i="2"/>
  <c r="S128" i="2"/>
  <c r="R128" i="2"/>
  <c r="T127" i="2"/>
  <c r="S127" i="2"/>
  <c r="R127" i="2"/>
  <c r="T126" i="2"/>
  <c r="S126" i="2"/>
  <c r="R126" i="2"/>
  <c r="T125" i="2"/>
  <c r="S125" i="2"/>
  <c r="R125" i="2"/>
  <c r="T124" i="2"/>
  <c r="S124" i="2"/>
  <c r="R124" i="2"/>
  <c r="T123" i="2"/>
  <c r="S123" i="2"/>
  <c r="R123" i="2"/>
  <c r="T122" i="2"/>
  <c r="S122" i="2"/>
  <c r="R122" i="2"/>
  <c r="T121" i="2"/>
  <c r="S121" i="2"/>
  <c r="R121" i="2"/>
  <c r="T120" i="2"/>
  <c r="S120" i="2"/>
  <c r="R120" i="2"/>
  <c r="T119" i="2"/>
  <c r="S119" i="2"/>
  <c r="R119" i="2"/>
  <c r="T118" i="2"/>
  <c r="S118" i="2"/>
  <c r="R118" i="2"/>
  <c r="T117" i="2"/>
  <c r="S117" i="2"/>
  <c r="R117" i="2"/>
  <c r="T116" i="2"/>
  <c r="S116" i="2"/>
  <c r="R116" i="2"/>
  <c r="T115" i="2"/>
  <c r="S115" i="2"/>
  <c r="R115" i="2"/>
  <c r="T114" i="2"/>
  <c r="S114" i="2"/>
  <c r="R114" i="2"/>
  <c r="T113" i="2"/>
  <c r="S113" i="2"/>
  <c r="R113" i="2"/>
  <c r="T112" i="2"/>
  <c r="S112" i="2"/>
  <c r="R112" i="2"/>
  <c r="T111" i="2"/>
  <c r="S111" i="2"/>
  <c r="R111" i="2"/>
  <c r="T110" i="2"/>
  <c r="S110" i="2"/>
  <c r="R110" i="2"/>
  <c r="T109" i="2"/>
  <c r="S109" i="2"/>
  <c r="R109" i="2"/>
  <c r="T108" i="2"/>
  <c r="S108" i="2"/>
  <c r="R108" i="2"/>
  <c r="T107" i="2"/>
  <c r="S107" i="2"/>
  <c r="R107" i="2"/>
  <c r="T106" i="2"/>
  <c r="S106" i="2"/>
  <c r="R106" i="2"/>
  <c r="T105" i="2"/>
  <c r="S105" i="2"/>
  <c r="R105" i="2"/>
  <c r="T104" i="2"/>
  <c r="S104" i="2"/>
  <c r="R104" i="2"/>
  <c r="T103" i="2"/>
  <c r="S103" i="2"/>
  <c r="R103" i="2"/>
  <c r="T102" i="2"/>
  <c r="S102" i="2"/>
  <c r="R102" i="2"/>
  <c r="T101" i="2"/>
  <c r="S101" i="2"/>
  <c r="R101" i="2"/>
  <c r="T100" i="2"/>
  <c r="S100" i="2"/>
  <c r="R100" i="2"/>
  <c r="T99" i="2"/>
  <c r="S99" i="2"/>
  <c r="R99" i="2"/>
  <c r="T98" i="2"/>
  <c r="S98" i="2"/>
  <c r="R98" i="2"/>
  <c r="T97" i="2"/>
  <c r="S97" i="2"/>
  <c r="R97" i="2"/>
  <c r="T96" i="2"/>
  <c r="S96" i="2"/>
  <c r="R96" i="2"/>
  <c r="T95" i="2"/>
  <c r="S95" i="2"/>
  <c r="R95" i="2"/>
  <c r="T94" i="2"/>
  <c r="S94" i="2"/>
  <c r="R94" i="2"/>
  <c r="T93" i="2"/>
  <c r="S93" i="2"/>
  <c r="R93" i="2"/>
  <c r="T92" i="2"/>
  <c r="S92" i="2"/>
  <c r="R92" i="2"/>
  <c r="T91" i="2"/>
  <c r="S91" i="2"/>
  <c r="R91" i="2"/>
  <c r="T90" i="2"/>
  <c r="S90" i="2"/>
  <c r="R90" i="2"/>
  <c r="T89" i="2"/>
  <c r="S89" i="2"/>
  <c r="R89" i="2"/>
  <c r="T88" i="2"/>
  <c r="S88" i="2"/>
  <c r="R88" i="2"/>
  <c r="T87" i="2"/>
  <c r="S87" i="2"/>
  <c r="R87" i="2"/>
  <c r="T86" i="2"/>
  <c r="S86" i="2"/>
  <c r="R86" i="2"/>
  <c r="T85" i="2"/>
  <c r="S85" i="2"/>
  <c r="R85" i="2"/>
  <c r="T84" i="2"/>
  <c r="S84" i="2"/>
  <c r="R84" i="2"/>
  <c r="T83" i="2"/>
  <c r="S83" i="2"/>
  <c r="R83" i="2"/>
  <c r="T82" i="2"/>
  <c r="S82" i="2"/>
  <c r="R82" i="2"/>
  <c r="T81" i="2"/>
  <c r="S81" i="2"/>
  <c r="R81" i="2"/>
  <c r="T80" i="2"/>
  <c r="S80" i="2"/>
  <c r="R80" i="2"/>
  <c r="T79" i="2"/>
  <c r="S79" i="2"/>
  <c r="R79" i="2"/>
  <c r="T78" i="2"/>
  <c r="S78" i="2"/>
  <c r="R78" i="2"/>
  <c r="T77" i="2"/>
  <c r="S77" i="2"/>
  <c r="R77" i="2"/>
  <c r="T76" i="2"/>
  <c r="S76" i="2"/>
  <c r="R76" i="2"/>
  <c r="T75" i="2"/>
  <c r="S75" i="2"/>
  <c r="R75" i="2"/>
  <c r="T74" i="2"/>
  <c r="S74" i="2"/>
  <c r="R74" i="2"/>
  <c r="T73" i="2"/>
  <c r="S73" i="2"/>
  <c r="R73" i="2"/>
  <c r="T72" i="2"/>
  <c r="S72" i="2"/>
  <c r="R72" i="2"/>
  <c r="T71" i="2"/>
  <c r="S71" i="2"/>
  <c r="R71" i="2"/>
  <c r="T70" i="2"/>
  <c r="S70" i="2"/>
  <c r="R70" i="2"/>
  <c r="T69" i="2"/>
  <c r="S69" i="2"/>
  <c r="R69" i="2"/>
  <c r="T68" i="2"/>
  <c r="S68" i="2"/>
  <c r="R68" i="2"/>
  <c r="T67" i="2"/>
  <c r="S67" i="2"/>
  <c r="R67" i="2"/>
  <c r="T66" i="2"/>
  <c r="S66" i="2"/>
  <c r="R66" i="2"/>
  <c r="T65" i="2"/>
  <c r="S65" i="2"/>
  <c r="R65" i="2"/>
  <c r="T64" i="2"/>
  <c r="S64" i="2"/>
  <c r="R64" i="2"/>
  <c r="T63" i="2"/>
  <c r="S63" i="2"/>
  <c r="R63" i="2"/>
  <c r="T62" i="2"/>
  <c r="S62" i="2"/>
  <c r="R62" i="2"/>
  <c r="T61" i="2"/>
  <c r="S61" i="2"/>
  <c r="R61" i="2"/>
  <c r="T60" i="2"/>
  <c r="S60" i="2"/>
  <c r="R60" i="2"/>
  <c r="T59" i="2"/>
  <c r="S59" i="2"/>
  <c r="R59" i="2"/>
  <c r="T58" i="2"/>
  <c r="S58" i="2"/>
  <c r="R58" i="2"/>
  <c r="T57" i="2"/>
  <c r="S57" i="2"/>
  <c r="R57" i="2"/>
  <c r="T56" i="2"/>
  <c r="S56" i="2"/>
  <c r="R56" i="2"/>
  <c r="T55" i="2"/>
  <c r="S55" i="2"/>
  <c r="R55" i="2"/>
  <c r="T54" i="2"/>
  <c r="S54" i="2"/>
  <c r="R54" i="2"/>
  <c r="T53" i="2"/>
  <c r="S53" i="2"/>
  <c r="R53" i="2"/>
  <c r="T52" i="2"/>
  <c r="S52" i="2"/>
  <c r="R52" i="2"/>
  <c r="T51" i="2"/>
  <c r="S51" i="2"/>
  <c r="R51" i="2"/>
  <c r="T50" i="2"/>
  <c r="S50" i="2"/>
  <c r="R50" i="2"/>
  <c r="T49" i="2"/>
  <c r="S49" i="2"/>
  <c r="R49" i="2"/>
  <c r="T48" i="2"/>
  <c r="S48" i="2"/>
  <c r="R48" i="2"/>
  <c r="T47" i="2"/>
  <c r="S47" i="2"/>
  <c r="R47" i="2"/>
  <c r="T46" i="2"/>
  <c r="S46" i="2"/>
  <c r="R46" i="2"/>
  <c r="T45" i="2"/>
  <c r="S45" i="2"/>
  <c r="R45" i="2"/>
  <c r="T44" i="2"/>
  <c r="S44" i="2"/>
  <c r="R44" i="2"/>
  <c r="T43" i="2"/>
  <c r="S43" i="2"/>
  <c r="R43" i="2"/>
  <c r="T42" i="2"/>
  <c r="S42" i="2"/>
  <c r="R42" i="2"/>
  <c r="T41" i="2"/>
  <c r="S41" i="2"/>
  <c r="R41" i="2"/>
  <c r="T40" i="2"/>
  <c r="S40" i="2"/>
  <c r="R40" i="2"/>
  <c r="T39" i="2"/>
  <c r="S39" i="2"/>
  <c r="R39" i="2"/>
  <c r="T38" i="2"/>
  <c r="S38" i="2"/>
  <c r="R38" i="2"/>
  <c r="T37" i="2"/>
  <c r="S37" i="2"/>
  <c r="R37" i="2"/>
  <c r="T36" i="2"/>
  <c r="S36" i="2"/>
  <c r="R36" i="2"/>
  <c r="T35" i="2"/>
  <c r="S35" i="2"/>
  <c r="R35" i="2"/>
  <c r="T34" i="2"/>
  <c r="S34" i="2"/>
  <c r="R34" i="2"/>
  <c r="T33" i="2"/>
  <c r="S33" i="2"/>
  <c r="R33" i="2"/>
  <c r="T32" i="2"/>
  <c r="S32" i="2"/>
  <c r="R32" i="2"/>
  <c r="T31" i="2"/>
  <c r="S31" i="2"/>
  <c r="R31" i="2"/>
  <c r="T30" i="2"/>
  <c r="S30" i="2"/>
  <c r="R30" i="2"/>
  <c r="T29" i="2"/>
  <c r="S29" i="2"/>
  <c r="R29" i="2"/>
  <c r="T28" i="2"/>
  <c r="S28" i="2"/>
  <c r="R28" i="2"/>
  <c r="T27" i="2"/>
  <c r="S27" i="2"/>
  <c r="R27" i="2"/>
  <c r="T26" i="2"/>
  <c r="S26" i="2"/>
  <c r="R26" i="2"/>
  <c r="T25" i="2"/>
  <c r="S25" i="2"/>
  <c r="R25" i="2"/>
  <c r="T24" i="2"/>
  <c r="S24" i="2"/>
  <c r="R24" i="2"/>
  <c r="T23" i="2"/>
  <c r="S23" i="2"/>
  <c r="R23" i="2"/>
  <c r="T22" i="2"/>
  <c r="S22" i="2"/>
  <c r="R22" i="2"/>
  <c r="T21" i="2"/>
  <c r="S21" i="2"/>
  <c r="R21" i="2"/>
  <c r="T20" i="2"/>
  <c r="S20" i="2"/>
  <c r="R20" i="2"/>
  <c r="T19" i="2"/>
  <c r="S19" i="2"/>
  <c r="R19" i="2"/>
  <c r="T18" i="2"/>
  <c r="S18" i="2"/>
  <c r="R18" i="2"/>
  <c r="S17" i="2"/>
  <c r="R17" i="2"/>
  <c r="S16" i="2"/>
  <c r="R16" i="2"/>
  <c r="S15" i="2"/>
  <c r="R15" i="2"/>
  <c r="S14" i="2"/>
  <c r="R14" i="2"/>
  <c r="S13" i="2"/>
  <c r="R13" i="2"/>
  <c r="S12" i="2"/>
  <c r="R12" i="2"/>
  <c r="S11" i="2"/>
  <c r="R11" i="2"/>
  <c r="S10" i="2"/>
  <c r="R10" i="2"/>
  <c r="S9" i="2"/>
  <c r="R9" i="2"/>
  <c r="R8" i="2"/>
  <c r="R7" i="2"/>
  <c r="P315" i="2"/>
  <c r="O315" i="2"/>
  <c r="N315" i="2"/>
  <c r="P314" i="2"/>
  <c r="O314" i="2"/>
  <c r="N314" i="2"/>
  <c r="P313" i="2"/>
  <c r="O313" i="2"/>
  <c r="N313" i="2"/>
  <c r="P312" i="2"/>
  <c r="O312" i="2"/>
  <c r="N312" i="2"/>
  <c r="P311" i="2"/>
  <c r="O311" i="2"/>
  <c r="N311" i="2"/>
  <c r="P310" i="2"/>
  <c r="O310" i="2"/>
  <c r="N310" i="2"/>
  <c r="P309" i="2"/>
  <c r="O309" i="2"/>
  <c r="N309" i="2"/>
  <c r="P308" i="2"/>
  <c r="O308" i="2"/>
  <c r="N308" i="2"/>
  <c r="P307" i="2"/>
  <c r="O307" i="2"/>
  <c r="N307" i="2"/>
  <c r="P306" i="2"/>
  <c r="O306" i="2"/>
  <c r="N306" i="2"/>
  <c r="P305" i="2"/>
  <c r="O305" i="2"/>
  <c r="N305" i="2"/>
  <c r="P304" i="2"/>
  <c r="O304" i="2"/>
  <c r="N304" i="2"/>
  <c r="P303" i="2"/>
  <c r="O303" i="2"/>
  <c r="N303" i="2"/>
  <c r="P302" i="2"/>
  <c r="O302" i="2"/>
  <c r="N302" i="2"/>
  <c r="P301" i="2"/>
  <c r="O301" i="2"/>
  <c r="N301" i="2"/>
  <c r="P300" i="2"/>
  <c r="O300" i="2"/>
  <c r="N300" i="2"/>
  <c r="P299" i="2"/>
  <c r="O299" i="2"/>
  <c r="N299" i="2"/>
  <c r="P298" i="2"/>
  <c r="O298" i="2"/>
  <c r="N298" i="2"/>
  <c r="P297" i="2"/>
  <c r="O297" i="2"/>
  <c r="N297" i="2"/>
  <c r="P296" i="2"/>
  <c r="O296" i="2"/>
  <c r="N296" i="2"/>
  <c r="P295" i="2"/>
  <c r="O295" i="2"/>
  <c r="N295" i="2"/>
  <c r="P294" i="2"/>
  <c r="O294" i="2"/>
  <c r="N294" i="2"/>
  <c r="P293" i="2"/>
  <c r="O293" i="2"/>
  <c r="N293" i="2"/>
  <c r="P292" i="2"/>
  <c r="O292" i="2"/>
  <c r="N292" i="2"/>
  <c r="P291" i="2"/>
  <c r="O291" i="2"/>
  <c r="N291" i="2"/>
  <c r="P290" i="2"/>
  <c r="O290" i="2"/>
  <c r="N290" i="2"/>
  <c r="P289" i="2"/>
  <c r="O289" i="2"/>
  <c r="N289" i="2"/>
  <c r="P288" i="2"/>
  <c r="O288" i="2"/>
  <c r="N288" i="2"/>
  <c r="P287" i="2"/>
  <c r="O287" i="2"/>
  <c r="N287" i="2"/>
  <c r="P286" i="2"/>
  <c r="O286" i="2"/>
  <c r="N286" i="2"/>
  <c r="P285" i="2"/>
  <c r="O285" i="2"/>
  <c r="N285" i="2"/>
  <c r="P284" i="2"/>
  <c r="O284" i="2"/>
  <c r="N284" i="2"/>
  <c r="P283" i="2"/>
  <c r="O283" i="2"/>
  <c r="N283" i="2"/>
  <c r="P282" i="2"/>
  <c r="O282" i="2"/>
  <c r="N282" i="2"/>
  <c r="P281" i="2"/>
  <c r="O281" i="2"/>
  <c r="N281" i="2"/>
  <c r="P280" i="2"/>
  <c r="O280" i="2"/>
  <c r="N280" i="2"/>
  <c r="P279" i="2"/>
  <c r="O279" i="2"/>
  <c r="N279" i="2"/>
  <c r="P278" i="2"/>
  <c r="O278" i="2"/>
  <c r="N278" i="2"/>
  <c r="P277" i="2"/>
  <c r="O277" i="2"/>
  <c r="N277" i="2"/>
  <c r="P276" i="2"/>
  <c r="O276" i="2"/>
  <c r="N276" i="2"/>
  <c r="P275" i="2"/>
  <c r="O275" i="2"/>
  <c r="N275" i="2"/>
  <c r="P274" i="2"/>
  <c r="O274" i="2"/>
  <c r="N274" i="2"/>
  <c r="P273" i="2"/>
  <c r="O273" i="2"/>
  <c r="N273" i="2"/>
  <c r="P272" i="2"/>
  <c r="O272" i="2"/>
  <c r="N272" i="2"/>
  <c r="P271" i="2"/>
  <c r="O271" i="2"/>
  <c r="N271" i="2"/>
  <c r="P270" i="2"/>
  <c r="O270" i="2"/>
  <c r="N270" i="2"/>
  <c r="P269" i="2"/>
  <c r="O269" i="2"/>
  <c r="N269" i="2"/>
  <c r="P268" i="2"/>
  <c r="O268" i="2"/>
  <c r="N268" i="2"/>
  <c r="P267" i="2"/>
  <c r="O267" i="2"/>
  <c r="N267" i="2"/>
  <c r="P266" i="2"/>
  <c r="O266" i="2"/>
  <c r="N266" i="2"/>
  <c r="P265" i="2"/>
  <c r="O265" i="2"/>
  <c r="N265" i="2"/>
  <c r="P264" i="2"/>
  <c r="O264" i="2"/>
  <c r="N264" i="2"/>
  <c r="P263" i="2"/>
  <c r="O263" i="2"/>
  <c r="N263" i="2"/>
  <c r="P262" i="2"/>
  <c r="O262" i="2"/>
  <c r="N262" i="2"/>
  <c r="P261" i="2"/>
  <c r="O261" i="2"/>
  <c r="N261" i="2"/>
  <c r="P260" i="2"/>
  <c r="O260" i="2"/>
  <c r="N260" i="2"/>
  <c r="P259" i="2"/>
  <c r="O259" i="2"/>
  <c r="N259" i="2"/>
  <c r="P258" i="2"/>
  <c r="O258" i="2"/>
  <c r="N258" i="2"/>
  <c r="P257" i="2"/>
  <c r="O257" i="2"/>
  <c r="N257" i="2"/>
  <c r="P256" i="2"/>
  <c r="O256" i="2"/>
  <c r="N256" i="2"/>
  <c r="P255" i="2"/>
  <c r="O255" i="2"/>
  <c r="N255" i="2"/>
  <c r="P254" i="2"/>
  <c r="O254" i="2"/>
  <c r="N254" i="2"/>
  <c r="P253" i="2"/>
  <c r="O253" i="2"/>
  <c r="N253" i="2"/>
  <c r="P252" i="2"/>
  <c r="O252" i="2"/>
  <c r="N252" i="2"/>
  <c r="P251" i="2"/>
  <c r="O251" i="2"/>
  <c r="N251" i="2"/>
  <c r="P250" i="2"/>
  <c r="O250" i="2"/>
  <c r="N250" i="2"/>
  <c r="P249" i="2"/>
  <c r="O249" i="2"/>
  <c r="N249" i="2"/>
  <c r="P248" i="2"/>
  <c r="O248" i="2"/>
  <c r="N248" i="2"/>
  <c r="P247" i="2"/>
  <c r="O247" i="2"/>
  <c r="N247" i="2"/>
  <c r="P246" i="2"/>
  <c r="O246" i="2"/>
  <c r="N246" i="2"/>
  <c r="P245" i="2"/>
  <c r="O245" i="2"/>
  <c r="N245" i="2"/>
  <c r="P244" i="2"/>
  <c r="O244" i="2"/>
  <c r="N244" i="2"/>
  <c r="P243" i="2"/>
  <c r="O243" i="2"/>
  <c r="N243" i="2"/>
  <c r="P242" i="2"/>
  <c r="O242" i="2"/>
  <c r="N242" i="2"/>
  <c r="P241" i="2"/>
  <c r="O241" i="2"/>
  <c r="N241" i="2"/>
  <c r="P240" i="2"/>
  <c r="O240" i="2"/>
  <c r="N240" i="2"/>
  <c r="P239" i="2"/>
  <c r="O239" i="2"/>
  <c r="N239" i="2"/>
  <c r="P238" i="2"/>
  <c r="O238" i="2"/>
  <c r="N238" i="2"/>
  <c r="P237" i="2"/>
  <c r="O237" i="2"/>
  <c r="N237" i="2"/>
  <c r="P236" i="2"/>
  <c r="O236" i="2"/>
  <c r="N236" i="2"/>
  <c r="P235" i="2"/>
  <c r="O235" i="2"/>
  <c r="N235" i="2"/>
  <c r="P234" i="2"/>
  <c r="O234" i="2"/>
  <c r="N234" i="2"/>
  <c r="P233" i="2"/>
  <c r="O233" i="2"/>
  <c r="N233" i="2"/>
  <c r="P232" i="2"/>
  <c r="O232" i="2"/>
  <c r="N232" i="2"/>
  <c r="P231" i="2"/>
  <c r="O231" i="2"/>
  <c r="N231" i="2"/>
  <c r="P230" i="2"/>
  <c r="O230" i="2"/>
  <c r="N230" i="2"/>
  <c r="P229" i="2"/>
  <c r="O229" i="2"/>
  <c r="N229" i="2"/>
  <c r="P228" i="2"/>
  <c r="O228" i="2"/>
  <c r="N228" i="2"/>
  <c r="P227" i="2"/>
  <c r="O227" i="2"/>
  <c r="N227" i="2"/>
  <c r="P226" i="2"/>
  <c r="O226" i="2"/>
  <c r="N226" i="2"/>
  <c r="P225" i="2"/>
  <c r="O225" i="2"/>
  <c r="N225" i="2"/>
  <c r="P224" i="2"/>
  <c r="O224" i="2"/>
  <c r="N224" i="2"/>
  <c r="P223" i="2"/>
  <c r="O223" i="2"/>
  <c r="N223" i="2"/>
  <c r="P222" i="2"/>
  <c r="O222" i="2"/>
  <c r="N222" i="2"/>
  <c r="P221" i="2"/>
  <c r="O221" i="2"/>
  <c r="N221" i="2"/>
  <c r="P220" i="2"/>
  <c r="O220" i="2"/>
  <c r="N220" i="2"/>
  <c r="P219" i="2"/>
  <c r="O219" i="2"/>
  <c r="N219" i="2"/>
  <c r="P218" i="2"/>
  <c r="O218" i="2"/>
  <c r="N218" i="2"/>
  <c r="P217" i="2"/>
  <c r="O217" i="2"/>
  <c r="N217" i="2"/>
  <c r="P216" i="2"/>
  <c r="O216" i="2"/>
  <c r="N216" i="2"/>
  <c r="P215" i="2"/>
  <c r="O215" i="2"/>
  <c r="N215" i="2"/>
  <c r="P214" i="2"/>
  <c r="O214" i="2"/>
  <c r="N214" i="2"/>
  <c r="P213" i="2"/>
  <c r="O213" i="2"/>
  <c r="N213" i="2"/>
  <c r="P212" i="2"/>
  <c r="O212" i="2"/>
  <c r="N212" i="2"/>
  <c r="P211" i="2"/>
  <c r="O211" i="2"/>
  <c r="N211" i="2"/>
  <c r="P210" i="2"/>
  <c r="O210" i="2"/>
  <c r="N210" i="2"/>
  <c r="P209" i="2"/>
  <c r="O209" i="2"/>
  <c r="N209" i="2"/>
  <c r="P208" i="2"/>
  <c r="O208" i="2"/>
  <c r="N208" i="2"/>
  <c r="P207" i="2"/>
  <c r="O207" i="2"/>
  <c r="N207" i="2"/>
  <c r="P206" i="2"/>
  <c r="O206" i="2"/>
  <c r="N206" i="2"/>
  <c r="P205" i="2"/>
  <c r="O205" i="2"/>
  <c r="N205" i="2"/>
  <c r="P204" i="2"/>
  <c r="O204" i="2"/>
  <c r="N204" i="2"/>
  <c r="P203" i="2"/>
  <c r="O203" i="2"/>
  <c r="N203" i="2"/>
  <c r="P202" i="2"/>
  <c r="O202" i="2"/>
  <c r="N202" i="2"/>
  <c r="P201" i="2"/>
  <c r="O201" i="2"/>
  <c r="N201" i="2"/>
  <c r="P200" i="2"/>
  <c r="O200" i="2"/>
  <c r="N200" i="2"/>
  <c r="P199" i="2"/>
  <c r="O199" i="2"/>
  <c r="N199" i="2"/>
  <c r="P198" i="2"/>
  <c r="O198" i="2"/>
  <c r="N198" i="2"/>
  <c r="P197" i="2"/>
  <c r="O197" i="2"/>
  <c r="N197" i="2"/>
  <c r="P196" i="2"/>
  <c r="O196" i="2"/>
  <c r="N196" i="2"/>
  <c r="P195" i="2"/>
  <c r="O195" i="2"/>
  <c r="N195" i="2"/>
  <c r="P194" i="2"/>
  <c r="O194" i="2"/>
  <c r="N194" i="2"/>
  <c r="P193" i="2"/>
  <c r="O193" i="2"/>
  <c r="N193" i="2"/>
  <c r="P192" i="2"/>
  <c r="O192" i="2"/>
  <c r="N192" i="2"/>
  <c r="P191" i="2"/>
  <c r="O191" i="2"/>
  <c r="N191" i="2"/>
  <c r="P190" i="2"/>
  <c r="O190" i="2"/>
  <c r="N190" i="2"/>
  <c r="P189" i="2"/>
  <c r="O189" i="2"/>
  <c r="N189" i="2"/>
  <c r="P188" i="2"/>
  <c r="O188" i="2"/>
  <c r="N188" i="2"/>
  <c r="P187" i="2"/>
  <c r="O187" i="2"/>
  <c r="N187" i="2"/>
  <c r="P186" i="2"/>
  <c r="O186" i="2"/>
  <c r="N186" i="2"/>
  <c r="P185" i="2"/>
  <c r="O185" i="2"/>
  <c r="N185" i="2"/>
  <c r="P184" i="2"/>
  <c r="O184" i="2"/>
  <c r="N184" i="2"/>
  <c r="P183" i="2"/>
  <c r="O183" i="2"/>
  <c r="N183" i="2"/>
  <c r="P182" i="2"/>
  <c r="O182" i="2"/>
  <c r="N182" i="2"/>
  <c r="P181" i="2"/>
  <c r="O181" i="2"/>
  <c r="N181" i="2"/>
  <c r="P180" i="2"/>
  <c r="O180" i="2"/>
  <c r="N180" i="2"/>
  <c r="P179" i="2"/>
  <c r="O179" i="2"/>
  <c r="N179" i="2"/>
  <c r="P178" i="2"/>
  <c r="O178" i="2"/>
  <c r="N178" i="2"/>
  <c r="P177" i="2"/>
  <c r="O177" i="2"/>
  <c r="N177" i="2"/>
  <c r="P176" i="2"/>
  <c r="O176" i="2"/>
  <c r="N176" i="2"/>
  <c r="P175" i="2"/>
  <c r="O175" i="2"/>
  <c r="N175" i="2"/>
  <c r="P174" i="2"/>
  <c r="O174" i="2"/>
  <c r="N174" i="2"/>
  <c r="P173" i="2"/>
  <c r="O173" i="2"/>
  <c r="N173" i="2"/>
  <c r="P172" i="2"/>
  <c r="O172" i="2"/>
  <c r="N172" i="2"/>
  <c r="P171" i="2"/>
  <c r="O171" i="2"/>
  <c r="N171" i="2"/>
  <c r="P170" i="2"/>
  <c r="O170" i="2"/>
  <c r="N170" i="2"/>
  <c r="P169" i="2"/>
  <c r="O169" i="2"/>
  <c r="N169" i="2"/>
  <c r="P168" i="2"/>
  <c r="O168" i="2"/>
  <c r="N168" i="2"/>
  <c r="P167" i="2"/>
  <c r="O167" i="2"/>
  <c r="N167" i="2"/>
  <c r="P166" i="2"/>
  <c r="O166" i="2"/>
  <c r="N166" i="2"/>
  <c r="P165" i="2"/>
  <c r="O165" i="2"/>
  <c r="N165" i="2"/>
  <c r="P164" i="2"/>
  <c r="O164" i="2"/>
  <c r="N164" i="2"/>
  <c r="P163" i="2"/>
  <c r="O163" i="2"/>
  <c r="N163" i="2"/>
  <c r="P162" i="2"/>
  <c r="O162" i="2"/>
  <c r="N162" i="2"/>
  <c r="P161" i="2"/>
  <c r="O161" i="2"/>
  <c r="N161" i="2"/>
  <c r="P160" i="2"/>
  <c r="O160" i="2"/>
  <c r="N160" i="2"/>
  <c r="P159" i="2"/>
  <c r="O159" i="2"/>
  <c r="N159" i="2"/>
  <c r="P158" i="2"/>
  <c r="O158" i="2"/>
  <c r="N158" i="2"/>
  <c r="P157" i="2"/>
  <c r="O157" i="2"/>
  <c r="N157" i="2"/>
  <c r="P156" i="2"/>
  <c r="O156" i="2"/>
  <c r="N156" i="2"/>
  <c r="P155" i="2"/>
  <c r="O155" i="2"/>
  <c r="N155" i="2"/>
  <c r="P154" i="2"/>
  <c r="O154" i="2"/>
  <c r="N154" i="2"/>
  <c r="P153" i="2"/>
  <c r="O153" i="2"/>
  <c r="N153" i="2"/>
  <c r="P152" i="2"/>
  <c r="O152" i="2"/>
  <c r="N152" i="2"/>
  <c r="P151" i="2"/>
  <c r="O151" i="2"/>
  <c r="N151" i="2"/>
  <c r="P150" i="2"/>
  <c r="O150" i="2"/>
  <c r="N150" i="2"/>
  <c r="P149" i="2"/>
  <c r="O149" i="2"/>
  <c r="N149" i="2"/>
  <c r="P148" i="2"/>
  <c r="O148" i="2"/>
  <c r="N148" i="2"/>
  <c r="P147" i="2"/>
  <c r="O147" i="2"/>
  <c r="N147" i="2"/>
  <c r="P146" i="2"/>
  <c r="O146" i="2"/>
  <c r="N146" i="2"/>
  <c r="P145" i="2"/>
  <c r="O145" i="2"/>
  <c r="N145" i="2"/>
  <c r="P144" i="2"/>
  <c r="O144" i="2"/>
  <c r="N144" i="2"/>
  <c r="P143" i="2"/>
  <c r="O143" i="2"/>
  <c r="N143" i="2"/>
  <c r="P142" i="2"/>
  <c r="O142" i="2"/>
  <c r="N142" i="2"/>
  <c r="P141" i="2"/>
  <c r="O141" i="2"/>
  <c r="N141" i="2"/>
  <c r="P140" i="2"/>
  <c r="O140" i="2"/>
  <c r="N140" i="2"/>
  <c r="P139" i="2"/>
  <c r="O139" i="2"/>
  <c r="N139" i="2"/>
  <c r="P138" i="2"/>
  <c r="O138" i="2"/>
  <c r="N138" i="2"/>
  <c r="P137" i="2"/>
  <c r="O137" i="2"/>
  <c r="N137" i="2"/>
  <c r="P136" i="2"/>
  <c r="O136" i="2"/>
  <c r="N136" i="2"/>
  <c r="P135" i="2"/>
  <c r="O135" i="2"/>
  <c r="N135" i="2"/>
  <c r="P134" i="2"/>
  <c r="O134" i="2"/>
  <c r="N134" i="2"/>
  <c r="P133" i="2"/>
  <c r="O133" i="2"/>
  <c r="N133" i="2"/>
  <c r="P132" i="2"/>
  <c r="O132" i="2"/>
  <c r="N132" i="2"/>
  <c r="P131" i="2"/>
  <c r="O131" i="2"/>
  <c r="N131" i="2"/>
  <c r="P130" i="2"/>
  <c r="O130" i="2"/>
  <c r="N130" i="2"/>
  <c r="P129" i="2"/>
  <c r="O129" i="2"/>
  <c r="N129" i="2"/>
  <c r="P128" i="2"/>
  <c r="O128" i="2"/>
  <c r="N128" i="2"/>
  <c r="P127" i="2"/>
  <c r="O127" i="2"/>
  <c r="N127" i="2"/>
  <c r="P126" i="2"/>
  <c r="O126" i="2"/>
  <c r="N126" i="2"/>
  <c r="P125" i="2"/>
  <c r="O125" i="2"/>
  <c r="N125" i="2"/>
  <c r="P124" i="2"/>
  <c r="O124" i="2"/>
  <c r="N124" i="2"/>
  <c r="P123" i="2"/>
  <c r="O123" i="2"/>
  <c r="N123" i="2"/>
  <c r="P122" i="2"/>
  <c r="O122" i="2"/>
  <c r="N122" i="2"/>
  <c r="P121" i="2"/>
  <c r="O121" i="2"/>
  <c r="N121" i="2"/>
  <c r="P120" i="2"/>
  <c r="O120" i="2"/>
  <c r="N120" i="2"/>
  <c r="P119" i="2"/>
  <c r="O119" i="2"/>
  <c r="N119" i="2"/>
  <c r="P118" i="2"/>
  <c r="O118" i="2"/>
  <c r="N118" i="2"/>
  <c r="P117" i="2"/>
  <c r="O117" i="2"/>
  <c r="N117" i="2"/>
  <c r="P116" i="2"/>
  <c r="O116" i="2"/>
  <c r="N116" i="2"/>
  <c r="P115" i="2"/>
  <c r="O115" i="2"/>
  <c r="N115" i="2"/>
  <c r="P114" i="2"/>
  <c r="O114" i="2"/>
  <c r="N114" i="2"/>
  <c r="P113" i="2"/>
  <c r="O113" i="2"/>
  <c r="N113" i="2"/>
  <c r="P112" i="2"/>
  <c r="O112" i="2"/>
  <c r="N112" i="2"/>
  <c r="P111" i="2"/>
  <c r="O111" i="2"/>
  <c r="N111" i="2"/>
  <c r="P110" i="2"/>
  <c r="O110" i="2"/>
  <c r="N110" i="2"/>
  <c r="P109" i="2"/>
  <c r="O109" i="2"/>
  <c r="N109" i="2"/>
  <c r="P108" i="2"/>
  <c r="O108" i="2"/>
  <c r="N108" i="2"/>
  <c r="P107" i="2"/>
  <c r="O107" i="2"/>
  <c r="N107" i="2"/>
  <c r="P106" i="2"/>
  <c r="O106" i="2"/>
  <c r="N106" i="2"/>
  <c r="P105" i="2"/>
  <c r="O105" i="2"/>
  <c r="N105" i="2"/>
  <c r="P104" i="2"/>
  <c r="O104" i="2"/>
  <c r="N104" i="2"/>
  <c r="P103" i="2"/>
  <c r="O103" i="2"/>
  <c r="N103" i="2"/>
  <c r="P102" i="2"/>
  <c r="O102" i="2"/>
  <c r="N102" i="2"/>
  <c r="P101" i="2"/>
  <c r="O101" i="2"/>
  <c r="N101" i="2"/>
  <c r="P100" i="2"/>
  <c r="O100" i="2"/>
  <c r="N100" i="2"/>
  <c r="P99" i="2"/>
  <c r="O99" i="2"/>
  <c r="N99" i="2"/>
  <c r="P98" i="2"/>
  <c r="O98" i="2"/>
  <c r="N98" i="2"/>
  <c r="P97" i="2"/>
  <c r="O97" i="2"/>
  <c r="N97" i="2"/>
  <c r="P96" i="2"/>
  <c r="O96" i="2"/>
  <c r="N96" i="2"/>
  <c r="P95" i="2"/>
  <c r="O95" i="2"/>
  <c r="N95" i="2"/>
  <c r="P94" i="2"/>
  <c r="O94" i="2"/>
  <c r="N94" i="2"/>
  <c r="P93" i="2"/>
  <c r="O93" i="2"/>
  <c r="N93" i="2"/>
  <c r="P92" i="2"/>
  <c r="O92" i="2"/>
  <c r="N92" i="2"/>
  <c r="P91" i="2"/>
  <c r="O91" i="2"/>
  <c r="N91" i="2"/>
  <c r="P90" i="2"/>
  <c r="O90" i="2"/>
  <c r="N90" i="2"/>
  <c r="P89" i="2"/>
  <c r="O89" i="2"/>
  <c r="N89" i="2"/>
  <c r="P88" i="2"/>
  <c r="O88" i="2"/>
  <c r="N88" i="2"/>
  <c r="P87" i="2"/>
  <c r="O87" i="2"/>
  <c r="N87" i="2"/>
  <c r="P86" i="2"/>
  <c r="O86" i="2"/>
  <c r="N86" i="2"/>
  <c r="P85" i="2"/>
  <c r="O85" i="2"/>
  <c r="N85" i="2"/>
  <c r="P84" i="2"/>
  <c r="O84" i="2"/>
  <c r="N84" i="2"/>
  <c r="P83" i="2"/>
  <c r="O83" i="2"/>
  <c r="N83" i="2"/>
  <c r="P82" i="2"/>
  <c r="O82" i="2"/>
  <c r="N82" i="2"/>
  <c r="P81" i="2"/>
  <c r="O81" i="2"/>
  <c r="N81" i="2"/>
  <c r="P80" i="2"/>
  <c r="O80" i="2"/>
  <c r="N80" i="2"/>
  <c r="P79" i="2"/>
  <c r="O79" i="2"/>
  <c r="N79" i="2"/>
  <c r="P78" i="2"/>
  <c r="O78" i="2"/>
  <c r="N78" i="2"/>
  <c r="P77" i="2"/>
  <c r="O77" i="2"/>
  <c r="N77" i="2"/>
  <c r="P76" i="2"/>
  <c r="O76" i="2"/>
  <c r="N76" i="2"/>
  <c r="P75" i="2"/>
  <c r="O75" i="2"/>
  <c r="N75" i="2"/>
  <c r="P74" i="2"/>
  <c r="O74" i="2"/>
  <c r="N74" i="2"/>
  <c r="P73" i="2"/>
  <c r="O73" i="2"/>
  <c r="N73" i="2"/>
  <c r="P72" i="2"/>
  <c r="O72" i="2"/>
  <c r="N72" i="2"/>
  <c r="P71" i="2"/>
  <c r="O71" i="2"/>
  <c r="N71" i="2"/>
  <c r="P70" i="2"/>
  <c r="O70" i="2"/>
  <c r="N70" i="2"/>
  <c r="P69" i="2"/>
  <c r="O69" i="2"/>
  <c r="N69" i="2"/>
  <c r="P68" i="2"/>
  <c r="O68" i="2"/>
  <c r="N68" i="2"/>
  <c r="P67" i="2"/>
  <c r="O67" i="2"/>
  <c r="N67" i="2"/>
  <c r="P66" i="2"/>
  <c r="O66" i="2"/>
  <c r="N66" i="2"/>
  <c r="P65" i="2"/>
  <c r="O65" i="2"/>
  <c r="N65" i="2"/>
  <c r="P64" i="2"/>
  <c r="O64" i="2"/>
  <c r="N64" i="2"/>
  <c r="P63" i="2"/>
  <c r="O63" i="2"/>
  <c r="N63" i="2"/>
  <c r="P62" i="2"/>
  <c r="O62" i="2"/>
  <c r="N62" i="2"/>
  <c r="P61" i="2"/>
  <c r="O61" i="2"/>
  <c r="N61" i="2"/>
  <c r="P60" i="2"/>
  <c r="O60" i="2"/>
  <c r="N60" i="2"/>
  <c r="P59" i="2"/>
  <c r="O59" i="2"/>
  <c r="N59" i="2"/>
  <c r="P58" i="2"/>
  <c r="O58" i="2"/>
  <c r="N58" i="2"/>
  <c r="P57" i="2"/>
  <c r="O57" i="2"/>
  <c r="N57" i="2"/>
  <c r="P56" i="2"/>
  <c r="O56" i="2"/>
  <c r="N56" i="2"/>
  <c r="P55" i="2"/>
  <c r="O55" i="2"/>
  <c r="N55" i="2"/>
  <c r="P54" i="2"/>
  <c r="O54" i="2"/>
  <c r="N54" i="2"/>
  <c r="P53" i="2"/>
  <c r="O53" i="2"/>
  <c r="N53" i="2"/>
  <c r="P52" i="2"/>
  <c r="O52" i="2"/>
  <c r="N52" i="2"/>
  <c r="P51" i="2"/>
  <c r="O51" i="2"/>
  <c r="N51" i="2"/>
  <c r="P50" i="2"/>
  <c r="O50" i="2"/>
  <c r="N50" i="2"/>
  <c r="P49" i="2"/>
  <c r="O49" i="2"/>
  <c r="N49" i="2"/>
  <c r="P48" i="2"/>
  <c r="O48" i="2"/>
  <c r="N48" i="2"/>
  <c r="P47" i="2"/>
  <c r="O47" i="2"/>
  <c r="N47" i="2"/>
  <c r="P46" i="2"/>
  <c r="O46" i="2"/>
  <c r="N46" i="2"/>
  <c r="P45" i="2"/>
  <c r="O45" i="2"/>
  <c r="N45" i="2"/>
  <c r="P44" i="2"/>
  <c r="O44" i="2"/>
  <c r="N44" i="2"/>
  <c r="P43" i="2"/>
  <c r="O43" i="2"/>
  <c r="N43" i="2"/>
  <c r="P42" i="2"/>
  <c r="O42" i="2"/>
  <c r="N42" i="2"/>
  <c r="P41" i="2"/>
  <c r="O41" i="2"/>
  <c r="N41" i="2"/>
  <c r="P40" i="2"/>
  <c r="O40" i="2"/>
  <c r="N40" i="2"/>
  <c r="P39" i="2"/>
  <c r="O39" i="2"/>
  <c r="N39" i="2"/>
  <c r="P38" i="2"/>
  <c r="O38" i="2"/>
  <c r="N38" i="2"/>
  <c r="P37" i="2"/>
  <c r="O37" i="2"/>
  <c r="N37" i="2"/>
  <c r="P36" i="2"/>
  <c r="O36" i="2"/>
  <c r="N36" i="2"/>
  <c r="P35" i="2"/>
  <c r="O35" i="2"/>
  <c r="N35" i="2"/>
  <c r="P34" i="2"/>
  <c r="O34" i="2"/>
  <c r="N34" i="2"/>
  <c r="P33" i="2"/>
  <c r="O33" i="2"/>
  <c r="N33" i="2"/>
  <c r="P32" i="2"/>
  <c r="O32" i="2"/>
  <c r="N32" i="2"/>
  <c r="P31" i="2"/>
  <c r="O31" i="2"/>
  <c r="N31" i="2"/>
  <c r="P30" i="2"/>
  <c r="O30" i="2"/>
  <c r="N30" i="2"/>
  <c r="P29" i="2"/>
  <c r="O29" i="2"/>
  <c r="N29" i="2"/>
  <c r="P28" i="2"/>
  <c r="O28" i="2"/>
  <c r="N28" i="2"/>
  <c r="P27" i="2"/>
  <c r="O27" i="2"/>
  <c r="N27" i="2"/>
  <c r="P26" i="2"/>
  <c r="O26" i="2"/>
  <c r="N26" i="2"/>
  <c r="P25" i="2"/>
  <c r="O25" i="2"/>
  <c r="N25" i="2"/>
  <c r="P24" i="2"/>
  <c r="O24" i="2"/>
  <c r="N24" i="2"/>
  <c r="P23" i="2"/>
  <c r="O23" i="2"/>
  <c r="N23" i="2"/>
  <c r="P22" i="2"/>
  <c r="O22" i="2"/>
  <c r="N22" i="2"/>
  <c r="P21" i="2"/>
  <c r="O21" i="2"/>
  <c r="N21" i="2"/>
  <c r="P20" i="2"/>
  <c r="O20" i="2"/>
  <c r="N20" i="2"/>
  <c r="P19" i="2"/>
  <c r="O19" i="2"/>
  <c r="N19" i="2"/>
  <c r="P18" i="2"/>
  <c r="O18" i="2"/>
  <c r="N18" i="2"/>
  <c r="O17" i="2"/>
  <c r="N17" i="2"/>
  <c r="O16" i="2"/>
  <c r="N16" i="2"/>
  <c r="O15" i="2"/>
  <c r="N15" i="2"/>
  <c r="O14" i="2"/>
  <c r="N14" i="2"/>
  <c r="O13" i="2"/>
  <c r="N13" i="2"/>
  <c r="O12" i="2"/>
  <c r="N12" i="2"/>
  <c r="O11" i="2"/>
  <c r="N11" i="2"/>
  <c r="O10" i="2"/>
  <c r="N10" i="2"/>
  <c r="O9" i="2"/>
  <c r="N9" i="2"/>
  <c r="N8" i="2"/>
  <c r="N7" i="2"/>
  <c r="R349" i="1"/>
  <c r="M349" i="1"/>
  <c r="R348" i="1"/>
  <c r="M348" i="1"/>
  <c r="R347" i="1"/>
  <c r="M347" i="1"/>
  <c r="R346" i="1"/>
  <c r="M346" i="1"/>
  <c r="S345" i="1"/>
  <c r="R345" i="1"/>
  <c r="M345" i="1"/>
  <c r="N345" i="1" s="1"/>
  <c r="U341" i="1"/>
  <c r="P341" i="1"/>
  <c r="S340" i="1"/>
  <c r="T340" i="1"/>
  <c r="U340" i="1"/>
  <c r="U339" i="1"/>
  <c r="T339" i="1"/>
  <c r="S339" i="1"/>
  <c r="U338" i="1"/>
  <c r="T338" i="1"/>
  <c r="S338" i="1"/>
  <c r="U337" i="1"/>
  <c r="T337" i="1"/>
  <c r="S337" i="1"/>
  <c r="U336" i="1"/>
  <c r="T336" i="1"/>
  <c r="S336" i="1"/>
  <c r="U335" i="1"/>
  <c r="T335" i="1"/>
  <c r="S335" i="1"/>
  <c r="U334" i="1"/>
  <c r="T334" i="1"/>
  <c r="S334" i="1"/>
  <c r="U333" i="1"/>
  <c r="T333" i="1"/>
  <c r="S333" i="1"/>
  <c r="U332" i="1"/>
  <c r="T332" i="1"/>
  <c r="S332" i="1"/>
  <c r="U331" i="1"/>
  <c r="T331" i="1"/>
  <c r="S331" i="1"/>
  <c r="U330" i="1"/>
  <c r="T330" i="1"/>
  <c r="S330" i="1"/>
  <c r="U329" i="1"/>
  <c r="T329" i="1"/>
  <c r="S329" i="1"/>
  <c r="U328" i="1"/>
  <c r="T328" i="1"/>
  <c r="S328" i="1"/>
  <c r="U327" i="1"/>
  <c r="T327" i="1"/>
  <c r="S327" i="1"/>
  <c r="U326" i="1"/>
  <c r="T326" i="1"/>
  <c r="S326" i="1"/>
  <c r="U325" i="1"/>
  <c r="T325" i="1"/>
  <c r="S325" i="1"/>
  <c r="U324" i="1"/>
  <c r="T324" i="1"/>
  <c r="S324" i="1"/>
  <c r="U323" i="1"/>
  <c r="T323" i="1"/>
  <c r="S323" i="1"/>
  <c r="U322" i="1"/>
  <c r="T322" i="1"/>
  <c r="S322" i="1"/>
  <c r="U321" i="1"/>
  <c r="T321" i="1"/>
  <c r="S321" i="1"/>
  <c r="U320" i="1"/>
  <c r="T320" i="1"/>
  <c r="S320" i="1"/>
  <c r="U319" i="1"/>
  <c r="T319" i="1"/>
  <c r="S319" i="1"/>
  <c r="U318" i="1"/>
  <c r="T318" i="1"/>
  <c r="S318" i="1"/>
  <c r="U317" i="1"/>
  <c r="T317" i="1"/>
  <c r="S317" i="1"/>
  <c r="U316" i="1"/>
  <c r="T316" i="1"/>
  <c r="S316" i="1"/>
  <c r="U315" i="1"/>
  <c r="T315" i="1"/>
  <c r="S315" i="1"/>
  <c r="U314" i="1"/>
  <c r="T314" i="1"/>
  <c r="S314" i="1"/>
  <c r="U313" i="1"/>
  <c r="T313" i="1"/>
  <c r="S313" i="1"/>
  <c r="U312" i="1"/>
  <c r="T312" i="1"/>
  <c r="S312" i="1"/>
  <c r="U311" i="1"/>
  <c r="T311" i="1"/>
  <c r="S311" i="1"/>
  <c r="U310" i="1"/>
  <c r="T310" i="1"/>
  <c r="S310" i="1"/>
  <c r="U309" i="1"/>
  <c r="T309" i="1"/>
  <c r="S309" i="1"/>
  <c r="U308" i="1"/>
  <c r="T308" i="1"/>
  <c r="S308" i="1"/>
  <c r="U307" i="1"/>
  <c r="T307" i="1"/>
  <c r="S307" i="1"/>
  <c r="U306" i="1"/>
  <c r="T306" i="1"/>
  <c r="S306" i="1"/>
  <c r="U305" i="1"/>
  <c r="T305" i="1"/>
  <c r="S305" i="1"/>
  <c r="U304" i="1"/>
  <c r="T304" i="1"/>
  <c r="S304" i="1"/>
  <c r="U303" i="1"/>
  <c r="T303" i="1"/>
  <c r="S303" i="1"/>
  <c r="U302" i="1"/>
  <c r="T302" i="1"/>
  <c r="S302" i="1"/>
  <c r="U301" i="1"/>
  <c r="T301" i="1"/>
  <c r="S301" i="1"/>
  <c r="U300" i="1"/>
  <c r="T300" i="1"/>
  <c r="S300" i="1"/>
  <c r="U299" i="1"/>
  <c r="T299" i="1"/>
  <c r="S299" i="1"/>
  <c r="U298" i="1"/>
  <c r="T298" i="1"/>
  <c r="S298" i="1"/>
  <c r="U297" i="1"/>
  <c r="T297" i="1"/>
  <c r="S297" i="1"/>
  <c r="U296" i="1"/>
  <c r="T296" i="1"/>
  <c r="S296" i="1"/>
  <c r="U295" i="1"/>
  <c r="T295" i="1"/>
  <c r="S295" i="1"/>
  <c r="U294" i="1"/>
  <c r="T294" i="1"/>
  <c r="S294" i="1"/>
  <c r="U293" i="1"/>
  <c r="T293" i="1"/>
  <c r="S293" i="1"/>
  <c r="U292" i="1"/>
  <c r="T292" i="1"/>
  <c r="S292" i="1"/>
  <c r="U291" i="1"/>
  <c r="T291" i="1"/>
  <c r="S291" i="1"/>
  <c r="U290" i="1"/>
  <c r="T290" i="1"/>
  <c r="S290" i="1"/>
  <c r="U289" i="1"/>
  <c r="T289" i="1"/>
  <c r="S289" i="1"/>
  <c r="U288" i="1"/>
  <c r="T288" i="1"/>
  <c r="S288" i="1"/>
  <c r="U287" i="1"/>
  <c r="T287" i="1"/>
  <c r="S287" i="1"/>
  <c r="U286" i="1"/>
  <c r="T286" i="1"/>
  <c r="S286" i="1"/>
  <c r="U285" i="1"/>
  <c r="T285" i="1"/>
  <c r="S285" i="1"/>
  <c r="U284" i="1"/>
  <c r="T284" i="1"/>
  <c r="S284" i="1"/>
  <c r="U283" i="1"/>
  <c r="T283" i="1"/>
  <c r="S283" i="1"/>
  <c r="U282" i="1"/>
  <c r="T282" i="1"/>
  <c r="S282" i="1"/>
  <c r="U281" i="1"/>
  <c r="T281" i="1"/>
  <c r="S281" i="1"/>
  <c r="U280" i="1"/>
  <c r="T280" i="1"/>
  <c r="S280" i="1"/>
  <c r="U279" i="1"/>
  <c r="T279" i="1"/>
  <c r="S279" i="1"/>
  <c r="U278" i="1"/>
  <c r="T278" i="1"/>
  <c r="S278" i="1"/>
  <c r="U277" i="1"/>
  <c r="T277" i="1"/>
  <c r="S277" i="1"/>
  <c r="U276" i="1"/>
  <c r="T276" i="1"/>
  <c r="S276" i="1"/>
  <c r="U275" i="1"/>
  <c r="T275" i="1"/>
  <c r="S275" i="1"/>
  <c r="U274" i="1"/>
  <c r="T274" i="1"/>
  <c r="S274" i="1"/>
  <c r="U273" i="1"/>
  <c r="T273" i="1"/>
  <c r="S273" i="1"/>
  <c r="U272" i="1"/>
  <c r="T272" i="1"/>
  <c r="S272" i="1"/>
  <c r="U271" i="1"/>
  <c r="T271" i="1"/>
  <c r="S271" i="1"/>
  <c r="U270" i="1"/>
  <c r="T270" i="1"/>
  <c r="S270" i="1"/>
  <c r="U269" i="1"/>
  <c r="T269" i="1"/>
  <c r="S269" i="1"/>
  <c r="U268" i="1"/>
  <c r="T268" i="1"/>
  <c r="S268" i="1"/>
  <c r="U267" i="1"/>
  <c r="T267" i="1"/>
  <c r="S267" i="1"/>
  <c r="U266" i="1"/>
  <c r="T266" i="1"/>
  <c r="S266" i="1"/>
  <c r="U265" i="1"/>
  <c r="T265" i="1"/>
  <c r="S265" i="1"/>
  <c r="U264" i="1"/>
  <c r="T264" i="1"/>
  <c r="S264" i="1"/>
  <c r="U263" i="1"/>
  <c r="T263" i="1"/>
  <c r="S263" i="1"/>
  <c r="U262" i="1"/>
  <c r="T262" i="1"/>
  <c r="S262" i="1"/>
  <c r="U261" i="1"/>
  <c r="T261" i="1"/>
  <c r="S261" i="1"/>
  <c r="U260" i="1"/>
  <c r="T260" i="1"/>
  <c r="S260" i="1"/>
  <c r="U259" i="1"/>
  <c r="T259" i="1"/>
  <c r="S259" i="1"/>
  <c r="U258" i="1"/>
  <c r="T258" i="1"/>
  <c r="S258" i="1"/>
  <c r="U257" i="1"/>
  <c r="T257" i="1"/>
  <c r="S257" i="1"/>
  <c r="U256" i="1"/>
  <c r="T256" i="1"/>
  <c r="S256" i="1"/>
  <c r="U255" i="1"/>
  <c r="T255" i="1"/>
  <c r="S255" i="1"/>
  <c r="U254" i="1"/>
  <c r="T254" i="1"/>
  <c r="S254" i="1"/>
  <c r="U253" i="1"/>
  <c r="T253" i="1"/>
  <c r="S253" i="1"/>
  <c r="U252" i="1"/>
  <c r="T252" i="1"/>
  <c r="S252" i="1"/>
  <c r="U251" i="1"/>
  <c r="T251" i="1"/>
  <c r="S251" i="1"/>
  <c r="U250" i="1"/>
  <c r="T250" i="1"/>
  <c r="S250" i="1"/>
  <c r="U249" i="1"/>
  <c r="T249" i="1"/>
  <c r="S249" i="1"/>
  <c r="U248" i="1"/>
  <c r="T248" i="1"/>
  <c r="S248" i="1"/>
  <c r="U247" i="1"/>
  <c r="T247" i="1"/>
  <c r="S247" i="1"/>
  <c r="U246" i="1"/>
  <c r="T246" i="1"/>
  <c r="S246" i="1"/>
  <c r="U245" i="1"/>
  <c r="T245" i="1"/>
  <c r="S245" i="1"/>
  <c r="U244" i="1"/>
  <c r="T244" i="1"/>
  <c r="S244" i="1"/>
  <c r="U243" i="1"/>
  <c r="T243" i="1"/>
  <c r="S243" i="1"/>
  <c r="U242" i="1"/>
  <c r="T242" i="1"/>
  <c r="S242" i="1"/>
  <c r="U241" i="1"/>
  <c r="T241" i="1"/>
  <c r="S241" i="1"/>
  <c r="U240" i="1"/>
  <c r="T240" i="1"/>
  <c r="S240" i="1"/>
  <c r="U239" i="1"/>
  <c r="T239" i="1"/>
  <c r="S239" i="1"/>
  <c r="U238" i="1"/>
  <c r="T238" i="1"/>
  <c r="S238" i="1"/>
  <c r="U237" i="1"/>
  <c r="T237" i="1"/>
  <c r="S237" i="1"/>
  <c r="U236" i="1"/>
  <c r="T236" i="1"/>
  <c r="S236" i="1"/>
  <c r="U235" i="1"/>
  <c r="T235" i="1"/>
  <c r="S235" i="1"/>
  <c r="U234" i="1"/>
  <c r="T234" i="1"/>
  <c r="S234" i="1"/>
  <c r="U233" i="1"/>
  <c r="T233" i="1"/>
  <c r="S233" i="1"/>
  <c r="U232" i="1"/>
  <c r="T232" i="1"/>
  <c r="S232" i="1"/>
  <c r="U231" i="1"/>
  <c r="T231" i="1"/>
  <c r="S231" i="1"/>
  <c r="U230" i="1"/>
  <c r="T230" i="1"/>
  <c r="S230" i="1"/>
  <c r="U229" i="1"/>
  <c r="T229" i="1"/>
  <c r="S229" i="1"/>
  <c r="U228" i="1"/>
  <c r="T228" i="1"/>
  <c r="S228" i="1"/>
  <c r="U227" i="1"/>
  <c r="T227" i="1"/>
  <c r="S227" i="1"/>
  <c r="U226" i="1"/>
  <c r="T226" i="1"/>
  <c r="S226" i="1"/>
  <c r="U225" i="1"/>
  <c r="T225" i="1"/>
  <c r="S225" i="1"/>
  <c r="U224" i="1"/>
  <c r="T224" i="1"/>
  <c r="S224" i="1"/>
  <c r="U223" i="1"/>
  <c r="T223" i="1"/>
  <c r="S223" i="1"/>
  <c r="U222" i="1"/>
  <c r="T222" i="1"/>
  <c r="S222" i="1"/>
  <c r="U221" i="1"/>
  <c r="T221" i="1"/>
  <c r="S221" i="1"/>
  <c r="U220" i="1"/>
  <c r="T220" i="1"/>
  <c r="S220" i="1"/>
  <c r="U219" i="1"/>
  <c r="T219" i="1"/>
  <c r="S219" i="1"/>
  <c r="U218" i="1"/>
  <c r="T218" i="1"/>
  <c r="S218" i="1"/>
  <c r="U217" i="1"/>
  <c r="T217" i="1"/>
  <c r="S217" i="1"/>
  <c r="U216" i="1"/>
  <c r="T216" i="1"/>
  <c r="S216" i="1"/>
  <c r="U215" i="1"/>
  <c r="T215" i="1"/>
  <c r="S215" i="1"/>
  <c r="U214" i="1"/>
  <c r="T214" i="1"/>
  <c r="S214" i="1"/>
  <c r="U213" i="1"/>
  <c r="T213" i="1"/>
  <c r="S213" i="1"/>
  <c r="U212" i="1"/>
  <c r="T212" i="1"/>
  <c r="S212" i="1"/>
  <c r="U211" i="1"/>
  <c r="T211" i="1"/>
  <c r="S211" i="1"/>
  <c r="U210" i="1"/>
  <c r="T210" i="1"/>
  <c r="S210" i="1"/>
  <c r="U209" i="1"/>
  <c r="T209" i="1"/>
  <c r="S209" i="1"/>
  <c r="U208" i="1"/>
  <c r="T208" i="1"/>
  <c r="S208" i="1"/>
  <c r="U207" i="1"/>
  <c r="T207" i="1"/>
  <c r="S207" i="1"/>
  <c r="U206" i="1"/>
  <c r="T206" i="1"/>
  <c r="S206" i="1"/>
  <c r="U205" i="1"/>
  <c r="T205" i="1"/>
  <c r="S205" i="1"/>
  <c r="U204" i="1"/>
  <c r="T204" i="1"/>
  <c r="S204" i="1"/>
  <c r="U203" i="1"/>
  <c r="T203" i="1"/>
  <c r="S203" i="1"/>
  <c r="U202" i="1"/>
  <c r="T202" i="1"/>
  <c r="S202" i="1"/>
  <c r="U201" i="1"/>
  <c r="T201" i="1"/>
  <c r="S201" i="1"/>
  <c r="U200" i="1"/>
  <c r="T200" i="1"/>
  <c r="S200" i="1"/>
  <c r="U199" i="1"/>
  <c r="T199" i="1"/>
  <c r="S199" i="1"/>
  <c r="U198" i="1"/>
  <c r="T198" i="1"/>
  <c r="S198" i="1"/>
  <c r="U197" i="1"/>
  <c r="T197" i="1"/>
  <c r="S197" i="1"/>
  <c r="U196" i="1"/>
  <c r="T196" i="1"/>
  <c r="S196" i="1"/>
  <c r="U195" i="1"/>
  <c r="T195" i="1"/>
  <c r="S195" i="1"/>
  <c r="U194" i="1"/>
  <c r="T194" i="1"/>
  <c r="S194" i="1"/>
  <c r="U193" i="1"/>
  <c r="T193" i="1"/>
  <c r="S193" i="1"/>
  <c r="U192" i="1"/>
  <c r="T192" i="1"/>
  <c r="S192" i="1"/>
  <c r="U191" i="1"/>
  <c r="T191" i="1"/>
  <c r="S191" i="1"/>
  <c r="U190" i="1"/>
  <c r="T190" i="1"/>
  <c r="S190" i="1"/>
  <c r="U189" i="1"/>
  <c r="T189" i="1"/>
  <c r="S189" i="1"/>
  <c r="U188" i="1"/>
  <c r="T188" i="1"/>
  <c r="S188" i="1"/>
  <c r="U187" i="1"/>
  <c r="T187" i="1"/>
  <c r="S187" i="1"/>
  <c r="U186" i="1"/>
  <c r="T186" i="1"/>
  <c r="S186" i="1"/>
  <c r="U185" i="1"/>
  <c r="T185" i="1"/>
  <c r="S185" i="1"/>
  <c r="U184" i="1"/>
  <c r="T184" i="1"/>
  <c r="S184" i="1"/>
  <c r="U183" i="1"/>
  <c r="T183" i="1"/>
  <c r="S183" i="1"/>
  <c r="U182" i="1"/>
  <c r="T182" i="1"/>
  <c r="S182" i="1"/>
  <c r="U181" i="1"/>
  <c r="T181" i="1"/>
  <c r="S181" i="1"/>
  <c r="U180" i="1"/>
  <c r="T180" i="1"/>
  <c r="S180" i="1"/>
  <c r="U179" i="1"/>
  <c r="T179" i="1"/>
  <c r="S179" i="1"/>
  <c r="U178" i="1"/>
  <c r="T178" i="1"/>
  <c r="S178" i="1"/>
  <c r="U177" i="1"/>
  <c r="T177" i="1"/>
  <c r="S177" i="1"/>
  <c r="U176" i="1"/>
  <c r="T176" i="1"/>
  <c r="S176" i="1"/>
  <c r="U175" i="1"/>
  <c r="T175" i="1"/>
  <c r="S175" i="1"/>
  <c r="U174" i="1"/>
  <c r="T174" i="1"/>
  <c r="S174" i="1"/>
  <c r="U173" i="1"/>
  <c r="T173" i="1"/>
  <c r="S173" i="1"/>
  <c r="U172" i="1"/>
  <c r="T172" i="1"/>
  <c r="S172" i="1"/>
  <c r="U171" i="1"/>
  <c r="T171" i="1"/>
  <c r="S171" i="1"/>
  <c r="U170" i="1"/>
  <c r="T170" i="1"/>
  <c r="S170" i="1"/>
  <c r="U169" i="1"/>
  <c r="T169" i="1"/>
  <c r="S169" i="1"/>
  <c r="U168" i="1"/>
  <c r="T168" i="1"/>
  <c r="S168" i="1"/>
  <c r="U167" i="1"/>
  <c r="T167" i="1"/>
  <c r="S167" i="1"/>
  <c r="U166" i="1"/>
  <c r="T166" i="1"/>
  <c r="S166" i="1"/>
  <c r="U165" i="1"/>
  <c r="T165" i="1"/>
  <c r="S165" i="1"/>
  <c r="U164" i="1"/>
  <c r="T164" i="1"/>
  <c r="S164" i="1"/>
  <c r="U163" i="1"/>
  <c r="T163" i="1"/>
  <c r="S163" i="1"/>
  <c r="U162" i="1"/>
  <c r="T162" i="1"/>
  <c r="S162" i="1"/>
  <c r="U161" i="1"/>
  <c r="T161" i="1"/>
  <c r="S161" i="1"/>
  <c r="U160" i="1"/>
  <c r="T160" i="1"/>
  <c r="S160" i="1"/>
  <c r="U159" i="1"/>
  <c r="T159" i="1"/>
  <c r="S159" i="1"/>
  <c r="U158" i="1"/>
  <c r="T158" i="1"/>
  <c r="S158" i="1"/>
  <c r="U157" i="1"/>
  <c r="T157" i="1"/>
  <c r="S157" i="1"/>
  <c r="U156" i="1"/>
  <c r="T156" i="1"/>
  <c r="S156" i="1"/>
  <c r="U155" i="1"/>
  <c r="T155" i="1"/>
  <c r="S155" i="1"/>
  <c r="U154" i="1"/>
  <c r="T154" i="1"/>
  <c r="S154" i="1"/>
  <c r="U153" i="1"/>
  <c r="T153" i="1"/>
  <c r="S153" i="1"/>
  <c r="U152" i="1"/>
  <c r="T152" i="1"/>
  <c r="S152" i="1"/>
  <c r="U151" i="1"/>
  <c r="T151" i="1"/>
  <c r="S151" i="1"/>
  <c r="U150" i="1"/>
  <c r="T150" i="1"/>
  <c r="S150" i="1"/>
  <c r="U149" i="1"/>
  <c r="T149" i="1"/>
  <c r="S149" i="1"/>
  <c r="U148" i="1"/>
  <c r="T148" i="1"/>
  <c r="S148" i="1"/>
  <c r="U147" i="1"/>
  <c r="T147" i="1"/>
  <c r="S147" i="1"/>
  <c r="U146" i="1"/>
  <c r="T146" i="1"/>
  <c r="S146" i="1"/>
  <c r="U145" i="1"/>
  <c r="T145" i="1"/>
  <c r="S145" i="1"/>
  <c r="U144" i="1"/>
  <c r="T144" i="1"/>
  <c r="S144" i="1"/>
  <c r="U143" i="1"/>
  <c r="T143" i="1"/>
  <c r="S143" i="1"/>
  <c r="U142" i="1"/>
  <c r="T142" i="1"/>
  <c r="S142" i="1"/>
  <c r="U141" i="1"/>
  <c r="T141" i="1"/>
  <c r="S141" i="1"/>
  <c r="U140" i="1"/>
  <c r="T140" i="1"/>
  <c r="S140" i="1"/>
  <c r="U139" i="1"/>
  <c r="T139" i="1"/>
  <c r="S139" i="1"/>
  <c r="U138" i="1"/>
  <c r="T138" i="1"/>
  <c r="S138" i="1"/>
  <c r="U137" i="1"/>
  <c r="T137" i="1"/>
  <c r="S137" i="1"/>
  <c r="U136" i="1"/>
  <c r="T136" i="1"/>
  <c r="S136" i="1"/>
  <c r="U135" i="1"/>
  <c r="T135" i="1"/>
  <c r="S135" i="1"/>
  <c r="U134" i="1"/>
  <c r="T134" i="1"/>
  <c r="S134" i="1"/>
  <c r="U133" i="1"/>
  <c r="T133" i="1"/>
  <c r="S133" i="1"/>
  <c r="U132" i="1"/>
  <c r="T132" i="1"/>
  <c r="S132" i="1"/>
  <c r="U131" i="1"/>
  <c r="T131" i="1"/>
  <c r="S131" i="1"/>
  <c r="U130" i="1"/>
  <c r="T130" i="1"/>
  <c r="S130" i="1"/>
  <c r="U129" i="1"/>
  <c r="T129" i="1"/>
  <c r="S129" i="1"/>
  <c r="U128" i="1"/>
  <c r="T128" i="1"/>
  <c r="S128" i="1"/>
  <c r="U127" i="1"/>
  <c r="T127" i="1"/>
  <c r="S127" i="1"/>
  <c r="U126" i="1"/>
  <c r="T126" i="1"/>
  <c r="S126" i="1"/>
  <c r="U125" i="1"/>
  <c r="T125" i="1"/>
  <c r="S125" i="1"/>
  <c r="U124" i="1"/>
  <c r="T124" i="1"/>
  <c r="S124" i="1"/>
  <c r="U123" i="1"/>
  <c r="T123" i="1"/>
  <c r="S123" i="1"/>
  <c r="U122" i="1"/>
  <c r="T122" i="1"/>
  <c r="S122" i="1"/>
  <c r="U121" i="1"/>
  <c r="T121" i="1"/>
  <c r="S121" i="1"/>
  <c r="U120" i="1"/>
  <c r="T120" i="1"/>
  <c r="S120" i="1"/>
  <c r="U119" i="1"/>
  <c r="T119" i="1"/>
  <c r="S119" i="1"/>
  <c r="U118" i="1"/>
  <c r="T118" i="1"/>
  <c r="S118" i="1"/>
  <c r="U117" i="1"/>
  <c r="T117" i="1"/>
  <c r="S117" i="1"/>
  <c r="U116" i="1"/>
  <c r="T116" i="1"/>
  <c r="S116" i="1"/>
  <c r="U115" i="1"/>
  <c r="T115" i="1"/>
  <c r="S115" i="1"/>
  <c r="U114" i="1"/>
  <c r="T114" i="1"/>
  <c r="S114" i="1"/>
  <c r="U113" i="1"/>
  <c r="T113" i="1"/>
  <c r="S113" i="1"/>
  <c r="U112" i="1"/>
  <c r="T112" i="1"/>
  <c r="S112" i="1"/>
  <c r="U111" i="1"/>
  <c r="T111" i="1"/>
  <c r="S111" i="1"/>
  <c r="U110" i="1"/>
  <c r="T110" i="1"/>
  <c r="S110" i="1"/>
  <c r="U109" i="1"/>
  <c r="T109" i="1"/>
  <c r="S109" i="1"/>
  <c r="U108" i="1"/>
  <c r="T108" i="1"/>
  <c r="S108" i="1"/>
  <c r="U107" i="1"/>
  <c r="T107" i="1"/>
  <c r="S107" i="1"/>
  <c r="U106" i="1"/>
  <c r="T106" i="1"/>
  <c r="S106" i="1"/>
  <c r="U105" i="1"/>
  <c r="T105" i="1"/>
  <c r="S105" i="1"/>
  <c r="U104" i="1"/>
  <c r="T104" i="1"/>
  <c r="S104" i="1"/>
  <c r="U103" i="1"/>
  <c r="T103" i="1"/>
  <c r="S103" i="1"/>
  <c r="U102" i="1"/>
  <c r="T102" i="1"/>
  <c r="S102" i="1"/>
  <c r="U101" i="1"/>
  <c r="T101" i="1"/>
  <c r="S101" i="1"/>
  <c r="U100" i="1"/>
  <c r="T100" i="1"/>
  <c r="S100" i="1"/>
  <c r="U99" i="1"/>
  <c r="T99" i="1"/>
  <c r="S99" i="1"/>
  <c r="U98" i="1"/>
  <c r="T98" i="1"/>
  <c r="S98" i="1"/>
  <c r="U97" i="1"/>
  <c r="T97" i="1"/>
  <c r="S97" i="1"/>
  <c r="U96" i="1"/>
  <c r="T96" i="1"/>
  <c r="S96" i="1"/>
  <c r="U95" i="1"/>
  <c r="T95" i="1"/>
  <c r="S95" i="1"/>
  <c r="U94" i="1"/>
  <c r="T94" i="1"/>
  <c r="S94" i="1"/>
  <c r="U93" i="1"/>
  <c r="T93" i="1"/>
  <c r="S93" i="1"/>
  <c r="U92" i="1"/>
  <c r="T92" i="1"/>
  <c r="S92" i="1"/>
  <c r="U91" i="1"/>
  <c r="T91" i="1"/>
  <c r="S91" i="1"/>
  <c r="U90" i="1"/>
  <c r="T90" i="1"/>
  <c r="S90" i="1"/>
  <c r="U89" i="1"/>
  <c r="T89" i="1"/>
  <c r="S89" i="1"/>
  <c r="U88" i="1"/>
  <c r="T88" i="1"/>
  <c r="S88" i="1"/>
  <c r="U87" i="1"/>
  <c r="T87" i="1"/>
  <c r="S87" i="1"/>
  <c r="U86" i="1"/>
  <c r="T86" i="1"/>
  <c r="S86" i="1"/>
  <c r="U85" i="1"/>
  <c r="T85" i="1"/>
  <c r="S85" i="1"/>
  <c r="U84" i="1"/>
  <c r="T84" i="1"/>
  <c r="S84" i="1"/>
  <c r="U83" i="1"/>
  <c r="T83" i="1"/>
  <c r="S83" i="1"/>
  <c r="U82" i="1"/>
  <c r="T82" i="1"/>
  <c r="S82" i="1"/>
  <c r="U81" i="1"/>
  <c r="T81" i="1"/>
  <c r="S81" i="1"/>
  <c r="U80" i="1"/>
  <c r="T80" i="1"/>
  <c r="S80" i="1"/>
  <c r="U79" i="1"/>
  <c r="T79" i="1"/>
  <c r="S79" i="1"/>
  <c r="U78" i="1"/>
  <c r="T78" i="1"/>
  <c r="S78" i="1"/>
  <c r="U77" i="1"/>
  <c r="T77" i="1"/>
  <c r="S77" i="1"/>
  <c r="U76" i="1"/>
  <c r="T76" i="1"/>
  <c r="S76" i="1"/>
  <c r="U75" i="1"/>
  <c r="T75" i="1"/>
  <c r="S75" i="1"/>
  <c r="U74" i="1"/>
  <c r="T74" i="1"/>
  <c r="S74" i="1"/>
  <c r="U73" i="1"/>
  <c r="T73" i="1"/>
  <c r="S73" i="1"/>
  <c r="U72" i="1"/>
  <c r="T72" i="1"/>
  <c r="S72" i="1"/>
  <c r="U71" i="1"/>
  <c r="T71" i="1"/>
  <c r="S71" i="1"/>
  <c r="U70" i="1"/>
  <c r="T70" i="1"/>
  <c r="S70" i="1"/>
  <c r="U69" i="1"/>
  <c r="T69" i="1"/>
  <c r="S69" i="1"/>
  <c r="U68" i="1"/>
  <c r="T68" i="1"/>
  <c r="S68" i="1"/>
  <c r="U67" i="1"/>
  <c r="T67" i="1"/>
  <c r="S67" i="1"/>
  <c r="U66" i="1"/>
  <c r="T66" i="1"/>
  <c r="S66" i="1"/>
  <c r="U65" i="1"/>
  <c r="T65" i="1"/>
  <c r="S65" i="1"/>
  <c r="U64" i="1"/>
  <c r="T64" i="1"/>
  <c r="S64" i="1"/>
  <c r="U63" i="1"/>
  <c r="T63" i="1"/>
  <c r="S63" i="1"/>
  <c r="U62" i="1"/>
  <c r="T62" i="1"/>
  <c r="S62" i="1"/>
  <c r="U61" i="1"/>
  <c r="T61" i="1"/>
  <c r="S61" i="1"/>
  <c r="U60" i="1"/>
  <c r="T60" i="1"/>
  <c r="S60" i="1"/>
  <c r="U59" i="1"/>
  <c r="T59" i="1"/>
  <c r="S59" i="1"/>
  <c r="U58" i="1"/>
  <c r="T58" i="1"/>
  <c r="S58" i="1"/>
  <c r="U57" i="1"/>
  <c r="T57" i="1"/>
  <c r="S57" i="1"/>
  <c r="U56" i="1"/>
  <c r="T56" i="1"/>
  <c r="S56" i="1"/>
  <c r="U55" i="1"/>
  <c r="T55" i="1"/>
  <c r="S55" i="1"/>
  <c r="U54" i="1"/>
  <c r="T54" i="1"/>
  <c r="S54" i="1"/>
  <c r="U53" i="1"/>
  <c r="T53" i="1"/>
  <c r="S53" i="1"/>
  <c r="U52" i="1"/>
  <c r="T52" i="1"/>
  <c r="S52" i="1"/>
  <c r="U51" i="1"/>
  <c r="T51" i="1"/>
  <c r="S51" i="1"/>
  <c r="U50" i="1"/>
  <c r="T50" i="1"/>
  <c r="S50" i="1"/>
  <c r="U49" i="1"/>
  <c r="T49" i="1"/>
  <c r="S49" i="1"/>
  <c r="U48" i="1"/>
  <c r="T48" i="1"/>
  <c r="S48" i="1"/>
  <c r="U47" i="1"/>
  <c r="T47" i="1"/>
  <c r="S47" i="1"/>
  <c r="U46" i="1"/>
  <c r="T46" i="1"/>
  <c r="S46" i="1"/>
  <c r="U45" i="1"/>
  <c r="T45" i="1"/>
  <c r="S45" i="1"/>
  <c r="U44" i="1"/>
  <c r="T44" i="1"/>
  <c r="S44" i="1"/>
  <c r="U43" i="1"/>
  <c r="T43" i="1"/>
  <c r="S43" i="1"/>
  <c r="U42" i="1"/>
  <c r="T42" i="1"/>
  <c r="S42" i="1"/>
  <c r="U41" i="1"/>
  <c r="T41" i="1"/>
  <c r="S41" i="1"/>
  <c r="U40" i="1"/>
  <c r="T40" i="1"/>
  <c r="S40" i="1"/>
  <c r="U39" i="1"/>
  <c r="T39" i="1"/>
  <c r="S39" i="1"/>
  <c r="U38" i="1"/>
  <c r="T38" i="1"/>
  <c r="S38" i="1"/>
  <c r="U37" i="1"/>
  <c r="T37" i="1"/>
  <c r="S37" i="1"/>
  <c r="U36" i="1"/>
  <c r="T36" i="1"/>
  <c r="S36" i="1"/>
  <c r="U35" i="1"/>
  <c r="T35" i="1"/>
  <c r="S35" i="1"/>
  <c r="U34" i="1"/>
  <c r="T34" i="1"/>
  <c r="S34" i="1"/>
  <c r="U33" i="1"/>
  <c r="T33" i="1"/>
  <c r="S33" i="1"/>
  <c r="U32" i="1"/>
  <c r="T32" i="1"/>
  <c r="S32" i="1"/>
  <c r="U31" i="1"/>
  <c r="T31" i="1"/>
  <c r="S31" i="1"/>
  <c r="U30" i="1"/>
  <c r="T30" i="1"/>
  <c r="S30" i="1"/>
  <c r="U29" i="1"/>
  <c r="T29" i="1"/>
  <c r="S29" i="1"/>
  <c r="U28" i="1"/>
  <c r="T28" i="1"/>
  <c r="S28" i="1"/>
  <c r="U27" i="1"/>
  <c r="T27" i="1"/>
  <c r="S27" i="1"/>
  <c r="U26" i="1"/>
  <c r="T26" i="1"/>
  <c r="S26" i="1"/>
  <c r="U25" i="1"/>
  <c r="T25" i="1"/>
  <c r="S25" i="1"/>
  <c r="U24" i="1"/>
  <c r="T24" i="1"/>
  <c r="S24" i="1"/>
  <c r="U23" i="1"/>
  <c r="T23" i="1"/>
  <c r="S23" i="1"/>
  <c r="U22" i="1"/>
  <c r="T22" i="1"/>
  <c r="S22" i="1"/>
  <c r="U21" i="1"/>
  <c r="T21" i="1"/>
  <c r="S21" i="1"/>
  <c r="U20" i="1"/>
  <c r="T20" i="1"/>
  <c r="S20" i="1"/>
  <c r="U19" i="1"/>
  <c r="T19" i="1"/>
  <c r="S19" i="1"/>
  <c r="U18" i="1"/>
  <c r="T18" i="1"/>
  <c r="S18" i="1"/>
  <c r="T17" i="1"/>
  <c r="S17" i="1"/>
  <c r="T16" i="1"/>
  <c r="S16" i="1"/>
  <c r="T15" i="1"/>
  <c r="S15" i="1"/>
  <c r="T14" i="1"/>
  <c r="S14" i="1"/>
  <c r="T13" i="1"/>
  <c r="S13" i="1"/>
  <c r="T12" i="1"/>
  <c r="S12" i="1"/>
  <c r="T11" i="1"/>
  <c r="S11" i="1"/>
  <c r="T10" i="1"/>
  <c r="S10" i="1"/>
  <c r="T9" i="1"/>
  <c r="S9" i="1"/>
  <c r="S8" i="1"/>
  <c r="S7" i="1"/>
  <c r="N340" i="1"/>
  <c r="O340" i="1"/>
  <c r="P340" i="1"/>
  <c r="P339" i="1"/>
  <c r="O339" i="1"/>
  <c r="N339" i="1"/>
  <c r="P338" i="1"/>
  <c r="O338" i="1"/>
  <c r="N338" i="1"/>
  <c r="P337" i="1"/>
  <c r="O337" i="1"/>
  <c r="N337" i="1"/>
  <c r="P336" i="1"/>
  <c r="O336" i="1"/>
  <c r="N336" i="1"/>
  <c r="P335" i="1"/>
  <c r="O335" i="1"/>
  <c r="N335" i="1"/>
  <c r="P334" i="1"/>
  <c r="O334" i="1"/>
  <c r="N334" i="1"/>
  <c r="P333" i="1"/>
  <c r="O333" i="1"/>
  <c r="N333" i="1"/>
  <c r="P332" i="1"/>
  <c r="O332" i="1"/>
  <c r="N332" i="1"/>
  <c r="P331" i="1"/>
  <c r="O331" i="1"/>
  <c r="N331" i="1"/>
  <c r="P330" i="1"/>
  <c r="O330" i="1"/>
  <c r="N330" i="1"/>
  <c r="P329" i="1"/>
  <c r="O329" i="1"/>
  <c r="N329" i="1"/>
  <c r="P328" i="1"/>
  <c r="O328" i="1"/>
  <c r="N328" i="1"/>
  <c r="P327" i="1"/>
  <c r="O327" i="1"/>
  <c r="N327" i="1"/>
  <c r="P326" i="1"/>
  <c r="O326" i="1"/>
  <c r="N326" i="1"/>
  <c r="P325" i="1"/>
  <c r="O325" i="1"/>
  <c r="N325" i="1"/>
  <c r="P324" i="1"/>
  <c r="O324" i="1"/>
  <c r="N324" i="1"/>
  <c r="P323" i="1"/>
  <c r="O323" i="1"/>
  <c r="N323" i="1"/>
  <c r="P322" i="1"/>
  <c r="O322" i="1"/>
  <c r="N322" i="1"/>
  <c r="P321" i="1"/>
  <c r="O321" i="1"/>
  <c r="N321" i="1"/>
  <c r="P320" i="1"/>
  <c r="O320" i="1"/>
  <c r="N320" i="1"/>
  <c r="P319" i="1"/>
  <c r="O319" i="1"/>
  <c r="N319" i="1"/>
  <c r="P318" i="1"/>
  <c r="O318" i="1"/>
  <c r="N318" i="1"/>
  <c r="P317" i="1"/>
  <c r="O317" i="1"/>
  <c r="N317" i="1"/>
  <c r="P316" i="1"/>
  <c r="O316" i="1"/>
  <c r="N316" i="1"/>
  <c r="P315" i="1"/>
  <c r="O315" i="1"/>
  <c r="N315" i="1"/>
  <c r="P314" i="1"/>
  <c r="O314" i="1"/>
  <c r="N314" i="1"/>
  <c r="P313" i="1"/>
  <c r="O313" i="1"/>
  <c r="N313" i="1"/>
  <c r="P312" i="1"/>
  <c r="O312" i="1"/>
  <c r="N312" i="1"/>
  <c r="P311" i="1"/>
  <c r="O311" i="1"/>
  <c r="N311" i="1"/>
  <c r="P310" i="1"/>
  <c r="O310" i="1"/>
  <c r="N310" i="1"/>
  <c r="P309" i="1"/>
  <c r="O309" i="1"/>
  <c r="N309" i="1"/>
  <c r="P308" i="1"/>
  <c r="O308" i="1"/>
  <c r="N308" i="1"/>
  <c r="P307" i="1"/>
  <c r="O307" i="1"/>
  <c r="N307" i="1"/>
  <c r="P306" i="1"/>
  <c r="O306" i="1"/>
  <c r="N306" i="1"/>
  <c r="P305" i="1"/>
  <c r="O305" i="1"/>
  <c r="N305" i="1"/>
  <c r="P304" i="1"/>
  <c r="O304" i="1"/>
  <c r="N304" i="1"/>
  <c r="P303" i="1"/>
  <c r="O303" i="1"/>
  <c r="N303" i="1"/>
  <c r="P302" i="1"/>
  <c r="O302" i="1"/>
  <c r="N302" i="1"/>
  <c r="P301" i="1"/>
  <c r="O301" i="1"/>
  <c r="N301" i="1"/>
  <c r="P300" i="1"/>
  <c r="O300" i="1"/>
  <c r="N300" i="1"/>
  <c r="P299" i="1"/>
  <c r="O299" i="1"/>
  <c r="N299" i="1"/>
  <c r="P298" i="1"/>
  <c r="O298" i="1"/>
  <c r="N298" i="1"/>
  <c r="P297" i="1"/>
  <c r="O297" i="1"/>
  <c r="N297" i="1"/>
  <c r="P296" i="1"/>
  <c r="O296" i="1"/>
  <c r="N296" i="1"/>
  <c r="P295" i="1"/>
  <c r="O295" i="1"/>
  <c r="N295" i="1"/>
  <c r="P294" i="1"/>
  <c r="O294" i="1"/>
  <c r="N294" i="1"/>
  <c r="P293" i="1"/>
  <c r="O293" i="1"/>
  <c r="N293" i="1"/>
  <c r="P292" i="1"/>
  <c r="O292" i="1"/>
  <c r="N292" i="1"/>
  <c r="P291" i="1"/>
  <c r="O291" i="1"/>
  <c r="N291" i="1"/>
  <c r="P290" i="1"/>
  <c r="O290" i="1"/>
  <c r="N290" i="1"/>
  <c r="P289" i="1"/>
  <c r="O289" i="1"/>
  <c r="N289" i="1"/>
  <c r="P288" i="1"/>
  <c r="O288" i="1"/>
  <c r="N288" i="1"/>
  <c r="P287" i="1"/>
  <c r="O287" i="1"/>
  <c r="N287" i="1"/>
  <c r="P286" i="1"/>
  <c r="O286" i="1"/>
  <c r="N286" i="1"/>
  <c r="P285" i="1"/>
  <c r="O285" i="1"/>
  <c r="N285" i="1"/>
  <c r="P284" i="1"/>
  <c r="O284" i="1"/>
  <c r="N284" i="1"/>
  <c r="P283" i="1"/>
  <c r="O283" i="1"/>
  <c r="N283" i="1"/>
  <c r="P282" i="1"/>
  <c r="O282" i="1"/>
  <c r="N282" i="1"/>
  <c r="P281" i="1"/>
  <c r="O281" i="1"/>
  <c r="N281" i="1"/>
  <c r="P280" i="1"/>
  <c r="O280" i="1"/>
  <c r="N280" i="1"/>
  <c r="P279" i="1"/>
  <c r="O279" i="1"/>
  <c r="N279" i="1"/>
  <c r="P278" i="1"/>
  <c r="O278" i="1"/>
  <c r="N278" i="1"/>
  <c r="P277" i="1"/>
  <c r="O277" i="1"/>
  <c r="N277" i="1"/>
  <c r="P276" i="1"/>
  <c r="O276" i="1"/>
  <c r="N276" i="1"/>
  <c r="P275" i="1"/>
  <c r="O275" i="1"/>
  <c r="N275" i="1"/>
  <c r="P274" i="1"/>
  <c r="O274" i="1"/>
  <c r="N274" i="1"/>
  <c r="P273" i="1"/>
  <c r="O273" i="1"/>
  <c r="N273" i="1"/>
  <c r="P272" i="1"/>
  <c r="O272" i="1"/>
  <c r="N272" i="1"/>
  <c r="P271" i="1"/>
  <c r="O271" i="1"/>
  <c r="N271" i="1"/>
  <c r="P270" i="1"/>
  <c r="O270" i="1"/>
  <c r="N270" i="1"/>
  <c r="P269" i="1"/>
  <c r="O269" i="1"/>
  <c r="N269" i="1"/>
  <c r="P268" i="1"/>
  <c r="O268" i="1"/>
  <c r="N268" i="1"/>
  <c r="P267" i="1"/>
  <c r="O267" i="1"/>
  <c r="N267" i="1"/>
  <c r="P266" i="1"/>
  <c r="O266" i="1"/>
  <c r="N266" i="1"/>
  <c r="P265" i="1"/>
  <c r="O265" i="1"/>
  <c r="N265" i="1"/>
  <c r="P264" i="1"/>
  <c r="O264" i="1"/>
  <c r="N264" i="1"/>
  <c r="P263" i="1"/>
  <c r="O263" i="1"/>
  <c r="N263" i="1"/>
  <c r="P262" i="1"/>
  <c r="O262" i="1"/>
  <c r="N262" i="1"/>
  <c r="P261" i="1"/>
  <c r="O261" i="1"/>
  <c r="N261" i="1"/>
  <c r="P260" i="1"/>
  <c r="O260" i="1"/>
  <c r="N260" i="1"/>
  <c r="P259" i="1"/>
  <c r="O259" i="1"/>
  <c r="N259" i="1"/>
  <c r="P258" i="1"/>
  <c r="O258" i="1"/>
  <c r="N258" i="1"/>
  <c r="P257" i="1"/>
  <c r="O257" i="1"/>
  <c r="N257" i="1"/>
  <c r="P256" i="1"/>
  <c r="O256" i="1"/>
  <c r="N256" i="1"/>
  <c r="P255" i="1"/>
  <c r="O255" i="1"/>
  <c r="N255" i="1"/>
  <c r="P254" i="1"/>
  <c r="O254" i="1"/>
  <c r="N254" i="1"/>
  <c r="P253" i="1"/>
  <c r="O253" i="1"/>
  <c r="N253" i="1"/>
  <c r="P252" i="1"/>
  <c r="O252" i="1"/>
  <c r="N252" i="1"/>
  <c r="P251" i="1"/>
  <c r="O251" i="1"/>
  <c r="N251" i="1"/>
  <c r="P250" i="1"/>
  <c r="O250" i="1"/>
  <c r="N250" i="1"/>
  <c r="P249" i="1"/>
  <c r="O249" i="1"/>
  <c r="N249" i="1"/>
  <c r="P248" i="1"/>
  <c r="O248" i="1"/>
  <c r="N248" i="1"/>
  <c r="P247" i="1"/>
  <c r="O247" i="1"/>
  <c r="N247" i="1"/>
  <c r="P246" i="1"/>
  <c r="O246" i="1"/>
  <c r="N246" i="1"/>
  <c r="P245" i="1"/>
  <c r="O245" i="1"/>
  <c r="N245" i="1"/>
  <c r="P244" i="1"/>
  <c r="O244" i="1"/>
  <c r="N244" i="1"/>
  <c r="P243" i="1"/>
  <c r="O243" i="1"/>
  <c r="N243" i="1"/>
  <c r="P242" i="1"/>
  <c r="O242" i="1"/>
  <c r="N242" i="1"/>
  <c r="P241" i="1"/>
  <c r="O241" i="1"/>
  <c r="N241" i="1"/>
  <c r="P240" i="1"/>
  <c r="O240" i="1"/>
  <c r="N240" i="1"/>
  <c r="P239" i="1"/>
  <c r="O239" i="1"/>
  <c r="N239" i="1"/>
  <c r="P238" i="1"/>
  <c r="O238" i="1"/>
  <c r="N238" i="1"/>
  <c r="P237" i="1"/>
  <c r="O237" i="1"/>
  <c r="N237" i="1"/>
  <c r="P236" i="1"/>
  <c r="O236" i="1"/>
  <c r="N236" i="1"/>
  <c r="P235" i="1"/>
  <c r="O235" i="1"/>
  <c r="N235" i="1"/>
  <c r="P234" i="1"/>
  <c r="O234" i="1"/>
  <c r="N234" i="1"/>
  <c r="P233" i="1"/>
  <c r="O233" i="1"/>
  <c r="N233" i="1"/>
  <c r="P232" i="1"/>
  <c r="O232" i="1"/>
  <c r="N232" i="1"/>
  <c r="P231" i="1"/>
  <c r="O231" i="1"/>
  <c r="N231" i="1"/>
  <c r="P230" i="1"/>
  <c r="O230" i="1"/>
  <c r="N230" i="1"/>
  <c r="P229" i="1"/>
  <c r="O229" i="1"/>
  <c r="N229" i="1"/>
  <c r="P228" i="1"/>
  <c r="O228" i="1"/>
  <c r="N228" i="1"/>
  <c r="P227" i="1"/>
  <c r="O227" i="1"/>
  <c r="N227" i="1"/>
  <c r="P226" i="1"/>
  <c r="O226" i="1"/>
  <c r="N226" i="1"/>
  <c r="P225" i="1"/>
  <c r="O225" i="1"/>
  <c r="N225" i="1"/>
  <c r="P224" i="1"/>
  <c r="O224" i="1"/>
  <c r="N224" i="1"/>
  <c r="P223" i="1"/>
  <c r="O223" i="1"/>
  <c r="N223" i="1"/>
  <c r="P222" i="1"/>
  <c r="O222" i="1"/>
  <c r="N222" i="1"/>
  <c r="P221" i="1"/>
  <c r="O221" i="1"/>
  <c r="N221" i="1"/>
  <c r="P220" i="1"/>
  <c r="O220" i="1"/>
  <c r="N220" i="1"/>
  <c r="P219" i="1"/>
  <c r="O219" i="1"/>
  <c r="N219" i="1"/>
  <c r="P218" i="1"/>
  <c r="O218" i="1"/>
  <c r="N218" i="1"/>
  <c r="P217" i="1"/>
  <c r="O217" i="1"/>
  <c r="N217" i="1"/>
  <c r="P216" i="1"/>
  <c r="O216" i="1"/>
  <c r="N216" i="1"/>
  <c r="P215" i="1"/>
  <c r="O215" i="1"/>
  <c r="N215" i="1"/>
  <c r="P214" i="1"/>
  <c r="O214" i="1"/>
  <c r="N214" i="1"/>
  <c r="P213" i="1"/>
  <c r="O213" i="1"/>
  <c r="N213" i="1"/>
  <c r="P212" i="1"/>
  <c r="O212" i="1"/>
  <c r="N212" i="1"/>
  <c r="P211" i="1"/>
  <c r="O211" i="1"/>
  <c r="N211" i="1"/>
  <c r="P210" i="1"/>
  <c r="O210" i="1"/>
  <c r="N210" i="1"/>
  <c r="P209" i="1"/>
  <c r="O209" i="1"/>
  <c r="N209" i="1"/>
  <c r="P208" i="1"/>
  <c r="O208" i="1"/>
  <c r="N208" i="1"/>
  <c r="P207" i="1"/>
  <c r="O207" i="1"/>
  <c r="N207" i="1"/>
  <c r="P206" i="1"/>
  <c r="O206" i="1"/>
  <c r="N206" i="1"/>
  <c r="P205" i="1"/>
  <c r="O205" i="1"/>
  <c r="N205" i="1"/>
  <c r="P204" i="1"/>
  <c r="O204" i="1"/>
  <c r="N204" i="1"/>
  <c r="P203" i="1"/>
  <c r="O203" i="1"/>
  <c r="N203" i="1"/>
  <c r="P202" i="1"/>
  <c r="O202" i="1"/>
  <c r="N202" i="1"/>
  <c r="P201" i="1"/>
  <c r="O201" i="1"/>
  <c r="N201" i="1"/>
  <c r="P200" i="1"/>
  <c r="O200" i="1"/>
  <c r="N200" i="1"/>
  <c r="P199" i="1"/>
  <c r="O199" i="1"/>
  <c r="N199" i="1"/>
  <c r="P198" i="1"/>
  <c r="O198" i="1"/>
  <c r="N198" i="1"/>
  <c r="P197" i="1"/>
  <c r="O197" i="1"/>
  <c r="N197" i="1"/>
  <c r="P196" i="1"/>
  <c r="O196" i="1"/>
  <c r="N196" i="1"/>
  <c r="P195" i="1"/>
  <c r="O195" i="1"/>
  <c r="N195" i="1"/>
  <c r="P194" i="1"/>
  <c r="O194" i="1"/>
  <c r="N194" i="1"/>
  <c r="P193" i="1"/>
  <c r="O193" i="1"/>
  <c r="N193" i="1"/>
  <c r="P192" i="1"/>
  <c r="O192" i="1"/>
  <c r="N192" i="1"/>
  <c r="P191" i="1"/>
  <c r="O191" i="1"/>
  <c r="N191" i="1"/>
  <c r="P190" i="1"/>
  <c r="O190" i="1"/>
  <c r="N190" i="1"/>
  <c r="P189" i="1"/>
  <c r="O189" i="1"/>
  <c r="N189" i="1"/>
  <c r="P188" i="1"/>
  <c r="O188" i="1"/>
  <c r="N188" i="1"/>
  <c r="P187" i="1"/>
  <c r="O187" i="1"/>
  <c r="N187" i="1"/>
  <c r="P186" i="1"/>
  <c r="O186" i="1"/>
  <c r="N186" i="1"/>
  <c r="P185" i="1"/>
  <c r="O185" i="1"/>
  <c r="N185" i="1"/>
  <c r="P184" i="1"/>
  <c r="O184" i="1"/>
  <c r="N184" i="1"/>
  <c r="P183" i="1"/>
  <c r="O183" i="1"/>
  <c r="N183" i="1"/>
  <c r="P182" i="1"/>
  <c r="O182" i="1"/>
  <c r="N182" i="1"/>
  <c r="P181" i="1"/>
  <c r="O181" i="1"/>
  <c r="N181" i="1"/>
  <c r="P180" i="1"/>
  <c r="O180" i="1"/>
  <c r="N180" i="1"/>
  <c r="P179" i="1"/>
  <c r="O179" i="1"/>
  <c r="N179" i="1"/>
  <c r="P178" i="1"/>
  <c r="O178" i="1"/>
  <c r="N178" i="1"/>
  <c r="P177" i="1"/>
  <c r="O177" i="1"/>
  <c r="N177" i="1"/>
  <c r="P176" i="1"/>
  <c r="O176" i="1"/>
  <c r="N176" i="1"/>
  <c r="P175" i="1"/>
  <c r="O175" i="1"/>
  <c r="N175" i="1"/>
  <c r="P174" i="1"/>
  <c r="O174" i="1"/>
  <c r="N174" i="1"/>
  <c r="P173" i="1"/>
  <c r="O173" i="1"/>
  <c r="N173" i="1"/>
  <c r="P172" i="1"/>
  <c r="O172" i="1"/>
  <c r="N172" i="1"/>
  <c r="P171" i="1"/>
  <c r="O171" i="1"/>
  <c r="N171" i="1"/>
  <c r="P170" i="1"/>
  <c r="O170" i="1"/>
  <c r="N170" i="1"/>
  <c r="P169" i="1"/>
  <c r="O169" i="1"/>
  <c r="N169" i="1"/>
  <c r="P168" i="1"/>
  <c r="O168" i="1"/>
  <c r="N168" i="1"/>
  <c r="P167" i="1"/>
  <c r="O167" i="1"/>
  <c r="N167" i="1"/>
  <c r="P166" i="1"/>
  <c r="O166" i="1"/>
  <c r="N166" i="1"/>
  <c r="P165" i="1"/>
  <c r="O165" i="1"/>
  <c r="N165" i="1"/>
  <c r="P164" i="1"/>
  <c r="O164" i="1"/>
  <c r="N164" i="1"/>
  <c r="P163" i="1"/>
  <c r="O163" i="1"/>
  <c r="N163" i="1"/>
  <c r="P162" i="1"/>
  <c r="O162" i="1"/>
  <c r="N162" i="1"/>
  <c r="P161" i="1"/>
  <c r="O161" i="1"/>
  <c r="N161" i="1"/>
  <c r="P160" i="1"/>
  <c r="O160" i="1"/>
  <c r="N160" i="1"/>
  <c r="P159" i="1"/>
  <c r="O159" i="1"/>
  <c r="N159" i="1"/>
  <c r="P158" i="1"/>
  <c r="O158" i="1"/>
  <c r="N158" i="1"/>
  <c r="P157" i="1"/>
  <c r="O157" i="1"/>
  <c r="N157" i="1"/>
  <c r="P156" i="1"/>
  <c r="O156" i="1"/>
  <c r="N156" i="1"/>
  <c r="P155" i="1"/>
  <c r="O155" i="1"/>
  <c r="N155" i="1"/>
  <c r="P154" i="1"/>
  <c r="O154" i="1"/>
  <c r="N154" i="1"/>
  <c r="P153" i="1"/>
  <c r="O153" i="1"/>
  <c r="N153" i="1"/>
  <c r="P152" i="1"/>
  <c r="O152" i="1"/>
  <c r="N152" i="1"/>
  <c r="P151" i="1"/>
  <c r="O151" i="1"/>
  <c r="N151" i="1"/>
  <c r="P150" i="1"/>
  <c r="O150" i="1"/>
  <c r="N150" i="1"/>
  <c r="P149" i="1"/>
  <c r="O149" i="1"/>
  <c r="N149" i="1"/>
  <c r="P148" i="1"/>
  <c r="O148" i="1"/>
  <c r="N148" i="1"/>
  <c r="P147" i="1"/>
  <c r="O147" i="1"/>
  <c r="N147" i="1"/>
  <c r="P146" i="1"/>
  <c r="O146" i="1"/>
  <c r="N146" i="1"/>
  <c r="P145" i="1"/>
  <c r="O145" i="1"/>
  <c r="N145" i="1"/>
  <c r="P144" i="1"/>
  <c r="O144" i="1"/>
  <c r="N144" i="1"/>
  <c r="P143" i="1"/>
  <c r="O143" i="1"/>
  <c r="N143" i="1"/>
  <c r="P142" i="1"/>
  <c r="O142" i="1"/>
  <c r="N142" i="1"/>
  <c r="P141" i="1"/>
  <c r="O141" i="1"/>
  <c r="N141" i="1"/>
  <c r="P140" i="1"/>
  <c r="O140" i="1"/>
  <c r="N140" i="1"/>
  <c r="P139" i="1"/>
  <c r="O139" i="1"/>
  <c r="N139" i="1"/>
  <c r="P138" i="1"/>
  <c r="O138" i="1"/>
  <c r="N138" i="1"/>
  <c r="P137" i="1"/>
  <c r="O137" i="1"/>
  <c r="N137" i="1"/>
  <c r="P136" i="1"/>
  <c r="O136" i="1"/>
  <c r="N136" i="1"/>
  <c r="P135" i="1"/>
  <c r="O135" i="1"/>
  <c r="N135" i="1"/>
  <c r="P134" i="1"/>
  <c r="O134" i="1"/>
  <c r="N134" i="1"/>
  <c r="P133" i="1"/>
  <c r="O133" i="1"/>
  <c r="N133" i="1"/>
  <c r="P132" i="1"/>
  <c r="O132" i="1"/>
  <c r="N132" i="1"/>
  <c r="P131" i="1"/>
  <c r="O131" i="1"/>
  <c r="N131" i="1"/>
  <c r="P130" i="1"/>
  <c r="O130" i="1"/>
  <c r="N130" i="1"/>
  <c r="P129" i="1"/>
  <c r="O129" i="1"/>
  <c r="N129" i="1"/>
  <c r="P128" i="1"/>
  <c r="O128" i="1"/>
  <c r="N128" i="1"/>
  <c r="P127" i="1"/>
  <c r="O127" i="1"/>
  <c r="N127" i="1"/>
  <c r="P126" i="1"/>
  <c r="O126" i="1"/>
  <c r="N126" i="1"/>
  <c r="P125" i="1"/>
  <c r="O125" i="1"/>
  <c r="N125" i="1"/>
  <c r="P124" i="1"/>
  <c r="O124" i="1"/>
  <c r="N124" i="1"/>
  <c r="P123" i="1"/>
  <c r="O123" i="1"/>
  <c r="N123" i="1"/>
  <c r="P122" i="1"/>
  <c r="O122" i="1"/>
  <c r="N122" i="1"/>
  <c r="P121" i="1"/>
  <c r="O121" i="1"/>
  <c r="N121" i="1"/>
  <c r="P120" i="1"/>
  <c r="O120" i="1"/>
  <c r="N120" i="1"/>
  <c r="P119" i="1"/>
  <c r="O119" i="1"/>
  <c r="N119" i="1"/>
  <c r="P118" i="1"/>
  <c r="O118" i="1"/>
  <c r="N118" i="1"/>
  <c r="P117" i="1"/>
  <c r="O117" i="1"/>
  <c r="N117" i="1"/>
  <c r="P116" i="1"/>
  <c r="O116" i="1"/>
  <c r="N116" i="1"/>
  <c r="P115" i="1"/>
  <c r="O115" i="1"/>
  <c r="N115" i="1"/>
  <c r="P114" i="1"/>
  <c r="O114" i="1"/>
  <c r="N114" i="1"/>
  <c r="P113" i="1"/>
  <c r="O113" i="1"/>
  <c r="N113" i="1"/>
  <c r="P112" i="1"/>
  <c r="O112" i="1"/>
  <c r="N112" i="1"/>
  <c r="P111" i="1"/>
  <c r="O111" i="1"/>
  <c r="N111" i="1"/>
  <c r="P110" i="1"/>
  <c r="O110" i="1"/>
  <c r="N110" i="1"/>
  <c r="P109" i="1"/>
  <c r="O109" i="1"/>
  <c r="N109" i="1"/>
  <c r="P108" i="1"/>
  <c r="O108" i="1"/>
  <c r="N108" i="1"/>
  <c r="P107" i="1"/>
  <c r="O107" i="1"/>
  <c r="N107" i="1"/>
  <c r="P106" i="1"/>
  <c r="O106" i="1"/>
  <c r="N106" i="1"/>
  <c r="P105" i="1"/>
  <c r="O105" i="1"/>
  <c r="N105" i="1"/>
  <c r="P104" i="1"/>
  <c r="O104" i="1"/>
  <c r="N104" i="1"/>
  <c r="P103" i="1"/>
  <c r="O103" i="1"/>
  <c r="N103" i="1"/>
  <c r="P102" i="1"/>
  <c r="O102" i="1"/>
  <c r="N102" i="1"/>
  <c r="P101" i="1"/>
  <c r="O101" i="1"/>
  <c r="N101" i="1"/>
  <c r="P100" i="1"/>
  <c r="O100" i="1"/>
  <c r="N100" i="1"/>
  <c r="P99" i="1"/>
  <c r="O99" i="1"/>
  <c r="N99" i="1"/>
  <c r="P98" i="1"/>
  <c r="O98" i="1"/>
  <c r="N98" i="1"/>
  <c r="P97" i="1"/>
  <c r="O97" i="1"/>
  <c r="N97" i="1"/>
  <c r="P96" i="1"/>
  <c r="O96" i="1"/>
  <c r="N96" i="1"/>
  <c r="P95" i="1"/>
  <c r="O95" i="1"/>
  <c r="N95" i="1"/>
  <c r="P94" i="1"/>
  <c r="O94" i="1"/>
  <c r="N94" i="1"/>
  <c r="P93" i="1"/>
  <c r="O93" i="1"/>
  <c r="N93" i="1"/>
  <c r="P92" i="1"/>
  <c r="O92" i="1"/>
  <c r="N92" i="1"/>
  <c r="P91" i="1"/>
  <c r="O91" i="1"/>
  <c r="N91" i="1"/>
  <c r="P90" i="1"/>
  <c r="O90" i="1"/>
  <c r="N90" i="1"/>
  <c r="P89" i="1"/>
  <c r="O89" i="1"/>
  <c r="N89" i="1"/>
  <c r="P88" i="1"/>
  <c r="O88" i="1"/>
  <c r="N88" i="1"/>
  <c r="P87" i="1"/>
  <c r="O87" i="1"/>
  <c r="N87" i="1"/>
  <c r="P86" i="1"/>
  <c r="O86" i="1"/>
  <c r="N86" i="1"/>
  <c r="P85" i="1"/>
  <c r="O85" i="1"/>
  <c r="N85" i="1"/>
  <c r="P84" i="1"/>
  <c r="O84" i="1"/>
  <c r="N84" i="1"/>
  <c r="P83" i="1"/>
  <c r="O83" i="1"/>
  <c r="N83" i="1"/>
  <c r="P82" i="1"/>
  <c r="O82" i="1"/>
  <c r="N82" i="1"/>
  <c r="P81" i="1"/>
  <c r="O81" i="1"/>
  <c r="N81" i="1"/>
  <c r="P80" i="1"/>
  <c r="O80" i="1"/>
  <c r="N80" i="1"/>
  <c r="P79" i="1"/>
  <c r="O79" i="1"/>
  <c r="N79" i="1"/>
  <c r="P78" i="1"/>
  <c r="O78" i="1"/>
  <c r="N78" i="1"/>
  <c r="P77" i="1"/>
  <c r="O77" i="1"/>
  <c r="N77" i="1"/>
  <c r="P76" i="1"/>
  <c r="O76" i="1"/>
  <c r="N76" i="1"/>
  <c r="P75" i="1"/>
  <c r="O75" i="1"/>
  <c r="N75" i="1"/>
  <c r="P74" i="1"/>
  <c r="O74" i="1"/>
  <c r="N74" i="1"/>
  <c r="P73" i="1"/>
  <c r="O73" i="1"/>
  <c r="N73" i="1"/>
  <c r="P72" i="1"/>
  <c r="O72" i="1"/>
  <c r="N72" i="1"/>
  <c r="P71" i="1"/>
  <c r="O71" i="1"/>
  <c r="N71" i="1"/>
  <c r="P70" i="1"/>
  <c r="O70" i="1"/>
  <c r="N70" i="1"/>
  <c r="P69" i="1"/>
  <c r="O69" i="1"/>
  <c r="N69" i="1"/>
  <c r="P68" i="1"/>
  <c r="O68" i="1"/>
  <c r="N68" i="1"/>
  <c r="P67" i="1"/>
  <c r="O67" i="1"/>
  <c r="N67" i="1"/>
  <c r="P66" i="1"/>
  <c r="O66" i="1"/>
  <c r="N66" i="1"/>
  <c r="P65" i="1"/>
  <c r="O65" i="1"/>
  <c r="N65" i="1"/>
  <c r="P64" i="1"/>
  <c r="O64" i="1"/>
  <c r="N64" i="1"/>
  <c r="P63" i="1"/>
  <c r="O63" i="1"/>
  <c r="N63" i="1"/>
  <c r="P62" i="1"/>
  <c r="O62" i="1"/>
  <c r="N62" i="1"/>
  <c r="P61" i="1"/>
  <c r="O61" i="1"/>
  <c r="N61" i="1"/>
  <c r="P60" i="1"/>
  <c r="O60" i="1"/>
  <c r="N60" i="1"/>
  <c r="P59" i="1"/>
  <c r="O59" i="1"/>
  <c r="N59" i="1"/>
  <c r="P58" i="1"/>
  <c r="O58" i="1"/>
  <c r="N58" i="1"/>
  <c r="P57" i="1"/>
  <c r="O57" i="1"/>
  <c r="N57" i="1"/>
  <c r="P56" i="1"/>
  <c r="O56" i="1"/>
  <c r="N56" i="1"/>
  <c r="P55" i="1"/>
  <c r="O55" i="1"/>
  <c r="N55" i="1"/>
  <c r="P54" i="1"/>
  <c r="O54" i="1"/>
  <c r="N54" i="1"/>
  <c r="P53" i="1"/>
  <c r="O53" i="1"/>
  <c r="N53" i="1"/>
  <c r="P52" i="1"/>
  <c r="O52" i="1"/>
  <c r="N52" i="1"/>
  <c r="P51" i="1"/>
  <c r="O51" i="1"/>
  <c r="N51" i="1"/>
  <c r="P50" i="1"/>
  <c r="O50" i="1"/>
  <c r="N50" i="1"/>
  <c r="P49" i="1"/>
  <c r="O49" i="1"/>
  <c r="N49" i="1"/>
  <c r="P48" i="1"/>
  <c r="O48" i="1"/>
  <c r="N48" i="1"/>
  <c r="P47" i="1"/>
  <c r="O47" i="1"/>
  <c r="N47" i="1"/>
  <c r="P46" i="1"/>
  <c r="O46" i="1"/>
  <c r="N46" i="1"/>
  <c r="P45" i="1"/>
  <c r="O45" i="1"/>
  <c r="N45" i="1"/>
  <c r="P44" i="1"/>
  <c r="O44" i="1"/>
  <c r="N44" i="1"/>
  <c r="P43" i="1"/>
  <c r="O43" i="1"/>
  <c r="N43" i="1"/>
  <c r="P42" i="1"/>
  <c r="O42" i="1"/>
  <c r="N42" i="1"/>
  <c r="O41" i="1"/>
  <c r="N41" i="1"/>
  <c r="O40" i="1"/>
  <c r="N40" i="1"/>
  <c r="O39" i="1"/>
  <c r="N39" i="1"/>
  <c r="O38" i="1"/>
  <c r="N38" i="1"/>
  <c r="O37" i="1"/>
  <c r="N37" i="1"/>
  <c r="O36" i="1"/>
  <c r="N36" i="1"/>
  <c r="O35" i="1"/>
  <c r="N35" i="1"/>
  <c r="O34" i="1"/>
  <c r="N34" i="1"/>
  <c r="O33" i="1"/>
  <c r="N33" i="1"/>
  <c r="N32" i="1"/>
  <c r="N31" i="1"/>
  <c r="O114" i="6" l="1"/>
  <c r="R319" i="2"/>
  <c r="C11" i="10" l="1"/>
  <c r="B11" i="10"/>
  <c r="F60" i="10"/>
  <c r="G67" i="10"/>
  <c r="F75" i="10"/>
  <c r="F111" i="10"/>
  <c r="F103" i="10"/>
  <c r="G103" i="10"/>
  <c r="F24" i="10"/>
  <c r="G94" i="10"/>
  <c r="F102" i="10"/>
  <c r="G128" i="10"/>
  <c r="F13" i="10"/>
  <c r="F21" i="10"/>
  <c r="F85" i="10"/>
  <c r="F113" i="10"/>
  <c r="F129" i="10"/>
  <c r="G10" i="10"/>
  <c r="G43" i="10"/>
  <c r="G70" i="10"/>
  <c r="G36" i="10"/>
  <c r="G5" i="10"/>
  <c r="F57" i="10"/>
  <c r="G90" i="10"/>
  <c r="G22" i="10"/>
  <c r="F34" i="10"/>
  <c r="F33" i="10"/>
  <c r="F22" i="10"/>
  <c r="G18" i="10"/>
  <c r="G32" i="10"/>
  <c r="F7" i="10"/>
  <c r="F84" i="10"/>
  <c r="G101" i="10"/>
  <c r="F2" i="10"/>
  <c r="F26" i="10"/>
  <c r="G9" i="10"/>
  <c r="G58" i="10"/>
  <c r="F52" i="10"/>
  <c r="G59" i="10"/>
  <c r="F67" i="10"/>
  <c r="F71" i="10"/>
  <c r="G120" i="10"/>
  <c r="F119" i="10"/>
  <c r="F16" i="10"/>
  <c r="G86" i="10"/>
  <c r="F94" i="10"/>
  <c r="G49" i="10"/>
  <c r="G28" i="10"/>
  <c r="F29" i="10"/>
  <c r="G85" i="10"/>
  <c r="G105" i="10"/>
  <c r="G121" i="10"/>
  <c r="G42" i="10"/>
  <c r="F36" i="10"/>
  <c r="F51" i="10"/>
  <c r="G104" i="10"/>
  <c r="F128" i="10"/>
  <c r="F78" i="10"/>
  <c r="F65" i="10"/>
  <c r="G106" i="10"/>
  <c r="F42" i="10"/>
  <c r="F37" i="10"/>
  <c r="G72" i="10"/>
  <c r="F46" i="10"/>
  <c r="G130" i="10"/>
  <c r="G37" i="10"/>
  <c r="F63" i="10"/>
  <c r="G48" i="10"/>
  <c r="G14" i="10"/>
  <c r="F121" i="10"/>
  <c r="G99" i="10"/>
  <c r="G100" i="10"/>
  <c r="F10" i="10"/>
  <c r="G63" i="10"/>
  <c r="G83" i="10"/>
  <c r="G17" i="10"/>
  <c r="G102" i="10"/>
  <c r="G45" i="10"/>
  <c r="G71" i="10"/>
  <c r="F44" i="10"/>
  <c r="G51" i="10"/>
  <c r="F59" i="10"/>
  <c r="F47" i="10"/>
  <c r="G112" i="10"/>
  <c r="F39" i="10"/>
  <c r="F9" i="10"/>
  <c r="G78" i="10"/>
  <c r="F86" i="10"/>
  <c r="F58" i="10"/>
  <c r="G52" i="10"/>
  <c r="G65" i="10"/>
  <c r="F98" i="10"/>
  <c r="F114" i="10"/>
  <c r="F130" i="10"/>
  <c r="G33" i="10"/>
  <c r="F95" i="10"/>
  <c r="F23" i="10"/>
  <c r="G119" i="10"/>
  <c r="G66" i="10"/>
  <c r="G122" i="10"/>
  <c r="F19" i="10"/>
  <c r="G68" i="10"/>
  <c r="G61" i="10"/>
  <c r="G115" i="10"/>
  <c r="G97" i="10"/>
  <c r="F17" i="10"/>
  <c r="F79" i="10"/>
  <c r="G127" i="10"/>
  <c r="G6" i="10"/>
  <c r="G133" i="10"/>
  <c r="G8" i="10"/>
  <c r="G132" i="10"/>
  <c r="G79" i="10"/>
  <c r="F28" i="10"/>
  <c r="G35" i="10"/>
  <c r="F43" i="10"/>
  <c r="F8" i="10"/>
  <c r="G96" i="10"/>
  <c r="F120" i="10"/>
  <c r="G47" i="10"/>
  <c r="G62" i="10"/>
  <c r="F70" i="10"/>
  <c r="G60" i="10"/>
  <c r="G57" i="10"/>
  <c r="F81" i="10"/>
  <c r="F93" i="10"/>
  <c r="G116" i="10"/>
  <c r="G125" i="10"/>
  <c r="G50" i="10"/>
  <c r="G44" i="10"/>
  <c r="F12" i="10"/>
  <c r="F27" i="10"/>
  <c r="G80" i="10"/>
  <c r="G23" i="10"/>
  <c r="F54" i="10"/>
  <c r="G74" i="10"/>
  <c r="F125" i="10"/>
  <c r="G21" i="10"/>
  <c r="F96" i="10"/>
  <c r="F74" i="10"/>
  <c r="F45" i="10"/>
  <c r="F30" i="10"/>
  <c r="F50" i="10"/>
  <c r="F72" i="10"/>
  <c r="F73" i="10"/>
  <c r="F3" i="10"/>
  <c r="G81" i="10"/>
  <c r="F99" i="10"/>
  <c r="F101" i="10"/>
  <c r="G31" i="10"/>
  <c r="G117" i="10"/>
  <c r="F32" i="10"/>
  <c r="G29" i="10"/>
  <c r="F87" i="10"/>
  <c r="F20" i="10"/>
  <c r="G27" i="10"/>
  <c r="F35" i="10"/>
  <c r="G111" i="10"/>
  <c r="G88" i="10"/>
  <c r="F112" i="10"/>
  <c r="G39" i="10"/>
  <c r="G54" i="10"/>
  <c r="F62" i="10"/>
  <c r="F53" i="10"/>
  <c r="F66" i="10"/>
  <c r="G73" i="10"/>
  <c r="G108" i="10"/>
  <c r="F109" i="10"/>
  <c r="F18" i="10"/>
  <c r="G19" i="10"/>
  <c r="F55" i="10"/>
  <c r="F104" i="10"/>
  <c r="G46" i="10"/>
  <c r="G53" i="10"/>
  <c r="F82" i="10"/>
  <c r="G109" i="10"/>
  <c r="G15" i="10"/>
  <c r="G26" i="10"/>
  <c r="F77" i="10"/>
  <c r="G129" i="10"/>
  <c r="G87" i="10"/>
  <c r="G69" i="10"/>
  <c r="G12" i="10"/>
  <c r="F56" i="10"/>
  <c r="F97" i="10"/>
  <c r="F48" i="10"/>
  <c r="G93" i="10"/>
  <c r="F40" i="10"/>
  <c r="F83" i="10"/>
  <c r="G92" i="10"/>
  <c r="G55" i="10"/>
  <c r="F132" i="10"/>
  <c r="F5" i="10"/>
  <c r="G11" i="10"/>
  <c r="G38" i="10"/>
  <c r="F31" i="10"/>
  <c r="F107" i="10"/>
  <c r="F6" i="10"/>
  <c r="F126" i="10"/>
  <c r="F91" i="10"/>
  <c r="G98" i="10"/>
  <c r="F110" i="10"/>
  <c r="F124" i="10"/>
  <c r="G131" i="10"/>
  <c r="G4" i="10"/>
  <c r="F11" i="10"/>
  <c r="F49" i="10"/>
  <c r="G64" i="10"/>
  <c r="F88" i="10"/>
  <c r="F127" i="10"/>
  <c r="G30" i="10"/>
  <c r="F38" i="10"/>
  <c r="G82" i="10"/>
  <c r="F61" i="10"/>
  <c r="G84" i="10"/>
  <c r="G25" i="10"/>
  <c r="G20" i="10"/>
  <c r="G2" i="10"/>
  <c r="G41" i="10"/>
  <c r="G123" i="10"/>
  <c r="F131" i="10"/>
  <c r="F4" i="10"/>
  <c r="F41" i="10"/>
  <c r="G56" i="10"/>
  <c r="F80" i="10"/>
  <c r="F69" i="10"/>
  <c r="F105" i="10"/>
  <c r="F123" i="10"/>
  <c r="G77" i="10"/>
  <c r="F92" i="10"/>
  <c r="G114" i="10"/>
  <c r="G24" i="10"/>
  <c r="F90" i="10"/>
  <c r="G16" i="10"/>
  <c r="F117" i="10"/>
  <c r="G95" i="10"/>
  <c r="G13" i="10"/>
  <c r="F116" i="10"/>
  <c r="G118" i="10"/>
  <c r="G110" i="10"/>
  <c r="F68" i="10"/>
  <c r="F108" i="10"/>
  <c r="F100" i="10"/>
  <c r="G107" i="10"/>
  <c r="F115" i="10"/>
  <c r="G3" i="10"/>
  <c r="F25" i="10"/>
  <c r="G40" i="10"/>
  <c r="F64" i="10"/>
  <c r="F15" i="10"/>
  <c r="G7" i="10"/>
  <c r="F14" i="10"/>
  <c r="G89" i="10"/>
  <c r="G76" i="10"/>
  <c r="F89" i="10"/>
  <c r="F106" i="10"/>
  <c r="G113" i="10"/>
  <c r="G126" i="10"/>
  <c r="F122" i="10"/>
  <c r="G91" i="10"/>
  <c r="G124" i="10"/>
  <c r="F118" i="10"/>
  <c r="G34" i="10"/>
  <c r="G75" i="10"/>
  <c r="F133" i="10"/>
  <c r="F76" i="10"/>
</calcChain>
</file>

<file path=xl/sharedStrings.xml><?xml version="1.0" encoding="utf-8"?>
<sst xmlns="http://schemas.openxmlformats.org/spreadsheetml/2006/main" count="6440" uniqueCount="154">
  <si>
    <t>Period</t>
  </si>
  <si>
    <t>U.S. Composite</t>
  </si>
  <si>
    <t>U.S. Composite - Value Weighted</t>
  </si>
  <si>
    <t>U.S. Investment Grade</t>
  </si>
  <si>
    <t>U.S. General Commercial</t>
  </si>
  <si>
    <t xml:space="preserve">U.S. Composite Excluding MultiFamily -  Value Weighted </t>
  </si>
  <si>
    <t xml:space="preserve">U.S. MultiFamily -  Value Weighted </t>
  </si>
  <si>
    <t>Equal-Weighted</t>
  </si>
  <si>
    <t>Value Weighted</t>
  </si>
  <si>
    <t>U.S. Office</t>
  </si>
  <si>
    <t>U.S. Industrial</t>
  </si>
  <si>
    <t>U.S. Retail</t>
  </si>
  <si>
    <t>U.S. Multifamily</t>
  </si>
  <si>
    <t>U.S. Land</t>
  </si>
  <si>
    <t>U.S. Hospitality</t>
  </si>
  <si>
    <t>NULL</t>
  </si>
  <si>
    <t>Value-Weighted</t>
  </si>
  <si>
    <t>Midwest Composite</t>
  </si>
  <si>
    <t>Northeast Composite</t>
  </si>
  <si>
    <t>South Composite</t>
  </si>
  <si>
    <t>West Composite</t>
  </si>
  <si>
    <t>Midwest Office</t>
  </si>
  <si>
    <t>Midwest Industrial</t>
  </si>
  <si>
    <t>Midwest Retail</t>
  </si>
  <si>
    <t>Midwest Multifamily</t>
  </si>
  <si>
    <t>Northeast Office</t>
  </si>
  <si>
    <t>Northeast Industrial</t>
  </si>
  <si>
    <t>Northeast Retail</t>
  </si>
  <si>
    <t>Northeast Multifamily</t>
  </si>
  <si>
    <t>South Office</t>
  </si>
  <si>
    <t>South Industrial</t>
  </si>
  <si>
    <t>South Retail</t>
  </si>
  <si>
    <t>South Multifamily</t>
  </si>
  <si>
    <t>West Office</t>
  </si>
  <si>
    <t>West Industrial</t>
  </si>
  <si>
    <t>West Retail</t>
  </si>
  <si>
    <t>West Multifamily</t>
  </si>
  <si>
    <t>Prime Office Metros</t>
  </si>
  <si>
    <t>Prime Industrial Metros</t>
  </si>
  <si>
    <t>Prime Retail Metros</t>
  </si>
  <si>
    <t>Prime Multifamily Metros</t>
  </si>
  <si>
    <t xml:space="preserve">Office Top 10 Largest Metros Quarterly Indices         </t>
  </si>
  <si>
    <t>Month</t>
  </si>
  <si>
    <t>U.S. Composite Pair Count</t>
  </si>
  <si>
    <t>U.S. Investment Grade Pair Count</t>
  </si>
  <si>
    <t>U.S. General Commercial Pair Count</t>
  </si>
  <si>
    <t>U.S. Composite Pair Volume</t>
  </si>
  <si>
    <t>U.S. Investment Grade Pair Volume</t>
  </si>
  <si>
    <t>U.S. General Commercial Pair Volume</t>
  </si>
  <si>
    <t>U.S. General Commercial Distress Pair Count</t>
  </si>
  <si>
    <t>U.S. Investment Grade Distress Pair Count</t>
  </si>
  <si>
    <t>U.S. General Commercial Distress Pair %</t>
  </si>
  <si>
    <t>U.S. Investment Grade Distress Pair %</t>
  </si>
  <si>
    <t>U.S. Composite Non-Distress</t>
  </si>
  <si>
    <t>U.S. Investment Grade Non-Distress</t>
  </si>
  <si>
    <t>Equal Weighted</t>
  </si>
  <si>
    <t>PropertyType!O6</t>
  </si>
  <si>
    <t>PropertyType!U6</t>
  </si>
  <si>
    <t>PropertyType!P6</t>
  </si>
  <si>
    <t>PropertyType!V6</t>
  </si>
  <si>
    <t>PropertyType!Q6</t>
  </si>
  <si>
    <t>PropertyType!W6</t>
  </si>
  <si>
    <t>PropertyType!R6</t>
  </si>
  <si>
    <t>PropertyType!X6</t>
  </si>
  <si>
    <t>Regional!O6</t>
  </si>
  <si>
    <t>Regional!S6</t>
  </si>
  <si>
    <t>Regional!P6</t>
  </si>
  <si>
    <t>Regional!T6</t>
  </si>
  <si>
    <t>Regional!Q6</t>
  </si>
  <si>
    <t>Regional!U6</t>
  </si>
  <si>
    <t>Regional!R6</t>
  </si>
  <si>
    <t>Regional!V6</t>
  </si>
  <si>
    <t>selected:</t>
  </si>
  <si>
    <t>U.S. Composite Indices: Equal and Value Weighted,</t>
  </si>
  <si>
    <t>Data through November of 2023</t>
  </si>
  <si>
    <t>U.S.Composite Indices by Market Segment: Equal Weighted,</t>
  </si>
  <si>
    <t/>
  </si>
  <si>
    <t>U.S. Composite Index Excluding Multifamily: Value Weighted,</t>
  </si>
  <si>
    <t>U.S. Primary Property Type Quarterly Indices - Equal Weighted,</t>
  </si>
  <si>
    <t>U.S. Primary Property Type  Quarterly Indices - Value Weighted,</t>
  </si>
  <si>
    <t>U.S. Land and Hospitality Quarterly Indices - Equal Weighted,</t>
  </si>
  <si>
    <t>U.S. Regional Type Quarterly Indices - Equal Weighted,</t>
  </si>
  <si>
    <t>U.S. Regional  Quarterly Indices - Value Weighted,</t>
  </si>
  <si>
    <t>U.S. Midwest Property Type Quarterly Indices - Equal Weighted,</t>
  </si>
  <si>
    <t>U.S. Northeast Property Type Quarterly Indices - Equal Weighted,</t>
  </si>
  <si>
    <t>U.S. South Property Type Quarterly Indices - Equal Weighted,</t>
  </si>
  <si>
    <t>U.S. West Property Type Quarterly Indices - Equal Weighted,</t>
  </si>
  <si>
    <t>Office Prime Metros Quarterly Indices - Equal Weighted,</t>
  </si>
  <si>
    <t>Industrial Prime Metros Quarterly Indices - Equal Weighted,</t>
  </si>
  <si>
    <t>Retail Prime Metros Quarterly Indices - Equal Weighted,</t>
  </si>
  <si>
    <t>Multifamily Prime Quarterly Indices - Equal Weighted,</t>
  </si>
  <si>
    <t>U.S. Pair Count, Data through November of 2023</t>
  </si>
  <si>
    <t>U.S. Pair Volume, Data through November of 2023</t>
  </si>
  <si>
    <t>U.S. Distress Sale Pairs Percentage,Data through November of 2023</t>
  </si>
  <si>
    <t>U.S. Composite NonDistress Index - Equal Weighted,</t>
  </si>
  <si>
    <t>U.S. Investment Grade NonDistress Index- Equal Weighted,</t>
  </si>
  <si>
    <t>EW M/M</t>
  </si>
  <si>
    <t>EW Q/Q</t>
  </si>
  <si>
    <t>U.S. Composite - EW YoY</t>
  </si>
  <si>
    <t>VW M/M</t>
  </si>
  <si>
    <t>VW Q/Q</t>
  </si>
  <si>
    <t>U.S. Composite - VW YoY</t>
  </si>
  <si>
    <t>Compared to Feb-20</t>
  </si>
  <si>
    <t>min</t>
  </si>
  <si>
    <t>from trough</t>
  </si>
  <si>
    <t>y/y</t>
  </si>
  <si>
    <t>q/q</t>
  </si>
  <si>
    <t>m/m</t>
  </si>
  <si>
    <t>IG M/M</t>
  </si>
  <si>
    <t>IG Q/Q</t>
  </si>
  <si>
    <t>IG Y/Y</t>
  </si>
  <si>
    <t>GC M/M</t>
  </si>
  <si>
    <t>GC Q/Q</t>
  </si>
  <si>
    <t>GC Y/Y</t>
  </si>
  <si>
    <t>Composite</t>
  </si>
  <si>
    <t>IG</t>
  </si>
  <si>
    <t>GC</t>
  </si>
  <si>
    <t>EX APT M/M</t>
  </si>
  <si>
    <t>EX APT Q/Q</t>
  </si>
  <si>
    <t>EX APT Y/Y</t>
  </si>
  <si>
    <t>MF M/M</t>
  </si>
  <si>
    <t>MF Q/Q</t>
  </si>
  <si>
    <t>MF Y/Y</t>
  </si>
  <si>
    <t>EX-APT</t>
  </si>
  <si>
    <t>APT</t>
  </si>
  <si>
    <t>to trough</t>
  </si>
  <si>
    <t>Equal-Weighted YoY</t>
  </si>
  <si>
    <t>Value Weighted YoY</t>
  </si>
  <si>
    <t>o</t>
  </si>
  <si>
    <t>i</t>
  </si>
  <si>
    <t>r</t>
  </si>
  <si>
    <t>m</t>
  </si>
  <si>
    <t>l</t>
  </si>
  <si>
    <t>h</t>
  </si>
  <si>
    <t>QTR</t>
  </si>
  <si>
    <t xml:space="preserve">QTR </t>
  </si>
  <si>
    <t>Y/Y</t>
  </si>
  <si>
    <t>U.S. Primary Property Type Quarterly Indices - Equal Weighted YoY,</t>
  </si>
  <si>
    <t>U.S. Primary Property Type  Quarterly Indices - Value Weighted YoY,</t>
  </si>
  <si>
    <t>rank</t>
  </si>
  <si>
    <t>max</t>
  </si>
  <si>
    <t>composite</t>
  </si>
  <si>
    <t>ig</t>
  </si>
  <si>
    <t>gc</t>
  </si>
  <si>
    <t>comp</t>
  </si>
  <si>
    <t>y/y 2017</t>
  </si>
  <si>
    <t>y/y 2018</t>
  </si>
  <si>
    <t>y/y change</t>
  </si>
  <si>
    <t>YTD 2014</t>
  </si>
  <si>
    <t>YTD 2015</t>
  </si>
  <si>
    <t>YTD 2016</t>
  </si>
  <si>
    <t>YTD 2017</t>
  </si>
  <si>
    <t>YTD 2018</t>
  </si>
  <si>
    <t>ytd change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</si>
</sst>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(* #,##0_);_(* \(#,##0\);_(* &quot;-&quot;??_);_(@_)"/>
    <numFmt numFmtId="165" formatCode="[$-409]mmm\-yy;@"/>
    <numFmt numFmtId="166" formatCode="0.000000"/>
    <numFmt numFmtId="167" formatCode="0.0%"/>
    <numFmt numFmtId="168" formatCode="mm/dd/yyyy"/>
    <numFmt numFmtId="169" formatCode="mm/dd/yy"/>
    <numFmt numFmtId="170" formatCode="&quot;$&quot;#,##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1"/>
      <color theme="1"/>
      <name val="Calibri"/>
      <family val="2"/>
    </font>
    <font>
      <sz val="12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2"/>
      <color theme="1" tint="0.34998626667073579"/>
      <name val="Arial"/>
      <family val="2"/>
    </font>
    <font>
      <sz val="11"/>
      <name val="Calibri"/>
      <family val="2"/>
    </font>
    <font>
      <sz val="11"/>
      <name val="Calibri"/>
      <family val="2"/>
      <scheme val="minor"/>
    </font>
    <font>
      <b/>
      <sz val="10"/>
      <color theme="1" tint="0.34998626667073579"/>
      <name val="Arial"/>
      <family val="2"/>
    </font>
    <font>
      <sz val="11"/>
      <color theme="4"/>
      <name val="Calibri"/>
      <family val="2"/>
      <scheme val="minor"/>
    </font>
    <font>
      <b/>
      <sz val="11"/>
      <color rgb="FF7F7F7F"/>
      <name val="Arial"/>
      <family val="2"/>
    </font>
    <font>
      <b/>
      <sz val="9"/>
      <color rgb="FF7F7F7F"/>
      <name val="Arial"/>
      <family val="2"/>
    </font>
    <font>
      <b/>
      <sz val="12"/>
      <color rgb="FF7F7F7F"/>
      <name val="Arial"/>
      <family val="2"/>
    </font>
    <font>
      <b/>
      <sz val="12"/>
      <color theme="1"/>
      <name val="Calibri"/>
      <family val="2"/>
    </font>
    <font>
      <sz val="11"/>
      <color theme="4"/>
      <name val="Calibri"/>
      <family val="2"/>
    </font>
    <font>
      <b/>
      <sz val="11"/>
      <color theme="4"/>
      <name val="Calibri"/>
      <family val="2"/>
    </font>
    <font>
      <b/>
      <sz val="11"/>
      <color theme="4"/>
      <name val="Calibri"/>
      <family val="2"/>
      <scheme val="minor"/>
    </font>
    <font>
      <b/>
      <sz val="12"/>
      <color theme="4"/>
      <name val="Calibri"/>
      <family val="2"/>
    </font>
    <font>
      <sz val="12"/>
      <color theme="4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dashed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3" borderId="0" applyNumberFormat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1" fillId="0" borderId="0"/>
    <xf numFmtId="0" fontId="1" fillId="0" borderId="0"/>
    <xf numFmtId="0" fontId="1" fillId="2" borderId="0" applyNumberFormat="0" applyBorder="0" applyAlignment="0" applyProtection="0"/>
  </cellStyleXfs>
  <cellXfs count="189">
    <xf numFmtId="0" fontId="0" fillId="0" borderId="0" xfId="0"/>
    <xf numFmtId="0" fontId="3" fillId="4" borderId="0" xfId="3" applyFont="1" applyFill="1" applyAlignment="1">
      <alignment wrapText="1"/>
    </xf>
    <xf numFmtId="0" fontId="2" fillId="4" borderId="0" xfId="3" applyFont="1" applyFill="1" applyAlignment="1">
      <alignment wrapText="1"/>
    </xf>
    <xf numFmtId="0" fontId="2" fillId="4" borderId="0" xfId="3" applyFont="1" applyFill="1" applyAlignment="1">
      <alignment horizontal="center" wrapText="1"/>
    </xf>
    <xf numFmtId="43" fontId="3" fillId="4" borderId="0" xfId="3" applyNumberFormat="1" applyFont="1" applyFill="1"/>
    <xf numFmtId="43" fontId="2" fillId="4" borderId="0" xfId="3" applyNumberFormat="1" applyFont="1" applyFill="1"/>
    <xf numFmtId="43" fontId="2" fillId="4" borderId="0" xfId="3" applyNumberFormat="1" applyFont="1" applyFill="1" applyAlignment="1">
      <alignment horizontal="center"/>
    </xf>
    <xf numFmtId="43" fontId="3" fillId="4" borderId="1" xfId="3" applyNumberFormat="1" applyFont="1" applyFill="1" applyBorder="1"/>
    <xf numFmtId="43" fontId="2" fillId="4" borderId="1" xfId="3" applyNumberFormat="1" applyFont="1" applyFill="1" applyBorder="1"/>
    <xf numFmtId="43" fontId="2" fillId="4" borderId="1" xfId="3" applyNumberFormat="1" applyFont="1" applyFill="1" applyBorder="1" applyAlignment="1">
      <alignment horizontal="center"/>
    </xf>
    <xf numFmtId="0" fontId="3" fillId="5" borderId="0" xfId="0" applyFont="1" applyFill="1" applyAlignment="1">
      <alignment horizontal="center" vertical="center" wrapText="1"/>
    </xf>
    <xf numFmtId="0" fontId="2" fillId="5" borderId="0" xfId="0" applyFont="1" applyFill="1" applyAlignment="1">
      <alignment horizontal="center" vertical="center" wrapText="1"/>
    </xf>
    <xf numFmtId="164" fontId="5" fillId="5" borderId="0" xfId="4" applyNumberFormat="1" applyFont="1" applyFill="1" applyBorder="1" applyAlignment="1">
      <alignment horizontal="center" vertical="center" wrapText="1"/>
    </xf>
    <xf numFmtId="0" fontId="6" fillId="5" borderId="0" xfId="0" applyFont="1" applyFill="1"/>
    <xf numFmtId="0" fontId="1" fillId="5" borderId="0" xfId="0" applyFont="1" applyFill="1"/>
    <xf numFmtId="165" fontId="7" fillId="5" borderId="0" xfId="5" applyNumberFormat="1" applyFont="1" applyFill="1" applyAlignment="1">
      <alignment horizontal="center"/>
    </xf>
    <xf numFmtId="1" fontId="1" fillId="5" borderId="0" xfId="0" applyNumberFormat="1" applyFont="1" applyFill="1" applyAlignment="1">
      <alignment horizontal="center" vertical="center"/>
    </xf>
    <xf numFmtId="0" fontId="1" fillId="5" borderId="0" xfId="0" applyFont="1" applyFill="1" applyAlignment="1">
      <alignment horizontal="center"/>
    </xf>
    <xf numFmtId="168" fontId="2" fillId="4" borderId="0" xfId="3" applyNumberFormat="1" applyFont="1" applyFill="1" applyAlignment="1">
      <alignment wrapText="1"/>
    </xf>
    <xf numFmtId="43" fontId="2" fillId="4" borderId="0" xfId="3" applyNumberFormat="1" applyFont="1" applyFill="1" applyAlignment="1"/>
    <xf numFmtId="43" fontId="2" fillId="4" borderId="1" xfId="3" applyNumberFormat="1" applyFont="1" applyFill="1" applyBorder="1" applyAlignment="1"/>
    <xf numFmtId="0" fontId="2" fillId="5" borderId="0" xfId="0" applyFont="1" applyFill="1" applyAlignment="1">
      <alignment wrapText="1"/>
    </xf>
    <xf numFmtId="168" fontId="2" fillId="5" borderId="0" xfId="0" applyNumberFormat="1" applyFont="1" applyFill="1" applyAlignment="1">
      <alignment wrapText="1"/>
    </xf>
    <xf numFmtId="38" fontId="5" fillId="5" borderId="0" xfId="5" applyNumberFormat="1" applyFont="1" applyFill="1" applyAlignment="1">
      <alignment horizontal="center" vertical="center" wrapText="1"/>
    </xf>
    <xf numFmtId="0" fontId="0" fillId="5" borderId="0" xfId="0" applyFill="1"/>
    <xf numFmtId="165" fontId="1" fillId="5" borderId="0" xfId="0" applyNumberFormat="1" applyFont="1" applyFill="1"/>
    <xf numFmtId="164" fontId="7" fillId="5" borderId="0" xfId="4" applyNumberFormat="1" applyFont="1" applyFill="1" applyBorder="1" applyAlignment="1">
      <alignment horizontal="center" vertical="center"/>
    </xf>
    <xf numFmtId="38" fontId="7" fillId="5" borderId="0" xfId="5" applyNumberFormat="1" applyFont="1" applyFill="1" applyAlignment="1">
      <alignment horizontal="center" vertical="center"/>
    </xf>
    <xf numFmtId="164" fontId="9" fillId="5" borderId="0" xfId="4" applyNumberFormat="1" applyFont="1" applyFill="1" applyBorder="1" applyAlignment="1">
      <alignment horizontal="center" vertical="center"/>
    </xf>
    <xf numFmtId="168" fontId="1" fillId="5" borderId="0" xfId="0" applyNumberFormat="1" applyFont="1" applyFill="1"/>
    <xf numFmtId="0" fontId="10" fillId="5" borderId="0" xfId="0" applyFont="1" applyFill="1"/>
    <xf numFmtId="0" fontId="1" fillId="4" borderId="0" xfId="3" applyFill="1" applyAlignment="1">
      <alignment wrapText="1"/>
    </xf>
    <xf numFmtId="0" fontId="2" fillId="4" borderId="0" xfId="3" applyFont="1" applyFill="1" applyAlignment="1">
      <alignment horizontal="center" vertical="center" wrapText="1"/>
    </xf>
    <xf numFmtId="43" fontId="1" fillId="4" borderId="0" xfId="3" applyNumberFormat="1" applyFill="1"/>
    <xf numFmtId="43" fontId="2" fillId="4" borderId="0" xfId="3" applyNumberFormat="1" applyFont="1" applyFill="1" applyAlignment="1">
      <alignment horizontal="left" vertical="center"/>
    </xf>
    <xf numFmtId="43" fontId="1" fillId="4" borderId="1" xfId="3" applyNumberFormat="1" applyFill="1" applyBorder="1"/>
    <xf numFmtId="43" fontId="2" fillId="4" borderId="1" xfId="3" applyNumberFormat="1" applyFont="1" applyFill="1" applyBorder="1" applyAlignment="1">
      <alignment horizontal="left" vertical="center"/>
    </xf>
    <xf numFmtId="0" fontId="0" fillId="5" borderId="0" xfId="0" applyFill="1" applyAlignment="1">
      <alignment wrapText="1"/>
    </xf>
    <xf numFmtId="168" fontId="2" fillId="5" borderId="0" xfId="0" applyNumberFormat="1" applyFont="1" applyFill="1" applyAlignment="1">
      <alignment horizontal="center" vertical="center" wrapText="1"/>
    </xf>
    <xf numFmtId="0" fontId="3" fillId="5" borderId="0" xfId="0" applyFont="1" applyFill="1" applyAlignment="1">
      <alignment wrapText="1"/>
    </xf>
    <xf numFmtId="0" fontId="8" fillId="5" borderId="0" xfId="0" applyFont="1" applyFill="1" applyAlignment="1">
      <alignment horizontal="left" vertical="center"/>
    </xf>
    <xf numFmtId="165" fontId="1" fillId="5" borderId="0" xfId="0" applyNumberFormat="1" applyFont="1" applyFill="1" applyAlignment="1">
      <alignment horizontal="center" vertical="center"/>
    </xf>
    <xf numFmtId="168" fontId="1" fillId="5" borderId="0" xfId="0" applyNumberFormat="1" applyFont="1" applyFill="1" applyAlignment="1">
      <alignment horizontal="center" vertical="center"/>
    </xf>
    <xf numFmtId="0" fontId="2" fillId="4" borderId="2" xfId="3" applyFont="1" applyFill="1" applyBorder="1" applyAlignment="1">
      <alignment wrapText="1"/>
    </xf>
    <xf numFmtId="0" fontId="2" fillId="4" borderId="3" xfId="3" applyFont="1" applyFill="1" applyBorder="1" applyAlignment="1">
      <alignment wrapText="1"/>
    </xf>
    <xf numFmtId="0" fontId="2" fillId="4" borderId="4" xfId="3" applyFont="1" applyFill="1" applyBorder="1" applyAlignment="1">
      <alignment wrapText="1"/>
    </xf>
    <xf numFmtId="168" fontId="2" fillId="4" borderId="3" xfId="3" applyNumberFormat="1" applyFont="1" applyFill="1" applyBorder="1" applyAlignment="1">
      <alignment wrapText="1"/>
    </xf>
    <xf numFmtId="43" fontId="2" fillId="4" borderId="5" xfId="3" applyNumberFormat="1" applyFont="1" applyFill="1" applyBorder="1"/>
    <xf numFmtId="43" fontId="2" fillId="4" borderId="0" xfId="3" applyNumberFormat="1" applyFont="1" applyFill="1" applyBorder="1"/>
    <xf numFmtId="43" fontId="2" fillId="4" borderId="6" xfId="3" applyNumberFormat="1" applyFont="1" applyFill="1" applyBorder="1"/>
    <xf numFmtId="43" fontId="2" fillId="4" borderId="5" xfId="3" applyNumberFormat="1" applyFont="1" applyFill="1" applyBorder="1" applyAlignment="1">
      <alignment horizontal="center" vertical="center"/>
    </xf>
    <xf numFmtId="43" fontId="2" fillId="4" borderId="0" xfId="3" applyNumberFormat="1" applyFont="1" applyFill="1" applyBorder="1" applyAlignment="1">
      <alignment horizontal="center" vertical="center"/>
    </xf>
    <xf numFmtId="43" fontId="2" fillId="4" borderId="6" xfId="3" applyNumberFormat="1" applyFont="1" applyFill="1" applyBorder="1" applyAlignment="1">
      <alignment vertical="center"/>
    </xf>
    <xf numFmtId="43" fontId="2" fillId="4" borderId="7" xfId="3" applyNumberFormat="1" applyFont="1" applyFill="1" applyBorder="1"/>
    <xf numFmtId="43" fontId="2" fillId="5" borderId="0" xfId="3" applyNumberFormat="1" applyFont="1" applyFill="1" applyBorder="1"/>
    <xf numFmtId="0" fontId="3" fillId="5" borderId="0" xfId="0" applyFont="1" applyFill="1" applyAlignment="1">
      <alignment horizontal="center" vertical="center"/>
    </xf>
    <xf numFmtId="168" fontId="2" fillId="5" borderId="0" xfId="0" applyNumberFormat="1" applyFont="1" applyFill="1" applyAlignment="1">
      <alignment horizontal="center" vertical="center"/>
    </xf>
    <xf numFmtId="38" fontId="5" fillId="5" borderId="5" xfId="5" applyNumberFormat="1" applyFont="1" applyFill="1" applyBorder="1" applyAlignment="1">
      <alignment horizontal="center" vertical="center" wrapText="1"/>
    </xf>
    <xf numFmtId="38" fontId="5" fillId="5" borderId="6" xfId="5" applyNumberFormat="1" applyFont="1" applyFill="1" applyBorder="1" applyAlignment="1">
      <alignment horizontal="center" vertical="center" wrapText="1"/>
    </xf>
    <xf numFmtId="0" fontId="11" fillId="5" borderId="0" xfId="0" applyFont="1" applyFill="1" applyAlignment="1">
      <alignment horizontal="center" vertical="center"/>
    </xf>
    <xf numFmtId="0" fontId="11" fillId="5" borderId="0" xfId="0" applyFont="1" applyFill="1" applyAlignment="1">
      <alignment horizontal="left" vertical="center"/>
    </xf>
    <xf numFmtId="1" fontId="1" fillId="5" borderId="5" xfId="0" applyNumberFormat="1" applyFont="1" applyFill="1" applyBorder="1" applyAlignment="1">
      <alignment horizontal="center" vertical="center"/>
    </xf>
    <xf numFmtId="38" fontId="7" fillId="5" borderId="0" xfId="5" applyNumberFormat="1" applyFont="1" applyFill="1" applyAlignment="1">
      <alignment horizontal="center"/>
    </xf>
    <xf numFmtId="38" fontId="7" fillId="5" borderId="6" xfId="5" applyNumberFormat="1" applyFont="1" applyFill="1" applyBorder="1" applyAlignment="1">
      <alignment horizontal="center"/>
    </xf>
    <xf numFmtId="1" fontId="1" fillId="5" borderId="6" xfId="0" applyNumberFormat="1" applyFont="1" applyFill="1" applyBorder="1" applyAlignment="1">
      <alignment horizontal="center" vertical="center"/>
    </xf>
    <xf numFmtId="1" fontId="1" fillId="5" borderId="0" xfId="7" applyNumberFormat="1" applyFill="1" applyAlignment="1">
      <alignment horizontal="center" vertical="center"/>
    </xf>
    <xf numFmtId="1" fontId="1" fillId="5" borderId="6" xfId="7" applyNumberFormat="1" applyFill="1" applyBorder="1" applyAlignment="1">
      <alignment horizontal="center" vertical="center"/>
    </xf>
    <xf numFmtId="14" fontId="0" fillId="5" borderId="0" xfId="0" applyNumberFormat="1" applyFill="1"/>
    <xf numFmtId="165" fontId="12" fillId="5" borderId="0" xfId="0" applyNumberFormat="1" applyFont="1" applyFill="1"/>
    <xf numFmtId="168" fontId="12" fillId="5" borderId="0" xfId="0" applyNumberFormat="1" applyFont="1" applyFill="1"/>
    <xf numFmtId="167" fontId="12" fillId="5" borderId="0" xfId="2" applyNumberFormat="1" applyFont="1" applyFill="1"/>
    <xf numFmtId="0" fontId="13" fillId="5" borderId="0" xfId="0" applyFont="1" applyFill="1" applyAlignment="1">
      <alignment horizontal="left" vertical="center"/>
    </xf>
    <xf numFmtId="0" fontId="2" fillId="4" borderId="6" xfId="3" applyFont="1" applyFill="1" applyBorder="1" applyAlignment="1">
      <alignment wrapText="1"/>
    </xf>
    <xf numFmtId="43" fontId="2" fillId="4" borderId="11" xfId="3" applyNumberFormat="1" applyFont="1" applyFill="1" applyBorder="1"/>
    <xf numFmtId="43" fontId="2" fillId="4" borderId="12" xfId="3" applyNumberFormat="1" applyFont="1" applyFill="1" applyBorder="1"/>
    <xf numFmtId="0" fontId="14" fillId="5" borderId="0" xfId="0" applyFont="1" applyFill="1"/>
    <xf numFmtId="0" fontId="11" fillId="5" borderId="0" xfId="0" applyFont="1" applyFill="1"/>
    <xf numFmtId="38" fontId="7" fillId="5" borderId="5" xfId="5" applyNumberFormat="1" applyFont="1" applyFill="1" applyBorder="1" applyAlignment="1">
      <alignment horizontal="center"/>
    </xf>
    <xf numFmtId="0" fontId="15" fillId="5" borderId="0" xfId="0" applyFont="1" applyFill="1"/>
    <xf numFmtId="169" fontId="0" fillId="4" borderId="1" xfId="0" applyNumberFormat="1" applyFill="1" applyBorder="1"/>
    <xf numFmtId="0" fontId="0" fillId="4" borderId="1" xfId="0" applyFill="1" applyBorder="1"/>
    <xf numFmtId="14" fontId="16" fillId="4" borderId="1" xfId="5" applyNumberFormat="1" applyFont="1" applyFill="1" applyBorder="1" applyAlignment="1">
      <alignment horizontal="center" vertical="center" wrapText="1"/>
    </xf>
    <xf numFmtId="3" fontId="16" fillId="4" borderId="1" xfId="5" applyNumberFormat="1" applyFont="1" applyFill="1" applyBorder="1" applyAlignment="1">
      <alignment horizontal="center" vertical="center" wrapText="1"/>
    </xf>
    <xf numFmtId="170" fontId="16" fillId="4" borderId="1" xfId="5" applyNumberFormat="1" applyFont="1" applyFill="1" applyBorder="1" applyAlignment="1">
      <alignment horizontal="center" vertical="center" wrapText="1"/>
    </xf>
    <xf numFmtId="169" fontId="0" fillId="5" borderId="0" xfId="0" applyNumberFormat="1" applyFill="1"/>
    <xf numFmtId="14" fontId="4" fillId="5" borderId="0" xfId="5" applyNumberFormat="1" applyFill="1" applyAlignment="1">
      <alignment horizontal="center"/>
    </xf>
    <xf numFmtId="3" fontId="4" fillId="5" borderId="0" xfId="5" applyNumberFormat="1" applyFill="1" applyAlignment="1">
      <alignment horizontal="center"/>
    </xf>
    <xf numFmtId="170" fontId="4" fillId="5" borderId="0" xfId="5" applyNumberFormat="1" applyFill="1" applyAlignment="1">
      <alignment horizontal="center"/>
    </xf>
    <xf numFmtId="0" fontId="4" fillId="5" borderId="0" xfId="5" applyFill="1" applyAlignment="1">
      <alignment horizontal="center" vertical="center"/>
    </xf>
    <xf numFmtId="10" fontId="0" fillId="5" borderId="0" xfId="2" applyNumberFormat="1" applyFont="1" applyFill="1"/>
    <xf numFmtId="168" fontId="3" fillId="4" borderId="0" xfId="3" applyNumberFormat="1" applyFont="1" applyFill="1" applyAlignment="1">
      <alignment wrapText="1"/>
    </xf>
    <xf numFmtId="43" fontId="3" fillId="4" borderId="0" xfId="3" applyNumberFormat="1" applyFont="1" applyFill="1" applyAlignment="1"/>
    <xf numFmtId="43" fontId="3" fillId="4" borderId="1" xfId="3" applyNumberFormat="1" applyFont="1" applyFill="1" applyBorder="1" applyAlignment="1"/>
    <xf numFmtId="168" fontId="3" fillId="5" borderId="0" xfId="0" applyNumberFormat="1" applyFont="1" applyFill="1" applyAlignment="1">
      <alignment horizontal="right" vertical="center" wrapText="1"/>
    </xf>
    <xf numFmtId="164" fontId="16" fillId="5" borderId="0" xfId="4" applyNumberFormat="1" applyFont="1" applyFill="1" applyBorder="1" applyAlignment="1">
      <alignment horizontal="center" vertical="center" wrapText="1"/>
    </xf>
    <xf numFmtId="38" fontId="16" fillId="5" borderId="0" xfId="5" applyNumberFormat="1" applyFont="1" applyFill="1" applyAlignment="1">
      <alignment horizontal="center" vertical="center" wrapText="1"/>
    </xf>
    <xf numFmtId="168" fontId="3" fillId="5" borderId="0" xfId="0" applyNumberFormat="1" applyFont="1" applyFill="1" applyAlignment="1">
      <alignment horizontal="center" vertical="center" wrapText="1"/>
    </xf>
    <xf numFmtId="38" fontId="16" fillId="5" borderId="0" xfId="5" applyNumberFormat="1" applyFont="1" applyFill="1" applyAlignment="1">
      <alignment horizontal="center" wrapText="1"/>
    </xf>
    <xf numFmtId="165" fontId="6" fillId="5" borderId="0" xfId="0" applyNumberFormat="1" applyFont="1" applyFill="1"/>
    <xf numFmtId="164" fontId="4" fillId="5" borderId="0" xfId="4" applyNumberFormat="1" applyFont="1" applyFill="1" applyBorder="1" applyAlignment="1">
      <alignment horizontal="center" vertical="center"/>
    </xf>
    <xf numFmtId="38" fontId="4" fillId="5" borderId="0" xfId="5" applyNumberFormat="1" applyFill="1" applyAlignment="1">
      <alignment horizontal="center" vertical="center"/>
    </xf>
    <xf numFmtId="38" fontId="4" fillId="5" borderId="0" xfId="5" applyNumberFormat="1" applyFill="1" applyAlignment="1">
      <alignment horizontal="center"/>
    </xf>
    <xf numFmtId="168" fontId="6" fillId="5" borderId="0" xfId="0" applyNumberFormat="1" applyFont="1" applyFill="1"/>
    <xf numFmtId="168" fontId="3" fillId="5" borderId="0" xfId="0" applyNumberFormat="1" applyFont="1" applyFill="1" applyAlignment="1">
      <alignment wrapText="1"/>
    </xf>
    <xf numFmtId="38" fontId="4" fillId="0" borderId="0" xfId="5" applyNumberFormat="1" applyAlignment="1">
      <alignment horizontal="center" vertical="center" wrapText="1"/>
    </xf>
    <xf numFmtId="38" fontId="1" fillId="2" borderId="0" xfId="8" applyNumberFormat="1" applyBorder="1" applyAlignment="1">
      <alignment horizontal="center" vertical="center" wrapText="1"/>
    </xf>
    <xf numFmtId="0" fontId="1" fillId="2" borderId="0" xfId="8"/>
    <xf numFmtId="164" fontId="5" fillId="6" borderId="0" xfId="4" applyNumberFormat="1" applyFont="1" applyFill="1" applyBorder="1" applyAlignment="1">
      <alignment horizontal="center" vertical="center" wrapText="1"/>
    </xf>
    <xf numFmtId="164" fontId="7" fillId="6" borderId="0" xfId="4" applyNumberFormat="1" applyFont="1" applyFill="1" applyBorder="1" applyAlignment="1">
      <alignment horizontal="center"/>
    </xf>
    <xf numFmtId="167" fontId="7" fillId="6" borderId="0" xfId="2" applyNumberFormat="1" applyFont="1" applyFill="1" applyBorder="1" applyAlignment="1">
      <alignment horizontal="center"/>
    </xf>
    <xf numFmtId="0" fontId="3" fillId="7" borderId="0" xfId="3" applyFont="1" applyFill="1" applyAlignment="1">
      <alignment horizontal="center" vertical="center" wrapText="1"/>
    </xf>
    <xf numFmtId="10" fontId="3" fillId="7" borderId="0" xfId="2" applyNumberFormat="1" applyFont="1" applyFill="1" applyAlignment="1">
      <alignment horizontal="center" vertical="center" wrapText="1"/>
    </xf>
    <xf numFmtId="0" fontId="3" fillId="7" borderId="0" xfId="0" applyFont="1" applyFill="1" applyAlignment="1">
      <alignment horizontal="center" vertical="center" wrapText="1"/>
    </xf>
    <xf numFmtId="166" fontId="1" fillId="7" borderId="0" xfId="6" applyNumberFormat="1" applyFill="1" applyAlignment="1">
      <alignment horizontal="center" vertical="center"/>
    </xf>
    <xf numFmtId="0" fontId="1" fillId="7" borderId="0" xfId="0" applyFont="1" applyFill="1"/>
    <xf numFmtId="167" fontId="1" fillId="7" borderId="0" xfId="2" applyNumberFormat="1" applyFont="1" applyFill="1" applyAlignment="1">
      <alignment horizontal="center" vertical="center"/>
    </xf>
    <xf numFmtId="167" fontId="1" fillId="7" borderId="0" xfId="2" applyNumberFormat="1" applyFont="1" applyFill="1"/>
    <xf numFmtId="0" fontId="2" fillId="6" borderId="0" xfId="0" applyFont="1" applyFill="1" applyAlignment="1">
      <alignment horizontal="center" vertical="center" wrapText="1"/>
    </xf>
    <xf numFmtId="0" fontId="1" fillId="6" borderId="0" xfId="0" applyFont="1" applyFill="1" applyAlignment="1">
      <alignment horizontal="center"/>
    </xf>
    <xf numFmtId="165" fontId="7" fillId="6" borderId="0" xfId="5" applyNumberFormat="1" applyFont="1" applyFill="1" applyAlignment="1">
      <alignment horizontal="center"/>
    </xf>
    <xf numFmtId="164" fontId="9" fillId="6" borderId="0" xfId="4" applyNumberFormat="1" applyFont="1" applyFill="1" applyBorder="1" applyAlignment="1">
      <alignment horizontal="center"/>
    </xf>
    <xf numFmtId="0" fontId="2" fillId="7" borderId="0" xfId="0" applyFont="1" applyFill="1" applyAlignment="1">
      <alignment horizontal="center" vertical="center" wrapText="1"/>
    </xf>
    <xf numFmtId="164" fontId="5" fillId="7" borderId="0" xfId="4" applyNumberFormat="1" applyFont="1" applyFill="1" applyBorder="1" applyAlignment="1">
      <alignment horizontal="center" vertical="center" wrapText="1"/>
    </xf>
    <xf numFmtId="165" fontId="1" fillId="7" borderId="0" xfId="6" applyNumberFormat="1" applyFill="1" applyAlignment="1">
      <alignment horizontal="center" vertical="center"/>
    </xf>
    <xf numFmtId="1" fontId="1" fillId="7" borderId="0" xfId="0" applyNumberFormat="1" applyFont="1" applyFill="1" applyAlignment="1">
      <alignment horizontal="center" vertical="center"/>
    </xf>
    <xf numFmtId="0" fontId="1" fillId="8" borderId="0" xfId="0" applyFont="1" applyFill="1" applyAlignment="1">
      <alignment horizontal="center"/>
    </xf>
    <xf numFmtId="167" fontId="1" fillId="8" borderId="0" xfId="2" applyNumberFormat="1" applyFont="1" applyFill="1" applyAlignment="1">
      <alignment horizontal="center"/>
    </xf>
    <xf numFmtId="0" fontId="6" fillId="8" borderId="0" xfId="0" applyFont="1" applyFill="1"/>
    <xf numFmtId="165" fontId="17" fillId="5" borderId="0" xfId="5" applyNumberFormat="1" applyFont="1" applyFill="1" applyAlignment="1">
      <alignment horizontal="center"/>
    </xf>
    <xf numFmtId="164" fontId="17" fillId="5" borderId="0" xfId="4" applyNumberFormat="1" applyFont="1" applyFill="1" applyAlignment="1">
      <alignment horizontal="center"/>
    </xf>
    <xf numFmtId="165" fontId="12" fillId="5" borderId="0" xfId="6" applyNumberFormat="1" applyFont="1" applyFill="1" applyAlignment="1">
      <alignment horizontal="center" vertical="center"/>
    </xf>
    <xf numFmtId="1" fontId="12" fillId="5" borderId="0" xfId="0" applyNumberFormat="1" applyFont="1" applyFill="1" applyAlignment="1">
      <alignment horizontal="center" vertical="center"/>
    </xf>
    <xf numFmtId="167" fontId="12" fillId="5" borderId="0" xfId="2" applyNumberFormat="1" applyFont="1" applyFill="1" applyAlignment="1">
      <alignment horizontal="center"/>
    </xf>
    <xf numFmtId="167" fontId="17" fillId="5" borderId="0" xfId="2" applyNumberFormat="1" applyFont="1" applyFill="1" applyAlignment="1">
      <alignment horizontal="center"/>
    </xf>
    <xf numFmtId="167" fontId="12" fillId="5" borderId="0" xfId="2" applyNumberFormat="1" applyFont="1" applyFill="1" applyAlignment="1">
      <alignment horizontal="center" vertical="center"/>
    </xf>
    <xf numFmtId="38" fontId="5" fillId="6" borderId="0" xfId="5" applyNumberFormat="1" applyFont="1" applyFill="1" applyAlignment="1">
      <alignment horizontal="center" vertical="center" wrapText="1"/>
    </xf>
    <xf numFmtId="38" fontId="7" fillId="6" borderId="0" xfId="5" applyNumberFormat="1" applyFont="1" applyFill="1" applyAlignment="1">
      <alignment horizontal="center" vertical="center"/>
    </xf>
    <xf numFmtId="167" fontId="7" fillId="6" borderId="0" xfId="2" applyNumberFormat="1" applyFont="1" applyFill="1" applyAlignment="1">
      <alignment horizontal="center" vertical="center"/>
    </xf>
    <xf numFmtId="0" fontId="2" fillId="7" borderId="0" xfId="0" applyFont="1" applyFill="1" applyAlignment="1">
      <alignment vertical="center" wrapText="1"/>
    </xf>
    <xf numFmtId="0" fontId="0" fillId="7" borderId="0" xfId="0" applyFill="1"/>
    <xf numFmtId="167" fontId="7" fillId="7" borderId="0" xfId="2" applyNumberFormat="1" applyFont="1" applyFill="1" applyAlignment="1">
      <alignment horizontal="center" vertical="center"/>
    </xf>
    <xf numFmtId="38" fontId="7" fillId="7" borderId="0" xfId="5" applyNumberFormat="1" applyFont="1" applyFill="1" applyAlignment="1">
      <alignment horizontal="center" vertical="center"/>
    </xf>
    <xf numFmtId="38" fontId="5" fillId="7" borderId="0" xfId="5" applyNumberFormat="1" applyFont="1" applyFill="1" applyAlignment="1">
      <alignment horizontal="center" vertical="center" wrapText="1"/>
    </xf>
    <xf numFmtId="164" fontId="18" fillId="5" borderId="0" xfId="4" applyNumberFormat="1" applyFont="1" applyFill="1" applyAlignment="1">
      <alignment horizontal="center" vertical="center"/>
    </xf>
    <xf numFmtId="38" fontId="18" fillId="5" borderId="0" xfId="5" applyNumberFormat="1" applyFont="1" applyFill="1" applyAlignment="1">
      <alignment horizontal="center" vertical="center"/>
    </xf>
    <xf numFmtId="164" fontId="17" fillId="5" borderId="0" xfId="4" applyNumberFormat="1" applyFont="1" applyFill="1" applyAlignment="1">
      <alignment horizontal="center" vertical="center"/>
    </xf>
    <xf numFmtId="167" fontId="17" fillId="5" borderId="0" xfId="2" applyNumberFormat="1" applyFont="1" applyFill="1" applyAlignment="1">
      <alignment horizontal="center" vertical="center"/>
    </xf>
    <xf numFmtId="1" fontId="1" fillId="6" borderId="0" xfId="0" applyNumberFormat="1" applyFont="1" applyFill="1" applyAlignment="1">
      <alignment horizontal="center" vertical="center"/>
    </xf>
    <xf numFmtId="167" fontId="1" fillId="6" borderId="0" xfId="2" applyNumberFormat="1" applyFont="1" applyFill="1" applyAlignment="1">
      <alignment horizontal="center" vertical="center"/>
    </xf>
    <xf numFmtId="0" fontId="3" fillId="7" borderId="0" xfId="0" applyFont="1" applyFill="1" applyAlignment="1">
      <alignment vertical="center" wrapText="1"/>
    </xf>
    <xf numFmtId="0" fontId="6" fillId="7" borderId="0" xfId="0" applyFont="1" applyFill="1"/>
    <xf numFmtId="9" fontId="0" fillId="5" borderId="0" xfId="2" applyFont="1" applyFill="1"/>
    <xf numFmtId="38" fontId="18" fillId="5" borderId="5" xfId="5" applyNumberFormat="1" applyFont="1" applyFill="1" applyBorder="1" applyAlignment="1">
      <alignment horizontal="center" vertical="center" wrapText="1"/>
    </xf>
    <xf numFmtId="38" fontId="18" fillId="5" borderId="0" xfId="5" applyNumberFormat="1" applyFont="1" applyFill="1" applyAlignment="1">
      <alignment horizontal="center" vertical="center" wrapText="1"/>
    </xf>
    <xf numFmtId="38" fontId="18" fillId="5" borderId="6" xfId="5" applyNumberFormat="1" applyFont="1" applyFill="1" applyBorder="1" applyAlignment="1">
      <alignment horizontal="center" vertical="center" wrapText="1"/>
    </xf>
    <xf numFmtId="0" fontId="12" fillId="5" borderId="0" xfId="0" applyFont="1" applyFill="1"/>
    <xf numFmtId="167" fontId="12" fillId="5" borderId="5" xfId="2" applyNumberFormat="1" applyFont="1" applyFill="1" applyBorder="1" applyAlignment="1">
      <alignment horizontal="center" vertical="center"/>
    </xf>
    <xf numFmtId="1" fontId="12" fillId="5" borderId="5" xfId="0" applyNumberFormat="1" applyFont="1" applyFill="1" applyBorder="1" applyAlignment="1">
      <alignment horizontal="center" vertical="center"/>
    </xf>
    <xf numFmtId="1" fontId="12" fillId="5" borderId="0" xfId="7" applyNumberFormat="1" applyFont="1" applyFill="1" applyAlignment="1">
      <alignment horizontal="center" vertical="center"/>
    </xf>
    <xf numFmtId="1" fontId="12" fillId="5" borderId="6" xfId="0" applyNumberFormat="1" applyFont="1" applyFill="1" applyBorder="1" applyAlignment="1">
      <alignment horizontal="center" vertical="center"/>
    </xf>
    <xf numFmtId="168" fontId="19" fillId="5" borderId="0" xfId="0" applyNumberFormat="1" applyFont="1" applyFill="1" applyAlignment="1">
      <alignment horizontal="center" vertical="center" wrapText="1"/>
    </xf>
    <xf numFmtId="167" fontId="17" fillId="5" borderId="5" xfId="2" applyNumberFormat="1" applyFont="1" applyFill="1" applyBorder="1" applyAlignment="1">
      <alignment horizontal="center"/>
    </xf>
    <xf numFmtId="167" fontId="17" fillId="5" borderId="13" xfId="2" applyNumberFormat="1" applyFont="1" applyFill="1" applyBorder="1" applyAlignment="1">
      <alignment horizontal="center"/>
    </xf>
    <xf numFmtId="164" fontId="17" fillId="5" borderId="5" xfId="1" applyNumberFormat="1" applyFont="1" applyFill="1" applyBorder="1" applyAlignment="1">
      <alignment horizontal="center"/>
    </xf>
    <xf numFmtId="164" fontId="17" fillId="5" borderId="13" xfId="1" applyNumberFormat="1" applyFont="1" applyFill="1" applyBorder="1" applyAlignment="1">
      <alignment horizontal="center"/>
    </xf>
    <xf numFmtId="38" fontId="17" fillId="5" borderId="5" xfId="5" applyNumberFormat="1" applyFont="1" applyFill="1" applyBorder="1" applyAlignment="1">
      <alignment horizontal="center"/>
    </xf>
    <xf numFmtId="38" fontId="17" fillId="5" borderId="0" xfId="5" applyNumberFormat="1" applyFont="1" applyFill="1" applyAlignment="1">
      <alignment horizontal="center"/>
    </xf>
    <xf numFmtId="38" fontId="17" fillId="5" borderId="6" xfId="5" applyNumberFormat="1" applyFont="1" applyFill="1" applyBorder="1" applyAlignment="1">
      <alignment horizontal="center"/>
    </xf>
    <xf numFmtId="38" fontId="17" fillId="5" borderId="13" xfId="5" applyNumberFormat="1" applyFont="1" applyFill="1" applyBorder="1" applyAlignment="1">
      <alignment horizontal="center"/>
    </xf>
    <xf numFmtId="3" fontId="20" fillId="5" borderId="0" xfId="5" applyNumberFormat="1" applyFont="1" applyFill="1" applyAlignment="1">
      <alignment horizontal="center"/>
    </xf>
    <xf numFmtId="14" fontId="21" fillId="5" borderId="0" xfId="5" applyNumberFormat="1" applyFont="1" applyFill="1" applyAlignment="1">
      <alignment horizontal="center"/>
    </xf>
    <xf numFmtId="3" fontId="21" fillId="5" borderId="0" xfId="5" applyNumberFormat="1" applyFont="1" applyFill="1" applyAlignment="1">
      <alignment horizontal="center"/>
    </xf>
    <xf numFmtId="170" fontId="21" fillId="5" borderId="0" xfId="5" applyNumberFormat="1" applyFont="1" applyFill="1" applyAlignment="1">
      <alignment horizontal="center"/>
    </xf>
    <xf numFmtId="0" fontId="21" fillId="5" borderId="0" xfId="5" applyFont="1" applyFill="1" applyAlignment="1">
      <alignment horizontal="center" vertical="center"/>
    </xf>
    <xf numFmtId="14" fontId="20" fillId="5" borderId="0" xfId="5" applyNumberFormat="1" applyFont="1" applyFill="1" applyAlignment="1">
      <alignment horizontal="center"/>
    </xf>
    <xf numFmtId="167" fontId="20" fillId="5" borderId="0" xfId="2" applyNumberFormat="1" applyFont="1" applyFill="1" applyAlignment="1">
      <alignment horizontal="center"/>
    </xf>
    <xf numFmtId="167" fontId="21" fillId="5" borderId="0" xfId="2" applyNumberFormat="1" applyFont="1" applyFill="1" applyAlignment="1">
      <alignment horizontal="center"/>
    </xf>
    <xf numFmtId="0" fontId="8" fillId="5" borderId="0" xfId="0" applyFont="1" applyFill="1" applyAlignment="1">
      <alignment horizontal="center" vertical="center"/>
    </xf>
    <xf numFmtId="0" fontId="11" fillId="5" borderId="0" xfId="0" applyFont="1" applyFill="1" applyAlignment="1">
      <alignment horizontal="center" vertical="center"/>
    </xf>
    <xf numFmtId="43" fontId="2" fillId="5" borderId="8" xfId="3" applyNumberFormat="1" applyFont="1" applyFill="1" applyBorder="1" applyAlignment="1">
      <alignment horizontal="center" vertical="center"/>
    </xf>
    <xf numFmtId="43" fontId="2" fillId="5" borderId="9" xfId="3" applyNumberFormat="1" applyFont="1" applyFill="1" applyBorder="1" applyAlignment="1">
      <alignment horizontal="center" vertical="center"/>
    </xf>
    <xf numFmtId="43" fontId="2" fillId="5" borderId="10" xfId="3" applyNumberFormat="1" applyFont="1" applyFill="1" applyBorder="1" applyAlignment="1">
      <alignment horizontal="center" vertical="center"/>
    </xf>
    <xf numFmtId="43" fontId="2" fillId="5" borderId="8" xfId="3" applyNumberFormat="1" applyFont="1" applyFill="1" applyBorder="1" applyAlignment="1">
      <alignment horizontal="center"/>
    </xf>
    <xf numFmtId="43" fontId="2" fillId="5" borderId="9" xfId="3" applyNumberFormat="1" applyFont="1" applyFill="1" applyBorder="1" applyAlignment="1">
      <alignment horizontal="center"/>
    </xf>
    <xf numFmtId="43" fontId="2" fillId="5" borderId="10" xfId="3" applyNumberFormat="1" applyFont="1" applyFill="1" applyBorder="1" applyAlignment="1">
      <alignment horizontal="center"/>
    </xf>
    <xf numFmtId="43" fontId="2" fillId="5" borderId="2" xfId="3" applyNumberFormat="1" applyFont="1" applyFill="1" applyBorder="1" applyAlignment="1">
      <alignment horizontal="center"/>
    </xf>
    <xf numFmtId="43" fontId="2" fillId="5" borderId="3" xfId="3" applyNumberFormat="1" applyFont="1" applyFill="1" applyBorder="1" applyAlignment="1">
      <alignment horizontal="center"/>
    </xf>
    <xf numFmtId="43" fontId="2" fillId="5" borderId="4" xfId="3" applyNumberFormat="1" applyFont="1" applyFill="1" applyBorder="1" applyAlignment="1">
      <alignment horizontal="center"/>
    </xf>
    <xf numFmtId="0" fontId="11" fillId="5" borderId="0" xfId="0" applyFont="1" applyFill="1" applyAlignment="1">
      <alignment horizontal="center"/>
    </xf>
  </cellXfs>
  <cellStyles count="9">
    <cellStyle name="40% - Accent4 2 4" xfId="8" xr:uid="{262F71DC-D251-4B0A-B112-CFE991A73D15}"/>
    <cellStyle name="40% - Accent5" xfId="3" builtinId="47"/>
    <cellStyle name="Comma" xfId="1" builtinId="3"/>
    <cellStyle name="Comma 2" xfId="4" xr:uid="{B46C83E8-2648-4A9D-AAEA-9C25997D339A}"/>
    <cellStyle name="Normal" xfId="0" builtinId="0"/>
    <cellStyle name="Normal 10" xfId="7" xr:uid="{604DE1CA-5BDC-44F7-B0E8-825746EAC430}"/>
    <cellStyle name="Normal 15" xfId="6" xr:uid="{1834BDD4-D6E6-41F6-9CCA-971E55F614C5}"/>
    <cellStyle name="Normal 16" xfId="5" xr:uid="{F868DCE7-E7BC-461E-819F-6958FA9E135E}"/>
    <cellStyle name="Percent" xfId="2" builtinId="5"/>
  </cellStyles>
  <dxfs count="2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82471843630934E-2"/>
          <c:y val="0.13578946381702287"/>
          <c:w val="0.86511763119865104"/>
          <c:h val="0.79826340457442824"/>
        </c:manualLayout>
      </c:layout>
      <c:scatterChart>
        <c:scatterStyle val="lineMarker"/>
        <c:varyColors val="0"/>
        <c:ser>
          <c:idx val="2"/>
          <c:order val="0"/>
          <c:tx>
            <c:v>U.S. Composite - Value Weighted</c:v>
          </c:tx>
          <c:spPr>
            <a:ln w="38100">
              <a:solidFill>
                <a:schemeClr val="accent1">
                  <a:lumMod val="50000"/>
                </a:schemeClr>
              </a:solidFill>
            </a:ln>
          </c:spPr>
          <c:marker>
            <c:symbol val="none"/>
          </c:marker>
          <c:xVal>
            <c:numRef>
              <c:f>'U.S. EW &amp; VW'!$Q$6:$Q$340</c:f>
              <c:numCache>
                <c:formatCode>[$-409]mmm\-yy;@</c:formatCode>
                <c:ptCount val="335"/>
                <c:pt idx="0">
                  <c:v>35079.5</c:v>
                </c:pt>
                <c:pt idx="1">
                  <c:v>35109.5</c:v>
                </c:pt>
                <c:pt idx="2">
                  <c:v>35139.5</c:v>
                </c:pt>
                <c:pt idx="3">
                  <c:v>35170</c:v>
                </c:pt>
                <c:pt idx="4">
                  <c:v>35200.5</c:v>
                </c:pt>
                <c:pt idx="5">
                  <c:v>35231</c:v>
                </c:pt>
                <c:pt idx="6">
                  <c:v>35261.5</c:v>
                </c:pt>
                <c:pt idx="7">
                  <c:v>35292.5</c:v>
                </c:pt>
                <c:pt idx="8">
                  <c:v>35323</c:v>
                </c:pt>
                <c:pt idx="9">
                  <c:v>35353.5</c:v>
                </c:pt>
                <c:pt idx="10">
                  <c:v>35384</c:v>
                </c:pt>
                <c:pt idx="11">
                  <c:v>35414.5</c:v>
                </c:pt>
                <c:pt idx="12">
                  <c:v>35445.5</c:v>
                </c:pt>
                <c:pt idx="13">
                  <c:v>35475</c:v>
                </c:pt>
                <c:pt idx="14">
                  <c:v>35504.5</c:v>
                </c:pt>
                <c:pt idx="15">
                  <c:v>35535</c:v>
                </c:pt>
                <c:pt idx="16">
                  <c:v>35565.5</c:v>
                </c:pt>
                <c:pt idx="17">
                  <c:v>35596</c:v>
                </c:pt>
                <c:pt idx="18">
                  <c:v>35626.5</c:v>
                </c:pt>
                <c:pt idx="19">
                  <c:v>35657.5</c:v>
                </c:pt>
                <c:pt idx="20">
                  <c:v>35688</c:v>
                </c:pt>
                <c:pt idx="21">
                  <c:v>35718.5</c:v>
                </c:pt>
                <c:pt idx="22">
                  <c:v>35749</c:v>
                </c:pt>
                <c:pt idx="23">
                  <c:v>35779.5</c:v>
                </c:pt>
                <c:pt idx="24">
                  <c:v>35810.5</c:v>
                </c:pt>
                <c:pt idx="25">
                  <c:v>35840</c:v>
                </c:pt>
                <c:pt idx="26">
                  <c:v>35869.5</c:v>
                </c:pt>
                <c:pt idx="27">
                  <c:v>35900</c:v>
                </c:pt>
                <c:pt idx="28">
                  <c:v>35930.5</c:v>
                </c:pt>
                <c:pt idx="29">
                  <c:v>35961</c:v>
                </c:pt>
                <c:pt idx="30">
                  <c:v>35991.5</c:v>
                </c:pt>
                <c:pt idx="31">
                  <c:v>36022.5</c:v>
                </c:pt>
                <c:pt idx="32">
                  <c:v>36053</c:v>
                </c:pt>
                <c:pt idx="33">
                  <c:v>36083.5</c:v>
                </c:pt>
                <c:pt idx="34">
                  <c:v>36114</c:v>
                </c:pt>
                <c:pt idx="35">
                  <c:v>36144.5</c:v>
                </c:pt>
                <c:pt idx="36">
                  <c:v>36175.5</c:v>
                </c:pt>
                <c:pt idx="37">
                  <c:v>36205</c:v>
                </c:pt>
                <c:pt idx="38">
                  <c:v>36234.5</c:v>
                </c:pt>
                <c:pt idx="39">
                  <c:v>36265</c:v>
                </c:pt>
                <c:pt idx="40">
                  <c:v>36295.5</c:v>
                </c:pt>
                <c:pt idx="41">
                  <c:v>36326</c:v>
                </c:pt>
                <c:pt idx="42">
                  <c:v>36356.5</c:v>
                </c:pt>
                <c:pt idx="43">
                  <c:v>36387.5</c:v>
                </c:pt>
                <c:pt idx="44">
                  <c:v>36418</c:v>
                </c:pt>
                <c:pt idx="45">
                  <c:v>36448.5</c:v>
                </c:pt>
                <c:pt idx="46">
                  <c:v>36479</c:v>
                </c:pt>
                <c:pt idx="47">
                  <c:v>36509.5</c:v>
                </c:pt>
                <c:pt idx="48">
                  <c:v>36540.5</c:v>
                </c:pt>
                <c:pt idx="49">
                  <c:v>36570.5</c:v>
                </c:pt>
                <c:pt idx="50">
                  <c:v>36600.5</c:v>
                </c:pt>
                <c:pt idx="51">
                  <c:v>36631</c:v>
                </c:pt>
                <c:pt idx="52">
                  <c:v>36661.5</c:v>
                </c:pt>
                <c:pt idx="53">
                  <c:v>36692</c:v>
                </c:pt>
                <c:pt idx="54">
                  <c:v>36722.5</c:v>
                </c:pt>
                <c:pt idx="55">
                  <c:v>36753.5</c:v>
                </c:pt>
                <c:pt idx="56">
                  <c:v>36784</c:v>
                </c:pt>
                <c:pt idx="57">
                  <c:v>36814.5</c:v>
                </c:pt>
                <c:pt idx="58">
                  <c:v>36845</c:v>
                </c:pt>
                <c:pt idx="59">
                  <c:v>36875.5</c:v>
                </c:pt>
                <c:pt idx="60">
                  <c:v>36906.5</c:v>
                </c:pt>
                <c:pt idx="61">
                  <c:v>36936</c:v>
                </c:pt>
                <c:pt idx="62">
                  <c:v>36965.5</c:v>
                </c:pt>
                <c:pt idx="63">
                  <c:v>36996</c:v>
                </c:pt>
                <c:pt idx="64">
                  <c:v>37026.5</c:v>
                </c:pt>
                <c:pt idx="65">
                  <c:v>37057</c:v>
                </c:pt>
                <c:pt idx="66">
                  <c:v>37087.5</c:v>
                </c:pt>
                <c:pt idx="67">
                  <c:v>37118.5</c:v>
                </c:pt>
                <c:pt idx="68">
                  <c:v>37149</c:v>
                </c:pt>
                <c:pt idx="69">
                  <c:v>37179.5</c:v>
                </c:pt>
                <c:pt idx="70">
                  <c:v>37210</c:v>
                </c:pt>
                <c:pt idx="71">
                  <c:v>37240.5</c:v>
                </c:pt>
                <c:pt idx="72">
                  <c:v>37271.5</c:v>
                </c:pt>
                <c:pt idx="73">
                  <c:v>37301</c:v>
                </c:pt>
                <c:pt idx="74">
                  <c:v>37330.5</c:v>
                </c:pt>
                <c:pt idx="75">
                  <c:v>37361</c:v>
                </c:pt>
                <c:pt idx="76">
                  <c:v>37391.5</c:v>
                </c:pt>
                <c:pt idx="77">
                  <c:v>37422</c:v>
                </c:pt>
                <c:pt idx="78">
                  <c:v>37452.5</c:v>
                </c:pt>
                <c:pt idx="79">
                  <c:v>37483.5</c:v>
                </c:pt>
                <c:pt idx="80">
                  <c:v>37514</c:v>
                </c:pt>
                <c:pt idx="81">
                  <c:v>37544.5</c:v>
                </c:pt>
                <c:pt idx="82">
                  <c:v>37575</c:v>
                </c:pt>
                <c:pt idx="83">
                  <c:v>37605.5</c:v>
                </c:pt>
                <c:pt idx="84">
                  <c:v>37636.5</c:v>
                </c:pt>
                <c:pt idx="85">
                  <c:v>37666</c:v>
                </c:pt>
                <c:pt idx="86">
                  <c:v>37695.5</c:v>
                </c:pt>
                <c:pt idx="87">
                  <c:v>37726</c:v>
                </c:pt>
                <c:pt idx="88">
                  <c:v>37756.5</c:v>
                </c:pt>
                <c:pt idx="89">
                  <c:v>37787</c:v>
                </c:pt>
                <c:pt idx="90">
                  <c:v>37817.5</c:v>
                </c:pt>
                <c:pt idx="91">
                  <c:v>37848.5</c:v>
                </c:pt>
                <c:pt idx="92">
                  <c:v>37879</c:v>
                </c:pt>
                <c:pt idx="93">
                  <c:v>37909.5</c:v>
                </c:pt>
                <c:pt idx="94">
                  <c:v>37940</c:v>
                </c:pt>
                <c:pt idx="95">
                  <c:v>37970.5</c:v>
                </c:pt>
                <c:pt idx="96">
                  <c:v>38001.5</c:v>
                </c:pt>
                <c:pt idx="97">
                  <c:v>38031.5</c:v>
                </c:pt>
                <c:pt idx="98">
                  <c:v>38061.5</c:v>
                </c:pt>
                <c:pt idx="99">
                  <c:v>38092</c:v>
                </c:pt>
                <c:pt idx="100">
                  <c:v>38122.5</c:v>
                </c:pt>
                <c:pt idx="101">
                  <c:v>38153</c:v>
                </c:pt>
                <c:pt idx="102">
                  <c:v>38183.5</c:v>
                </c:pt>
                <c:pt idx="103">
                  <c:v>38214.5</c:v>
                </c:pt>
                <c:pt idx="104">
                  <c:v>38245</c:v>
                </c:pt>
                <c:pt idx="105">
                  <c:v>38275.5</c:v>
                </c:pt>
                <c:pt idx="106">
                  <c:v>38306</c:v>
                </c:pt>
                <c:pt idx="107">
                  <c:v>38336.5</c:v>
                </c:pt>
                <c:pt idx="108">
                  <c:v>38367.5</c:v>
                </c:pt>
                <c:pt idx="109">
                  <c:v>38397</c:v>
                </c:pt>
                <c:pt idx="110">
                  <c:v>38426.5</c:v>
                </c:pt>
                <c:pt idx="111">
                  <c:v>38457</c:v>
                </c:pt>
                <c:pt idx="112">
                  <c:v>38487.5</c:v>
                </c:pt>
                <c:pt idx="113">
                  <c:v>38518</c:v>
                </c:pt>
                <c:pt idx="114">
                  <c:v>38548.5</c:v>
                </c:pt>
                <c:pt idx="115">
                  <c:v>38579.5</c:v>
                </c:pt>
                <c:pt idx="116">
                  <c:v>38610</c:v>
                </c:pt>
                <c:pt idx="117">
                  <c:v>38640.5</c:v>
                </c:pt>
                <c:pt idx="118">
                  <c:v>38671</c:v>
                </c:pt>
                <c:pt idx="119">
                  <c:v>38701.5</c:v>
                </c:pt>
                <c:pt idx="120">
                  <c:v>38732.5</c:v>
                </c:pt>
                <c:pt idx="121">
                  <c:v>38762</c:v>
                </c:pt>
                <c:pt idx="122">
                  <c:v>38791.5</c:v>
                </c:pt>
                <c:pt idx="123">
                  <c:v>38822</c:v>
                </c:pt>
                <c:pt idx="124">
                  <c:v>38852.5</c:v>
                </c:pt>
                <c:pt idx="125">
                  <c:v>38883</c:v>
                </c:pt>
                <c:pt idx="126">
                  <c:v>38913.5</c:v>
                </c:pt>
                <c:pt idx="127">
                  <c:v>38944.5</c:v>
                </c:pt>
                <c:pt idx="128">
                  <c:v>38975</c:v>
                </c:pt>
                <c:pt idx="129">
                  <c:v>39005.5</c:v>
                </c:pt>
                <c:pt idx="130">
                  <c:v>39036</c:v>
                </c:pt>
                <c:pt idx="131">
                  <c:v>39066.5</c:v>
                </c:pt>
                <c:pt idx="132">
                  <c:v>39097.5</c:v>
                </c:pt>
                <c:pt idx="133">
                  <c:v>39127</c:v>
                </c:pt>
                <c:pt idx="134">
                  <c:v>39156.5</c:v>
                </c:pt>
                <c:pt idx="135">
                  <c:v>39187</c:v>
                </c:pt>
                <c:pt idx="136">
                  <c:v>39217.5</c:v>
                </c:pt>
                <c:pt idx="137">
                  <c:v>39248</c:v>
                </c:pt>
                <c:pt idx="138">
                  <c:v>39278.5</c:v>
                </c:pt>
                <c:pt idx="139">
                  <c:v>39309.5</c:v>
                </c:pt>
                <c:pt idx="140">
                  <c:v>39340</c:v>
                </c:pt>
                <c:pt idx="141">
                  <c:v>39370.5</c:v>
                </c:pt>
                <c:pt idx="142">
                  <c:v>39401</c:v>
                </c:pt>
                <c:pt idx="143">
                  <c:v>39431.5</c:v>
                </c:pt>
                <c:pt idx="144">
                  <c:v>39462.5</c:v>
                </c:pt>
                <c:pt idx="145">
                  <c:v>39492.5</c:v>
                </c:pt>
                <c:pt idx="146">
                  <c:v>39522.5</c:v>
                </c:pt>
                <c:pt idx="147">
                  <c:v>39553</c:v>
                </c:pt>
                <c:pt idx="148">
                  <c:v>39583.5</c:v>
                </c:pt>
                <c:pt idx="149">
                  <c:v>39614</c:v>
                </c:pt>
                <c:pt idx="150">
                  <c:v>39644.5</c:v>
                </c:pt>
                <c:pt idx="151">
                  <c:v>39675.5</c:v>
                </c:pt>
                <c:pt idx="152">
                  <c:v>39706</c:v>
                </c:pt>
                <c:pt idx="153">
                  <c:v>39736.5</c:v>
                </c:pt>
                <c:pt idx="154">
                  <c:v>39767</c:v>
                </c:pt>
                <c:pt idx="155">
                  <c:v>39797.5</c:v>
                </c:pt>
                <c:pt idx="156">
                  <c:v>39828.5</c:v>
                </c:pt>
                <c:pt idx="157">
                  <c:v>39858</c:v>
                </c:pt>
                <c:pt idx="158">
                  <c:v>39887.5</c:v>
                </c:pt>
                <c:pt idx="159">
                  <c:v>39918</c:v>
                </c:pt>
                <c:pt idx="160">
                  <c:v>39948.5</c:v>
                </c:pt>
                <c:pt idx="161">
                  <c:v>39979</c:v>
                </c:pt>
                <c:pt idx="162">
                  <c:v>40009</c:v>
                </c:pt>
                <c:pt idx="163">
                  <c:v>40040</c:v>
                </c:pt>
                <c:pt idx="164">
                  <c:v>40071</c:v>
                </c:pt>
                <c:pt idx="165">
                  <c:v>40101</c:v>
                </c:pt>
                <c:pt idx="166">
                  <c:v>40132</c:v>
                </c:pt>
                <c:pt idx="167">
                  <c:v>40162</c:v>
                </c:pt>
                <c:pt idx="168">
                  <c:v>40193</c:v>
                </c:pt>
                <c:pt idx="169">
                  <c:v>40224</c:v>
                </c:pt>
                <c:pt idx="170">
                  <c:v>40252</c:v>
                </c:pt>
                <c:pt idx="171">
                  <c:v>40283</c:v>
                </c:pt>
                <c:pt idx="172">
                  <c:v>40313</c:v>
                </c:pt>
                <c:pt idx="173">
                  <c:v>40344</c:v>
                </c:pt>
                <c:pt idx="174">
                  <c:v>40374</c:v>
                </c:pt>
                <c:pt idx="175">
                  <c:v>40405</c:v>
                </c:pt>
                <c:pt idx="176">
                  <c:v>40436</c:v>
                </c:pt>
                <c:pt idx="177">
                  <c:v>40466</c:v>
                </c:pt>
                <c:pt idx="178">
                  <c:v>40497</c:v>
                </c:pt>
                <c:pt idx="179">
                  <c:v>40527</c:v>
                </c:pt>
                <c:pt idx="180">
                  <c:v>40558</c:v>
                </c:pt>
                <c:pt idx="181">
                  <c:v>40589</c:v>
                </c:pt>
                <c:pt idx="182">
                  <c:v>40617</c:v>
                </c:pt>
                <c:pt idx="183">
                  <c:v>40648</c:v>
                </c:pt>
                <c:pt idx="184">
                  <c:v>40678</c:v>
                </c:pt>
                <c:pt idx="185">
                  <c:v>40709</c:v>
                </c:pt>
                <c:pt idx="186">
                  <c:v>40739</c:v>
                </c:pt>
                <c:pt idx="187">
                  <c:v>40770</c:v>
                </c:pt>
                <c:pt idx="188">
                  <c:v>40801</c:v>
                </c:pt>
                <c:pt idx="189">
                  <c:v>40831</c:v>
                </c:pt>
                <c:pt idx="190">
                  <c:v>40862</c:v>
                </c:pt>
                <c:pt idx="191">
                  <c:v>40892</c:v>
                </c:pt>
                <c:pt idx="192">
                  <c:v>40923</c:v>
                </c:pt>
                <c:pt idx="193">
                  <c:v>40954</c:v>
                </c:pt>
                <c:pt idx="194">
                  <c:v>40983</c:v>
                </c:pt>
                <c:pt idx="195">
                  <c:v>41014</c:v>
                </c:pt>
                <c:pt idx="196">
                  <c:v>41044</c:v>
                </c:pt>
                <c:pt idx="197">
                  <c:v>41075</c:v>
                </c:pt>
                <c:pt idx="198">
                  <c:v>41105</c:v>
                </c:pt>
                <c:pt idx="199">
                  <c:v>41136</c:v>
                </c:pt>
                <c:pt idx="200">
                  <c:v>41167</c:v>
                </c:pt>
                <c:pt idx="201">
                  <c:v>41197</c:v>
                </c:pt>
                <c:pt idx="202">
                  <c:v>41228</c:v>
                </c:pt>
                <c:pt idx="203">
                  <c:v>41258</c:v>
                </c:pt>
                <c:pt idx="204">
                  <c:v>41289</c:v>
                </c:pt>
                <c:pt idx="205">
                  <c:v>41320</c:v>
                </c:pt>
                <c:pt idx="206">
                  <c:v>41348</c:v>
                </c:pt>
                <c:pt idx="207">
                  <c:v>41379</c:v>
                </c:pt>
                <c:pt idx="208">
                  <c:v>41409</c:v>
                </c:pt>
                <c:pt idx="209">
                  <c:v>41440</c:v>
                </c:pt>
                <c:pt idx="210">
                  <c:v>41470</c:v>
                </c:pt>
                <c:pt idx="211">
                  <c:v>41501</c:v>
                </c:pt>
                <c:pt idx="212">
                  <c:v>41532</c:v>
                </c:pt>
                <c:pt idx="213">
                  <c:v>41562</c:v>
                </c:pt>
                <c:pt idx="214">
                  <c:v>41593</c:v>
                </c:pt>
                <c:pt idx="215">
                  <c:v>41623</c:v>
                </c:pt>
                <c:pt idx="216">
                  <c:v>41654</c:v>
                </c:pt>
                <c:pt idx="217">
                  <c:v>41685</c:v>
                </c:pt>
                <c:pt idx="218">
                  <c:v>41713</c:v>
                </c:pt>
                <c:pt idx="219">
                  <c:v>41744</c:v>
                </c:pt>
                <c:pt idx="220">
                  <c:v>41774</c:v>
                </c:pt>
                <c:pt idx="221">
                  <c:v>41805</c:v>
                </c:pt>
                <c:pt idx="222">
                  <c:v>41835</c:v>
                </c:pt>
                <c:pt idx="223">
                  <c:v>41866</c:v>
                </c:pt>
                <c:pt idx="224">
                  <c:v>41897</c:v>
                </c:pt>
                <c:pt idx="225">
                  <c:v>41927</c:v>
                </c:pt>
                <c:pt idx="226">
                  <c:v>41958</c:v>
                </c:pt>
                <c:pt idx="227">
                  <c:v>41988</c:v>
                </c:pt>
                <c:pt idx="228">
                  <c:v>42019</c:v>
                </c:pt>
                <c:pt idx="229">
                  <c:v>42050</c:v>
                </c:pt>
                <c:pt idx="230">
                  <c:v>42078</c:v>
                </c:pt>
                <c:pt idx="231">
                  <c:v>42109</c:v>
                </c:pt>
                <c:pt idx="232">
                  <c:v>42139</c:v>
                </c:pt>
                <c:pt idx="233">
                  <c:v>42170</c:v>
                </c:pt>
                <c:pt idx="234">
                  <c:v>42200</c:v>
                </c:pt>
                <c:pt idx="235">
                  <c:v>42231</c:v>
                </c:pt>
                <c:pt idx="236">
                  <c:v>42262</c:v>
                </c:pt>
                <c:pt idx="237">
                  <c:v>42292</c:v>
                </c:pt>
                <c:pt idx="238">
                  <c:v>42323</c:v>
                </c:pt>
                <c:pt idx="239">
                  <c:v>42353</c:v>
                </c:pt>
                <c:pt idx="240">
                  <c:v>42384</c:v>
                </c:pt>
                <c:pt idx="241">
                  <c:v>42415</c:v>
                </c:pt>
                <c:pt idx="242">
                  <c:v>42444</c:v>
                </c:pt>
                <c:pt idx="243">
                  <c:v>42475</c:v>
                </c:pt>
                <c:pt idx="244">
                  <c:v>42505</c:v>
                </c:pt>
                <c:pt idx="245">
                  <c:v>42536</c:v>
                </c:pt>
                <c:pt idx="246">
                  <c:v>42566</c:v>
                </c:pt>
                <c:pt idx="247">
                  <c:v>42597</c:v>
                </c:pt>
                <c:pt idx="248">
                  <c:v>42628</c:v>
                </c:pt>
                <c:pt idx="249">
                  <c:v>42658</c:v>
                </c:pt>
                <c:pt idx="250">
                  <c:v>42689</c:v>
                </c:pt>
                <c:pt idx="251">
                  <c:v>42719</c:v>
                </c:pt>
                <c:pt idx="252">
                  <c:v>42750</c:v>
                </c:pt>
                <c:pt idx="253">
                  <c:v>42781</c:v>
                </c:pt>
                <c:pt idx="254">
                  <c:v>42809</c:v>
                </c:pt>
                <c:pt idx="255">
                  <c:v>42840</c:v>
                </c:pt>
                <c:pt idx="256">
                  <c:v>42870</c:v>
                </c:pt>
                <c:pt idx="257">
                  <c:v>42901</c:v>
                </c:pt>
                <c:pt idx="258">
                  <c:v>42931</c:v>
                </c:pt>
                <c:pt idx="259">
                  <c:v>42962</c:v>
                </c:pt>
                <c:pt idx="260">
                  <c:v>42993</c:v>
                </c:pt>
                <c:pt idx="261">
                  <c:v>43023</c:v>
                </c:pt>
                <c:pt idx="262">
                  <c:v>43054</c:v>
                </c:pt>
                <c:pt idx="263">
                  <c:v>43084</c:v>
                </c:pt>
                <c:pt idx="264">
                  <c:v>43115</c:v>
                </c:pt>
                <c:pt idx="265">
                  <c:v>43146</c:v>
                </c:pt>
                <c:pt idx="266">
                  <c:v>43174</c:v>
                </c:pt>
                <c:pt idx="267">
                  <c:v>43205</c:v>
                </c:pt>
                <c:pt idx="268">
                  <c:v>43235</c:v>
                </c:pt>
                <c:pt idx="269">
                  <c:v>43266</c:v>
                </c:pt>
                <c:pt idx="270">
                  <c:v>43296</c:v>
                </c:pt>
                <c:pt idx="271">
                  <c:v>43327</c:v>
                </c:pt>
                <c:pt idx="272">
                  <c:v>43358</c:v>
                </c:pt>
                <c:pt idx="273">
                  <c:v>43388</c:v>
                </c:pt>
                <c:pt idx="274">
                  <c:v>43419</c:v>
                </c:pt>
                <c:pt idx="275">
                  <c:v>43449</c:v>
                </c:pt>
                <c:pt idx="276">
                  <c:v>43480</c:v>
                </c:pt>
                <c:pt idx="277">
                  <c:v>43511</c:v>
                </c:pt>
                <c:pt idx="278">
                  <c:v>43539</c:v>
                </c:pt>
                <c:pt idx="279">
                  <c:v>43570</c:v>
                </c:pt>
                <c:pt idx="280">
                  <c:v>43600</c:v>
                </c:pt>
                <c:pt idx="281">
                  <c:v>43631</c:v>
                </c:pt>
                <c:pt idx="282">
                  <c:v>43661</c:v>
                </c:pt>
                <c:pt idx="283">
                  <c:v>43692</c:v>
                </c:pt>
                <c:pt idx="284">
                  <c:v>43723</c:v>
                </c:pt>
                <c:pt idx="285">
                  <c:v>43753</c:v>
                </c:pt>
                <c:pt idx="286">
                  <c:v>43784</c:v>
                </c:pt>
                <c:pt idx="287">
                  <c:v>43814</c:v>
                </c:pt>
                <c:pt idx="288">
                  <c:v>43845</c:v>
                </c:pt>
                <c:pt idx="289">
                  <c:v>43876</c:v>
                </c:pt>
                <c:pt idx="290">
                  <c:v>43905</c:v>
                </c:pt>
                <c:pt idx="291">
                  <c:v>43936</c:v>
                </c:pt>
                <c:pt idx="292">
                  <c:v>43966</c:v>
                </c:pt>
                <c:pt idx="293">
                  <c:v>43997</c:v>
                </c:pt>
                <c:pt idx="294">
                  <c:v>44027</c:v>
                </c:pt>
                <c:pt idx="295">
                  <c:v>44058</c:v>
                </c:pt>
                <c:pt idx="296">
                  <c:v>44089</c:v>
                </c:pt>
                <c:pt idx="297">
                  <c:v>44119</c:v>
                </c:pt>
                <c:pt idx="298">
                  <c:v>44150</c:v>
                </c:pt>
                <c:pt idx="299">
                  <c:v>44180</c:v>
                </c:pt>
                <c:pt idx="300">
                  <c:v>44211</c:v>
                </c:pt>
                <c:pt idx="301">
                  <c:v>44242</c:v>
                </c:pt>
                <c:pt idx="302">
                  <c:v>44270</c:v>
                </c:pt>
                <c:pt idx="303">
                  <c:v>44301</c:v>
                </c:pt>
                <c:pt idx="304">
                  <c:v>44331</c:v>
                </c:pt>
                <c:pt idx="305">
                  <c:v>44362</c:v>
                </c:pt>
                <c:pt idx="306">
                  <c:v>44392</c:v>
                </c:pt>
                <c:pt idx="307">
                  <c:v>44423</c:v>
                </c:pt>
                <c:pt idx="308">
                  <c:v>44454</c:v>
                </c:pt>
                <c:pt idx="309">
                  <c:v>44484</c:v>
                </c:pt>
                <c:pt idx="310">
                  <c:v>44515</c:v>
                </c:pt>
                <c:pt idx="311">
                  <c:v>44545</c:v>
                </c:pt>
                <c:pt idx="312">
                  <c:v>44576</c:v>
                </c:pt>
                <c:pt idx="313">
                  <c:v>44607</c:v>
                </c:pt>
                <c:pt idx="314">
                  <c:v>44635</c:v>
                </c:pt>
                <c:pt idx="315">
                  <c:v>44666</c:v>
                </c:pt>
                <c:pt idx="316">
                  <c:v>44696</c:v>
                </c:pt>
                <c:pt idx="317">
                  <c:v>44727</c:v>
                </c:pt>
                <c:pt idx="318">
                  <c:v>44757</c:v>
                </c:pt>
                <c:pt idx="319">
                  <c:v>44788</c:v>
                </c:pt>
                <c:pt idx="320">
                  <c:v>44819</c:v>
                </c:pt>
                <c:pt idx="321">
                  <c:v>44849</c:v>
                </c:pt>
                <c:pt idx="322">
                  <c:v>44880</c:v>
                </c:pt>
                <c:pt idx="323">
                  <c:v>44910</c:v>
                </c:pt>
                <c:pt idx="324">
                  <c:v>44941</c:v>
                </c:pt>
                <c:pt idx="325">
                  <c:v>44972</c:v>
                </c:pt>
                <c:pt idx="326">
                  <c:v>45000</c:v>
                </c:pt>
                <c:pt idx="327">
                  <c:v>45031</c:v>
                </c:pt>
                <c:pt idx="328">
                  <c:v>45061</c:v>
                </c:pt>
                <c:pt idx="329">
                  <c:v>45092</c:v>
                </c:pt>
                <c:pt idx="330">
                  <c:v>45122</c:v>
                </c:pt>
                <c:pt idx="331">
                  <c:v>45153</c:v>
                </c:pt>
                <c:pt idx="332">
                  <c:v>45184</c:v>
                </c:pt>
                <c:pt idx="333">
                  <c:v>45214</c:v>
                </c:pt>
                <c:pt idx="334">
                  <c:v>45245</c:v>
                </c:pt>
              </c:numCache>
            </c:numRef>
          </c:xVal>
          <c:yVal>
            <c:numRef>
              <c:f>'U.S. EW &amp; VW'!$R$6:$R$340</c:f>
              <c:numCache>
                <c:formatCode>0</c:formatCode>
                <c:ptCount val="335"/>
                <c:pt idx="0">
                  <c:v>65.965285017598603</c:v>
                </c:pt>
                <c:pt idx="1">
                  <c:v>65.157721932421893</c:v>
                </c:pt>
                <c:pt idx="2">
                  <c:v>64.603296236878904</c:v>
                </c:pt>
                <c:pt idx="3">
                  <c:v>64.417080522608799</c:v>
                </c:pt>
                <c:pt idx="4">
                  <c:v>63.942823491138803</c:v>
                </c:pt>
                <c:pt idx="5">
                  <c:v>64.265253473669603</c:v>
                </c:pt>
                <c:pt idx="6">
                  <c:v>64.651253255193694</c:v>
                </c:pt>
                <c:pt idx="7">
                  <c:v>64.963812402816799</c:v>
                </c:pt>
                <c:pt idx="8">
                  <c:v>64.857387043006497</c:v>
                </c:pt>
                <c:pt idx="9">
                  <c:v>64.505230803952401</c:v>
                </c:pt>
                <c:pt idx="10">
                  <c:v>65.370910914678305</c:v>
                </c:pt>
                <c:pt idx="11">
                  <c:v>67.264134359413106</c:v>
                </c:pt>
                <c:pt idx="12">
                  <c:v>69.567259046360704</c:v>
                </c:pt>
                <c:pt idx="13">
                  <c:v>70.827049171944395</c:v>
                </c:pt>
                <c:pt idx="14">
                  <c:v>70.916298924778502</c:v>
                </c:pt>
                <c:pt idx="15">
                  <c:v>70.789079732847995</c:v>
                </c:pt>
                <c:pt idx="16">
                  <c:v>71.204696543193506</c:v>
                </c:pt>
                <c:pt idx="17">
                  <c:v>71.928490357225996</c:v>
                </c:pt>
                <c:pt idx="18">
                  <c:v>72.981818176632203</c:v>
                </c:pt>
                <c:pt idx="19">
                  <c:v>73.374364479826397</c:v>
                </c:pt>
                <c:pt idx="20">
                  <c:v>74.950532355515605</c:v>
                </c:pt>
                <c:pt idx="21">
                  <c:v>75.900382237105603</c:v>
                </c:pt>
                <c:pt idx="22">
                  <c:v>78.755379014690305</c:v>
                </c:pt>
                <c:pt idx="23">
                  <c:v>80.507032633253203</c:v>
                </c:pt>
                <c:pt idx="24">
                  <c:v>83.699878466515599</c:v>
                </c:pt>
                <c:pt idx="25">
                  <c:v>83.051689730768601</c:v>
                </c:pt>
                <c:pt idx="26">
                  <c:v>82.008916685622793</c:v>
                </c:pt>
                <c:pt idx="27">
                  <c:v>80.502546951735695</c:v>
                </c:pt>
                <c:pt idx="28">
                  <c:v>81.677544385538596</c:v>
                </c:pt>
                <c:pt idx="29">
                  <c:v>83.829606574942403</c:v>
                </c:pt>
                <c:pt idx="30">
                  <c:v>84.518530153838597</c:v>
                </c:pt>
                <c:pt idx="31">
                  <c:v>85.277551617970801</c:v>
                </c:pt>
                <c:pt idx="32">
                  <c:v>85.474299886098905</c:v>
                </c:pt>
                <c:pt idx="33">
                  <c:v>86.658992825856899</c:v>
                </c:pt>
                <c:pt idx="34">
                  <c:v>87.0815781830904</c:v>
                </c:pt>
                <c:pt idx="35">
                  <c:v>87.126984705261506</c:v>
                </c:pt>
                <c:pt idx="36">
                  <c:v>86.991524677253807</c:v>
                </c:pt>
                <c:pt idx="37">
                  <c:v>85.8594972515954</c:v>
                </c:pt>
                <c:pt idx="38">
                  <c:v>84.463162163621604</c:v>
                </c:pt>
                <c:pt idx="39">
                  <c:v>83.304915482103695</c:v>
                </c:pt>
                <c:pt idx="40">
                  <c:v>83.2015194699472</c:v>
                </c:pt>
                <c:pt idx="41">
                  <c:v>84.394790598775202</c:v>
                </c:pt>
                <c:pt idx="42">
                  <c:v>85.872015198114198</c:v>
                </c:pt>
                <c:pt idx="43">
                  <c:v>88.337896200967904</c:v>
                </c:pt>
                <c:pt idx="44">
                  <c:v>90.015984973658604</c:v>
                </c:pt>
                <c:pt idx="45">
                  <c:v>91.382596052948898</c:v>
                </c:pt>
                <c:pt idx="46">
                  <c:v>91.397987661524994</c:v>
                </c:pt>
                <c:pt idx="47">
                  <c:v>91.238741451873196</c:v>
                </c:pt>
                <c:pt idx="48">
                  <c:v>91.508825266488401</c:v>
                </c:pt>
                <c:pt idx="49">
                  <c:v>89.754740757192096</c:v>
                </c:pt>
                <c:pt idx="50">
                  <c:v>88.490968774256402</c:v>
                </c:pt>
                <c:pt idx="51">
                  <c:v>87.3876814098615</c:v>
                </c:pt>
                <c:pt idx="52">
                  <c:v>90.059276067070201</c:v>
                </c:pt>
                <c:pt idx="53">
                  <c:v>92.955501719024099</c:v>
                </c:pt>
                <c:pt idx="54">
                  <c:v>95.140422927061294</c:v>
                </c:pt>
                <c:pt idx="55">
                  <c:v>96.159525091807893</c:v>
                </c:pt>
                <c:pt idx="56">
                  <c:v>97.3822419262534</c:v>
                </c:pt>
                <c:pt idx="57">
                  <c:v>98.806458787441798</c:v>
                </c:pt>
                <c:pt idx="58">
                  <c:v>99.708006658707006</c:v>
                </c:pt>
                <c:pt idx="59">
                  <c:v>100</c:v>
                </c:pt>
                <c:pt idx="60">
                  <c:v>100.177253303705</c:v>
                </c:pt>
                <c:pt idx="61">
                  <c:v>100.164960230133</c:v>
                </c:pt>
                <c:pt idx="62">
                  <c:v>99.992802114144794</c:v>
                </c:pt>
                <c:pt idx="63">
                  <c:v>99.709673245678403</c:v>
                </c:pt>
                <c:pt idx="64">
                  <c:v>99.961526313787601</c:v>
                </c:pt>
                <c:pt idx="65">
                  <c:v>100.401153976122</c:v>
                </c:pt>
                <c:pt idx="66">
                  <c:v>101.182495019187</c:v>
                </c:pt>
                <c:pt idx="67">
                  <c:v>101.09355931058001</c:v>
                </c:pt>
                <c:pt idx="68">
                  <c:v>100.931384694743</c:v>
                </c:pt>
                <c:pt idx="69">
                  <c:v>99.580181076033298</c:v>
                </c:pt>
                <c:pt idx="70">
                  <c:v>98.661924147452893</c:v>
                </c:pt>
                <c:pt idx="71">
                  <c:v>97.732904004318002</c:v>
                </c:pt>
                <c:pt idx="72">
                  <c:v>98.733418891835001</c:v>
                </c:pt>
                <c:pt idx="73">
                  <c:v>100.105398891793</c:v>
                </c:pt>
                <c:pt idx="74">
                  <c:v>101.364381920401</c:v>
                </c:pt>
                <c:pt idx="75">
                  <c:v>101.36871530229</c:v>
                </c:pt>
                <c:pt idx="76">
                  <c:v>101.145820084498</c:v>
                </c:pt>
                <c:pt idx="77">
                  <c:v>101.163923698852</c:v>
                </c:pt>
                <c:pt idx="78">
                  <c:v>101.327877908117</c:v>
                </c:pt>
                <c:pt idx="79">
                  <c:v>101.52475877987401</c:v>
                </c:pt>
                <c:pt idx="80">
                  <c:v>101.745148164795</c:v>
                </c:pt>
                <c:pt idx="81">
                  <c:v>102.477019800441</c:v>
                </c:pt>
                <c:pt idx="82">
                  <c:v>104.085893801361</c:v>
                </c:pt>
                <c:pt idx="83">
                  <c:v>106.274680487612</c:v>
                </c:pt>
                <c:pt idx="84">
                  <c:v>108.648365005584</c:v>
                </c:pt>
                <c:pt idx="85">
                  <c:v>109.641183080456</c:v>
                </c:pt>
                <c:pt idx="86">
                  <c:v>109.776040314171</c:v>
                </c:pt>
                <c:pt idx="87">
                  <c:v>108.96009136334899</c:v>
                </c:pt>
                <c:pt idx="88">
                  <c:v>109.41399785973999</c:v>
                </c:pt>
                <c:pt idx="89">
                  <c:v>109.764571234323</c:v>
                </c:pt>
                <c:pt idx="90">
                  <c:v>110.3444626933</c:v>
                </c:pt>
                <c:pt idx="91">
                  <c:v>108.822177328473</c:v>
                </c:pt>
                <c:pt idx="92">
                  <c:v>107.675196000055</c:v>
                </c:pt>
                <c:pt idx="93">
                  <c:v>107.169502946267</c:v>
                </c:pt>
                <c:pt idx="94">
                  <c:v>107.80776283929799</c:v>
                </c:pt>
                <c:pt idx="95">
                  <c:v>109.104813315424</c:v>
                </c:pt>
                <c:pt idx="96">
                  <c:v>109.842362765597</c:v>
                </c:pt>
                <c:pt idx="97">
                  <c:v>112.763379152705</c:v>
                </c:pt>
                <c:pt idx="98">
                  <c:v>114.40127199555199</c:v>
                </c:pt>
                <c:pt idx="99">
                  <c:v>116.824966438343</c:v>
                </c:pt>
                <c:pt idx="100">
                  <c:v>117.432836929394</c:v>
                </c:pt>
                <c:pt idx="101">
                  <c:v>119.92751316786</c:v>
                </c:pt>
                <c:pt idx="102">
                  <c:v>122.59317027666501</c:v>
                </c:pt>
                <c:pt idx="103">
                  <c:v>125.419377441973</c:v>
                </c:pt>
                <c:pt idx="104">
                  <c:v>127.287899038522</c:v>
                </c:pt>
                <c:pt idx="105">
                  <c:v>128.17305151984101</c:v>
                </c:pt>
                <c:pt idx="106">
                  <c:v>127.793957741751</c:v>
                </c:pt>
                <c:pt idx="107">
                  <c:v>127.198205578577</c:v>
                </c:pt>
                <c:pt idx="108">
                  <c:v>127.144837775375</c:v>
                </c:pt>
                <c:pt idx="109">
                  <c:v>129.989623569456</c:v>
                </c:pt>
                <c:pt idx="110">
                  <c:v>132.48870513210699</c:v>
                </c:pt>
                <c:pt idx="111">
                  <c:v>134.43578615958199</c:v>
                </c:pt>
                <c:pt idx="112">
                  <c:v>134.44865790851301</c:v>
                </c:pt>
                <c:pt idx="113">
                  <c:v>135.50299729307699</c:v>
                </c:pt>
                <c:pt idx="114">
                  <c:v>137.50409197760999</c:v>
                </c:pt>
                <c:pt idx="115">
                  <c:v>139.90112960458899</c:v>
                </c:pt>
                <c:pt idx="116">
                  <c:v>142.51819009283301</c:v>
                </c:pt>
                <c:pt idx="117">
                  <c:v>145.28323889998899</c:v>
                </c:pt>
                <c:pt idx="118">
                  <c:v>147.396181329787</c:v>
                </c:pt>
                <c:pt idx="119">
                  <c:v>148.02553284413301</c:v>
                </c:pt>
                <c:pt idx="120">
                  <c:v>147.82130958184999</c:v>
                </c:pt>
                <c:pt idx="121">
                  <c:v>148.56338441525199</c:v>
                </c:pt>
                <c:pt idx="122">
                  <c:v>150.362674183764</c:v>
                </c:pt>
                <c:pt idx="123">
                  <c:v>152.177950811204</c:v>
                </c:pt>
                <c:pt idx="124">
                  <c:v>153.235860691309</c:v>
                </c:pt>
                <c:pt idx="125">
                  <c:v>154.15077321354701</c:v>
                </c:pt>
                <c:pt idx="126">
                  <c:v>155.57925964721801</c:v>
                </c:pt>
                <c:pt idx="127">
                  <c:v>156.652715117843</c:v>
                </c:pt>
                <c:pt idx="128">
                  <c:v>156.656147539919</c:v>
                </c:pt>
                <c:pt idx="129">
                  <c:v>158.02515731302199</c:v>
                </c:pt>
                <c:pt idx="130">
                  <c:v>159.92560364342799</c:v>
                </c:pt>
                <c:pt idx="131">
                  <c:v>163.42667212624301</c:v>
                </c:pt>
                <c:pt idx="132">
                  <c:v>163.79063239324699</c:v>
                </c:pt>
                <c:pt idx="133">
                  <c:v>164.649459470821</c:v>
                </c:pt>
                <c:pt idx="134">
                  <c:v>164.313598594323</c:v>
                </c:pt>
                <c:pt idx="135">
                  <c:v>166.210858965434</c:v>
                </c:pt>
                <c:pt idx="136">
                  <c:v>167.916293528979</c:v>
                </c:pt>
                <c:pt idx="137">
                  <c:v>170.04456203972501</c:v>
                </c:pt>
                <c:pt idx="138">
                  <c:v>171.46369372768299</c:v>
                </c:pt>
                <c:pt idx="139">
                  <c:v>171.57184566318799</c:v>
                </c:pt>
                <c:pt idx="140">
                  <c:v>171.59336492214501</c:v>
                </c:pt>
                <c:pt idx="141">
                  <c:v>170.492462117054</c:v>
                </c:pt>
                <c:pt idx="142">
                  <c:v>170.57302278255301</c:v>
                </c:pt>
                <c:pt idx="143">
                  <c:v>169.31996931352401</c:v>
                </c:pt>
                <c:pt idx="144">
                  <c:v>168.191619615771</c:v>
                </c:pt>
                <c:pt idx="145">
                  <c:v>163.30641448605101</c:v>
                </c:pt>
                <c:pt idx="146">
                  <c:v>159.386610597778</c:v>
                </c:pt>
                <c:pt idx="147">
                  <c:v>155.26572935611301</c:v>
                </c:pt>
                <c:pt idx="148">
                  <c:v>157.14762018978101</c:v>
                </c:pt>
                <c:pt idx="149">
                  <c:v>159.43188095617299</c:v>
                </c:pt>
                <c:pt idx="150">
                  <c:v>162.21099205641201</c:v>
                </c:pt>
                <c:pt idx="151">
                  <c:v>159.65584520313899</c:v>
                </c:pt>
                <c:pt idx="152">
                  <c:v>157.31049262559699</c:v>
                </c:pt>
                <c:pt idx="153">
                  <c:v>154.71791862601401</c:v>
                </c:pt>
                <c:pt idx="154">
                  <c:v>152.09671896448501</c:v>
                </c:pt>
                <c:pt idx="155">
                  <c:v>148.124143034989</c:v>
                </c:pt>
                <c:pt idx="156">
                  <c:v>145.149104849899</c:v>
                </c:pt>
                <c:pt idx="157">
                  <c:v>143.964095114777</c:v>
                </c:pt>
                <c:pt idx="158">
                  <c:v>140.79960048565499</c:v>
                </c:pt>
                <c:pt idx="159">
                  <c:v>135.40066225047499</c:v>
                </c:pt>
                <c:pt idx="160">
                  <c:v>126.07566952900299</c:v>
                </c:pt>
                <c:pt idx="161">
                  <c:v>119.49836920748</c:v>
                </c:pt>
                <c:pt idx="162">
                  <c:v>114.28531183016101</c:v>
                </c:pt>
                <c:pt idx="163">
                  <c:v>114.74377151223599</c:v>
                </c:pt>
                <c:pt idx="164">
                  <c:v>114.85127635407601</c:v>
                </c:pt>
                <c:pt idx="165">
                  <c:v>114.46955349714</c:v>
                </c:pt>
                <c:pt idx="166">
                  <c:v>111.456784040419</c:v>
                </c:pt>
                <c:pt idx="167">
                  <c:v>108.92102780322701</c:v>
                </c:pt>
                <c:pt idx="168">
                  <c:v>107.999192400909</c:v>
                </c:pt>
                <c:pt idx="169">
                  <c:v>109.10678719961901</c:v>
                </c:pt>
                <c:pt idx="170">
                  <c:v>111.4241019446</c:v>
                </c:pt>
                <c:pt idx="171">
                  <c:v>114.638927444646</c:v>
                </c:pt>
                <c:pt idx="172">
                  <c:v>117.06583068196601</c:v>
                </c:pt>
                <c:pt idx="173">
                  <c:v>118.317346801068</c:v>
                </c:pt>
                <c:pt idx="174">
                  <c:v>118.22777059468601</c:v>
                </c:pt>
                <c:pt idx="175">
                  <c:v>119.570345363996</c:v>
                </c:pt>
                <c:pt idx="176">
                  <c:v>121.67490451760401</c:v>
                </c:pt>
                <c:pt idx="177">
                  <c:v>123.944747750883</c:v>
                </c:pt>
                <c:pt idx="178">
                  <c:v>123.860458326784</c:v>
                </c:pt>
                <c:pt idx="179">
                  <c:v>124.297027383293</c:v>
                </c:pt>
                <c:pt idx="180">
                  <c:v>125.46871924574801</c:v>
                </c:pt>
                <c:pt idx="181">
                  <c:v>126.993210182664</c:v>
                </c:pt>
                <c:pt idx="182">
                  <c:v>126.639269132088</c:v>
                </c:pt>
                <c:pt idx="183">
                  <c:v>125.376046872426</c:v>
                </c:pt>
                <c:pt idx="184">
                  <c:v>124.939714605681</c:v>
                </c:pt>
                <c:pt idx="185">
                  <c:v>125.324600697414</c:v>
                </c:pt>
                <c:pt idx="186">
                  <c:v>125.23118304821701</c:v>
                </c:pt>
                <c:pt idx="187">
                  <c:v>125.79712307459999</c:v>
                </c:pt>
                <c:pt idx="188">
                  <c:v>127.73559770401501</c:v>
                </c:pt>
                <c:pt idx="189">
                  <c:v>130.580100590082</c:v>
                </c:pt>
                <c:pt idx="190">
                  <c:v>132.81767061620499</c:v>
                </c:pt>
                <c:pt idx="191">
                  <c:v>133.735466914395</c:v>
                </c:pt>
                <c:pt idx="192">
                  <c:v>133.90770048625899</c:v>
                </c:pt>
                <c:pt idx="193">
                  <c:v>133.06434325359999</c:v>
                </c:pt>
                <c:pt idx="194">
                  <c:v>131.518070933747</c:v>
                </c:pt>
                <c:pt idx="195">
                  <c:v>130.89680924539999</c:v>
                </c:pt>
                <c:pt idx="196">
                  <c:v>130.74382082990601</c:v>
                </c:pt>
                <c:pt idx="197">
                  <c:v>131.74958787614801</c:v>
                </c:pt>
                <c:pt idx="198">
                  <c:v>133.19384406044699</c:v>
                </c:pt>
                <c:pt idx="199">
                  <c:v>135.19444209567899</c:v>
                </c:pt>
                <c:pt idx="200">
                  <c:v>136.84362849092901</c:v>
                </c:pt>
                <c:pt idx="201">
                  <c:v>137.82823473121101</c:v>
                </c:pt>
                <c:pt idx="202">
                  <c:v>138.27754577372801</c:v>
                </c:pt>
                <c:pt idx="203">
                  <c:v>138.97076555053999</c:v>
                </c:pt>
                <c:pt idx="204">
                  <c:v>138.78236937903799</c:v>
                </c:pt>
                <c:pt idx="205">
                  <c:v>139.39593161208501</c:v>
                </c:pt>
                <c:pt idx="206">
                  <c:v>140.27954404468301</c:v>
                </c:pt>
                <c:pt idx="207">
                  <c:v>142.011500583664</c:v>
                </c:pt>
                <c:pt idx="208">
                  <c:v>144.427395984844</c:v>
                </c:pt>
                <c:pt idx="209">
                  <c:v>146.79872490964101</c:v>
                </c:pt>
                <c:pt idx="210">
                  <c:v>149.930806356245</c:v>
                </c:pt>
                <c:pt idx="211">
                  <c:v>151.181484694566</c:v>
                </c:pt>
                <c:pt idx="212">
                  <c:v>153.43779593061799</c:v>
                </c:pt>
                <c:pt idx="213">
                  <c:v>154.29436716279301</c:v>
                </c:pt>
                <c:pt idx="214">
                  <c:v>155.54624252321199</c:v>
                </c:pt>
                <c:pt idx="215">
                  <c:v>154.51154959888299</c:v>
                </c:pt>
                <c:pt idx="216">
                  <c:v>154.624543802647</c:v>
                </c:pt>
                <c:pt idx="217">
                  <c:v>154.34613086883101</c:v>
                </c:pt>
                <c:pt idx="218">
                  <c:v>155.28257888451699</c:v>
                </c:pt>
                <c:pt idx="219">
                  <c:v>155.77306569769701</c:v>
                </c:pt>
                <c:pt idx="220">
                  <c:v>155.883449337087</c:v>
                </c:pt>
                <c:pt idx="221">
                  <c:v>156.22546832578101</c:v>
                </c:pt>
                <c:pt idx="222">
                  <c:v>156.53090624818199</c:v>
                </c:pt>
                <c:pt idx="223">
                  <c:v>159.896238078664</c:v>
                </c:pt>
                <c:pt idx="224">
                  <c:v>162.578588074907</c:v>
                </c:pt>
                <c:pt idx="225">
                  <c:v>165.554734948733</c:v>
                </c:pt>
                <c:pt idx="226">
                  <c:v>166.62805422835899</c:v>
                </c:pt>
                <c:pt idx="227">
                  <c:v>169.49704633771901</c:v>
                </c:pt>
                <c:pt idx="228">
                  <c:v>172.20391766459801</c:v>
                </c:pt>
                <c:pt idx="229">
                  <c:v>174.941455777393</c:v>
                </c:pt>
                <c:pt idx="230">
                  <c:v>174.72999149089301</c:v>
                </c:pt>
                <c:pt idx="231">
                  <c:v>175.92289236304899</c:v>
                </c:pt>
                <c:pt idx="232">
                  <c:v>176.958807445518</c:v>
                </c:pt>
                <c:pt idx="233">
                  <c:v>179.06554384562699</c:v>
                </c:pt>
                <c:pt idx="234">
                  <c:v>179.13945431187901</c:v>
                </c:pt>
                <c:pt idx="235">
                  <c:v>179.00850347868399</c:v>
                </c:pt>
                <c:pt idx="236">
                  <c:v>179.60248430174599</c:v>
                </c:pt>
                <c:pt idx="237">
                  <c:v>179.21978919291499</c:v>
                </c:pt>
                <c:pt idx="238">
                  <c:v>179.94488567421601</c:v>
                </c:pt>
                <c:pt idx="239">
                  <c:v>180.226491697368</c:v>
                </c:pt>
                <c:pt idx="240">
                  <c:v>182.357392821872</c:v>
                </c:pt>
                <c:pt idx="241">
                  <c:v>182.302784352461</c:v>
                </c:pt>
                <c:pt idx="242">
                  <c:v>182.38283051739799</c:v>
                </c:pt>
                <c:pt idx="243">
                  <c:v>181.75691068057799</c:v>
                </c:pt>
                <c:pt idx="244">
                  <c:v>183.41715922934901</c:v>
                </c:pt>
                <c:pt idx="245">
                  <c:v>185.19604212718599</c:v>
                </c:pt>
                <c:pt idx="246">
                  <c:v>187.90262794295199</c:v>
                </c:pt>
                <c:pt idx="247">
                  <c:v>189.69779952230999</c:v>
                </c:pt>
                <c:pt idx="248">
                  <c:v>190.80190391377101</c:v>
                </c:pt>
                <c:pt idx="249">
                  <c:v>191.844524320326</c:v>
                </c:pt>
                <c:pt idx="250">
                  <c:v>191.881042933781</c:v>
                </c:pt>
                <c:pt idx="251">
                  <c:v>191.44006249005</c:v>
                </c:pt>
                <c:pt idx="252">
                  <c:v>189.12826541363901</c:v>
                </c:pt>
                <c:pt idx="253">
                  <c:v>187.61762176463799</c:v>
                </c:pt>
                <c:pt idx="254">
                  <c:v>188.48204287301601</c:v>
                </c:pt>
                <c:pt idx="255">
                  <c:v>192.38165237312</c:v>
                </c:pt>
                <c:pt idx="256">
                  <c:v>196.69130076303799</c:v>
                </c:pt>
                <c:pt idx="257">
                  <c:v>199.393123983219</c:v>
                </c:pt>
                <c:pt idx="258">
                  <c:v>199.03641718660401</c:v>
                </c:pt>
                <c:pt idx="259">
                  <c:v>199.088002594812</c:v>
                </c:pt>
                <c:pt idx="260">
                  <c:v>199.87365696284499</c:v>
                </c:pt>
                <c:pt idx="261">
                  <c:v>202.52613840425201</c:v>
                </c:pt>
                <c:pt idx="262">
                  <c:v>203.70319344078601</c:v>
                </c:pt>
                <c:pt idx="263">
                  <c:v>203.17085370197199</c:v>
                </c:pt>
                <c:pt idx="264">
                  <c:v>201.56513158242399</c:v>
                </c:pt>
                <c:pt idx="265">
                  <c:v>202.84851415311601</c:v>
                </c:pt>
                <c:pt idx="266">
                  <c:v>206.38749493744001</c:v>
                </c:pt>
                <c:pt idx="267">
                  <c:v>210.215225916999</c:v>
                </c:pt>
                <c:pt idx="268">
                  <c:v>209.40859861086599</c:v>
                </c:pt>
                <c:pt idx="269">
                  <c:v>207.06841473548201</c:v>
                </c:pt>
                <c:pt idx="270">
                  <c:v>206.288750161807</c:v>
                </c:pt>
                <c:pt idx="271">
                  <c:v>208.723824676107</c:v>
                </c:pt>
                <c:pt idx="272">
                  <c:v>211.027109768386</c:v>
                </c:pt>
                <c:pt idx="273">
                  <c:v>210.904319933621</c:v>
                </c:pt>
                <c:pt idx="274">
                  <c:v>209.61943529913</c:v>
                </c:pt>
                <c:pt idx="275">
                  <c:v>209.36393407236099</c:v>
                </c:pt>
                <c:pt idx="276">
                  <c:v>210.828212439928</c:v>
                </c:pt>
                <c:pt idx="277">
                  <c:v>213.551631762341</c:v>
                </c:pt>
                <c:pt idx="278">
                  <c:v>215.42195579133099</c:v>
                </c:pt>
                <c:pt idx="279">
                  <c:v>218.462322899637</c:v>
                </c:pt>
                <c:pt idx="280">
                  <c:v>220.987381012149</c:v>
                </c:pt>
                <c:pt idx="281">
                  <c:v>224.45862330148901</c:v>
                </c:pt>
                <c:pt idx="282">
                  <c:v>225.42676152769599</c:v>
                </c:pt>
                <c:pt idx="283">
                  <c:v>225.60192908455201</c:v>
                </c:pt>
                <c:pt idx="284">
                  <c:v>224.570381392043</c:v>
                </c:pt>
                <c:pt idx="285">
                  <c:v>223.71173096354099</c:v>
                </c:pt>
                <c:pt idx="286">
                  <c:v>223.694205090092</c:v>
                </c:pt>
                <c:pt idx="287">
                  <c:v>224.87094482692899</c:v>
                </c:pt>
                <c:pt idx="288">
                  <c:v>226.15856907960901</c:v>
                </c:pt>
                <c:pt idx="289">
                  <c:v>227.34685903357001</c:v>
                </c:pt>
                <c:pt idx="290">
                  <c:v>227.849141235118</c:v>
                </c:pt>
                <c:pt idx="291">
                  <c:v>228.73013711320201</c:v>
                </c:pt>
                <c:pt idx="292">
                  <c:v>227.86261073592399</c:v>
                </c:pt>
                <c:pt idx="293">
                  <c:v>226.988325851631</c:v>
                </c:pt>
                <c:pt idx="294">
                  <c:v>226.806189263785</c:v>
                </c:pt>
                <c:pt idx="295">
                  <c:v>229.09221399693601</c:v>
                </c:pt>
                <c:pt idx="296">
                  <c:v>232.873074071611</c:v>
                </c:pt>
                <c:pt idx="297">
                  <c:v>237.40691135581699</c:v>
                </c:pt>
                <c:pt idx="298">
                  <c:v>241.77655961885401</c:v>
                </c:pt>
                <c:pt idx="299">
                  <c:v>243.38472495507801</c:v>
                </c:pt>
                <c:pt idx="300">
                  <c:v>243.20283986366999</c:v>
                </c:pt>
                <c:pt idx="301">
                  <c:v>242.07072166657801</c:v>
                </c:pt>
                <c:pt idx="302">
                  <c:v>244.743932890308</c:v>
                </c:pt>
                <c:pt idx="303">
                  <c:v>247.292404020188</c:v>
                </c:pt>
                <c:pt idx="304">
                  <c:v>250.96634442331501</c:v>
                </c:pt>
                <c:pt idx="305">
                  <c:v>254.403747978908</c:v>
                </c:pt>
                <c:pt idx="306">
                  <c:v>261.41013917038299</c:v>
                </c:pt>
                <c:pt idx="307">
                  <c:v>269.08508212048901</c:v>
                </c:pt>
                <c:pt idx="308">
                  <c:v>275.72348405605499</c:v>
                </c:pt>
                <c:pt idx="309">
                  <c:v>280.43306546081499</c:v>
                </c:pt>
                <c:pt idx="310">
                  <c:v>286.89480316736802</c:v>
                </c:pt>
                <c:pt idx="311">
                  <c:v>292.25439802484198</c:v>
                </c:pt>
                <c:pt idx="312">
                  <c:v>295.75436780301499</c:v>
                </c:pt>
                <c:pt idx="313">
                  <c:v>292.216469784369</c:v>
                </c:pt>
                <c:pt idx="314">
                  <c:v>290.07070650396099</c:v>
                </c:pt>
                <c:pt idx="315">
                  <c:v>290.95854551982501</c:v>
                </c:pt>
                <c:pt idx="316">
                  <c:v>296.74960962476803</c:v>
                </c:pt>
                <c:pt idx="317">
                  <c:v>301.34756147049097</c:v>
                </c:pt>
                <c:pt idx="318">
                  <c:v>304.35109414488898</c:v>
                </c:pt>
                <c:pt idx="319">
                  <c:v>303.31092113520702</c:v>
                </c:pt>
                <c:pt idx="320">
                  <c:v>299.98879759506502</c:v>
                </c:pt>
                <c:pt idx="321">
                  <c:v>292.08029425682201</c:v>
                </c:pt>
                <c:pt idx="322">
                  <c:v>286.29459983944002</c:v>
                </c:pt>
                <c:pt idx="323">
                  <c:v>282.0612757033</c:v>
                </c:pt>
                <c:pt idx="324">
                  <c:v>280.31910942802301</c:v>
                </c:pt>
                <c:pt idx="325">
                  <c:v>277.498847894373</c:v>
                </c:pt>
                <c:pt idx="326">
                  <c:v>271.33548325134802</c:v>
                </c:pt>
                <c:pt idx="327">
                  <c:v>268.45217095655897</c:v>
                </c:pt>
                <c:pt idx="328">
                  <c:v>266.87570482165302</c:v>
                </c:pt>
                <c:pt idx="329">
                  <c:v>271.70900815526397</c:v>
                </c:pt>
                <c:pt idx="330">
                  <c:v>272.51085133269203</c:v>
                </c:pt>
                <c:pt idx="331">
                  <c:v>272.98375432943999</c:v>
                </c:pt>
                <c:pt idx="332">
                  <c:v>269.350787757479</c:v>
                </c:pt>
                <c:pt idx="333">
                  <c:v>265.35670393312</c:v>
                </c:pt>
                <c:pt idx="334">
                  <c:v>262.48483535380302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EB8-4C1A-B4D4-31C735D24F9F}"/>
            </c:ext>
          </c:extLst>
        </c:ser>
        <c:ser>
          <c:idx val="3"/>
          <c:order val="1"/>
          <c:tx>
            <c:v>U.S. Composite - Equal Weighted</c:v>
          </c:tx>
          <c:spPr>
            <a:ln w="38100">
              <a:solidFill>
                <a:srgbClr val="D56509"/>
              </a:solidFill>
            </a:ln>
          </c:spPr>
          <c:marker>
            <c:symbol val="none"/>
          </c:marker>
          <c:xVal>
            <c:numRef>
              <c:f>'U.S. EW &amp; VW'!$L$30:$L$340</c:f>
              <c:numCache>
                <c:formatCode>[$-409]mmm\-yy;@</c:formatCode>
                <c:ptCount val="311"/>
                <c:pt idx="0">
                  <c:v>35826</c:v>
                </c:pt>
                <c:pt idx="1">
                  <c:v>35854</c:v>
                </c:pt>
                <c:pt idx="2">
                  <c:v>35885</c:v>
                </c:pt>
                <c:pt idx="3">
                  <c:v>35915</c:v>
                </c:pt>
                <c:pt idx="4">
                  <c:v>35946</c:v>
                </c:pt>
                <c:pt idx="5">
                  <c:v>35976</c:v>
                </c:pt>
                <c:pt idx="6">
                  <c:v>36007</c:v>
                </c:pt>
                <c:pt idx="7">
                  <c:v>36038</c:v>
                </c:pt>
                <c:pt idx="8">
                  <c:v>36068</c:v>
                </c:pt>
                <c:pt idx="9">
                  <c:v>36099</c:v>
                </c:pt>
                <c:pt idx="10">
                  <c:v>36129</c:v>
                </c:pt>
                <c:pt idx="11">
                  <c:v>36160</c:v>
                </c:pt>
                <c:pt idx="12">
                  <c:v>36191</c:v>
                </c:pt>
                <c:pt idx="13">
                  <c:v>36219</c:v>
                </c:pt>
                <c:pt idx="14">
                  <c:v>36250</c:v>
                </c:pt>
                <c:pt idx="15">
                  <c:v>36280</c:v>
                </c:pt>
                <c:pt idx="16">
                  <c:v>36311</c:v>
                </c:pt>
                <c:pt idx="17">
                  <c:v>36341</c:v>
                </c:pt>
                <c:pt idx="18">
                  <c:v>36372</c:v>
                </c:pt>
                <c:pt idx="19">
                  <c:v>36403</c:v>
                </c:pt>
                <c:pt idx="20">
                  <c:v>36433</c:v>
                </c:pt>
                <c:pt idx="21">
                  <c:v>36464</c:v>
                </c:pt>
                <c:pt idx="22">
                  <c:v>36494</c:v>
                </c:pt>
                <c:pt idx="23">
                  <c:v>36525</c:v>
                </c:pt>
                <c:pt idx="24">
                  <c:v>36556</c:v>
                </c:pt>
                <c:pt idx="25">
                  <c:v>36585</c:v>
                </c:pt>
                <c:pt idx="26">
                  <c:v>36616</c:v>
                </c:pt>
                <c:pt idx="27">
                  <c:v>36646</c:v>
                </c:pt>
                <c:pt idx="28">
                  <c:v>36677</c:v>
                </c:pt>
                <c:pt idx="29">
                  <c:v>36707</c:v>
                </c:pt>
                <c:pt idx="30">
                  <c:v>36738</c:v>
                </c:pt>
                <c:pt idx="31">
                  <c:v>36769</c:v>
                </c:pt>
                <c:pt idx="32">
                  <c:v>36799</c:v>
                </c:pt>
                <c:pt idx="33">
                  <c:v>36830</c:v>
                </c:pt>
                <c:pt idx="34">
                  <c:v>36860</c:v>
                </c:pt>
                <c:pt idx="35">
                  <c:v>36891</c:v>
                </c:pt>
                <c:pt idx="36">
                  <c:v>36922</c:v>
                </c:pt>
                <c:pt idx="37">
                  <c:v>36950</c:v>
                </c:pt>
                <c:pt idx="38">
                  <c:v>36981</c:v>
                </c:pt>
                <c:pt idx="39">
                  <c:v>37011</c:v>
                </c:pt>
                <c:pt idx="40">
                  <c:v>37042</c:v>
                </c:pt>
                <c:pt idx="41">
                  <c:v>37072</c:v>
                </c:pt>
                <c:pt idx="42">
                  <c:v>37103</c:v>
                </c:pt>
                <c:pt idx="43">
                  <c:v>37134</c:v>
                </c:pt>
                <c:pt idx="44">
                  <c:v>37164</c:v>
                </c:pt>
                <c:pt idx="45">
                  <c:v>37195</c:v>
                </c:pt>
                <c:pt idx="46">
                  <c:v>37225</c:v>
                </c:pt>
                <c:pt idx="47">
                  <c:v>37256</c:v>
                </c:pt>
                <c:pt idx="48">
                  <c:v>37287</c:v>
                </c:pt>
                <c:pt idx="49">
                  <c:v>37315</c:v>
                </c:pt>
                <c:pt idx="50">
                  <c:v>37346</c:v>
                </c:pt>
                <c:pt idx="51">
                  <c:v>37376</c:v>
                </c:pt>
                <c:pt idx="52">
                  <c:v>37407</c:v>
                </c:pt>
                <c:pt idx="53">
                  <c:v>37437</c:v>
                </c:pt>
                <c:pt idx="54">
                  <c:v>37468</c:v>
                </c:pt>
                <c:pt idx="55">
                  <c:v>37499</c:v>
                </c:pt>
                <c:pt idx="56">
                  <c:v>37529</c:v>
                </c:pt>
                <c:pt idx="57">
                  <c:v>37560</c:v>
                </c:pt>
                <c:pt idx="58">
                  <c:v>37590</c:v>
                </c:pt>
                <c:pt idx="59">
                  <c:v>37621</c:v>
                </c:pt>
                <c:pt idx="60">
                  <c:v>37652</c:v>
                </c:pt>
                <c:pt idx="61">
                  <c:v>37680</c:v>
                </c:pt>
                <c:pt idx="62">
                  <c:v>37711</c:v>
                </c:pt>
                <c:pt idx="63">
                  <c:v>37741</c:v>
                </c:pt>
                <c:pt idx="64">
                  <c:v>37772</c:v>
                </c:pt>
                <c:pt idx="65">
                  <c:v>37802</c:v>
                </c:pt>
                <c:pt idx="66">
                  <c:v>37833</c:v>
                </c:pt>
                <c:pt idx="67">
                  <c:v>37864</c:v>
                </c:pt>
                <c:pt idx="68">
                  <c:v>37894</c:v>
                </c:pt>
                <c:pt idx="69">
                  <c:v>37925</c:v>
                </c:pt>
                <c:pt idx="70">
                  <c:v>37955</c:v>
                </c:pt>
                <c:pt idx="71">
                  <c:v>37986</c:v>
                </c:pt>
                <c:pt idx="72">
                  <c:v>38017</c:v>
                </c:pt>
                <c:pt idx="73">
                  <c:v>38046</c:v>
                </c:pt>
                <c:pt idx="74">
                  <c:v>38077</c:v>
                </c:pt>
                <c:pt idx="75">
                  <c:v>38107</c:v>
                </c:pt>
                <c:pt idx="76">
                  <c:v>38138</c:v>
                </c:pt>
                <c:pt idx="77">
                  <c:v>38168</c:v>
                </c:pt>
                <c:pt idx="78">
                  <c:v>38199</c:v>
                </c:pt>
                <c:pt idx="79">
                  <c:v>38230</c:v>
                </c:pt>
                <c:pt idx="80">
                  <c:v>38260</c:v>
                </c:pt>
                <c:pt idx="81">
                  <c:v>38291</c:v>
                </c:pt>
                <c:pt idx="82">
                  <c:v>38321</c:v>
                </c:pt>
                <c:pt idx="83">
                  <c:v>38352</c:v>
                </c:pt>
                <c:pt idx="84">
                  <c:v>38383</c:v>
                </c:pt>
                <c:pt idx="85">
                  <c:v>38411</c:v>
                </c:pt>
                <c:pt idx="86">
                  <c:v>38442</c:v>
                </c:pt>
                <c:pt idx="87">
                  <c:v>38472</c:v>
                </c:pt>
                <c:pt idx="88">
                  <c:v>38503</c:v>
                </c:pt>
                <c:pt idx="89">
                  <c:v>38533</c:v>
                </c:pt>
                <c:pt idx="90">
                  <c:v>38564</c:v>
                </c:pt>
                <c:pt idx="91">
                  <c:v>38595</c:v>
                </c:pt>
                <c:pt idx="92">
                  <c:v>38625</c:v>
                </c:pt>
                <c:pt idx="93">
                  <c:v>38656</c:v>
                </c:pt>
                <c:pt idx="94">
                  <c:v>38686</c:v>
                </c:pt>
                <c:pt idx="95">
                  <c:v>38717</c:v>
                </c:pt>
                <c:pt idx="96">
                  <c:v>38748</c:v>
                </c:pt>
                <c:pt idx="97">
                  <c:v>38776</c:v>
                </c:pt>
                <c:pt idx="98">
                  <c:v>38807</c:v>
                </c:pt>
                <c:pt idx="99">
                  <c:v>38837</c:v>
                </c:pt>
                <c:pt idx="100">
                  <c:v>38868</c:v>
                </c:pt>
                <c:pt idx="101">
                  <c:v>38898</c:v>
                </c:pt>
                <c:pt idx="102">
                  <c:v>38929</c:v>
                </c:pt>
                <c:pt idx="103">
                  <c:v>38960</c:v>
                </c:pt>
                <c:pt idx="104">
                  <c:v>38990</c:v>
                </c:pt>
                <c:pt idx="105">
                  <c:v>39021</c:v>
                </c:pt>
                <c:pt idx="106">
                  <c:v>39051</c:v>
                </c:pt>
                <c:pt idx="107">
                  <c:v>39082</c:v>
                </c:pt>
                <c:pt idx="108">
                  <c:v>39113</c:v>
                </c:pt>
                <c:pt idx="109">
                  <c:v>39141</c:v>
                </c:pt>
                <c:pt idx="110">
                  <c:v>39172</c:v>
                </c:pt>
                <c:pt idx="111">
                  <c:v>39202</c:v>
                </c:pt>
                <c:pt idx="112">
                  <c:v>39233</c:v>
                </c:pt>
                <c:pt idx="113">
                  <c:v>39263</c:v>
                </c:pt>
                <c:pt idx="114">
                  <c:v>39294</c:v>
                </c:pt>
                <c:pt idx="115">
                  <c:v>39325</c:v>
                </c:pt>
                <c:pt idx="116">
                  <c:v>39355</c:v>
                </c:pt>
                <c:pt idx="117">
                  <c:v>39386</c:v>
                </c:pt>
                <c:pt idx="118">
                  <c:v>39416</c:v>
                </c:pt>
                <c:pt idx="119">
                  <c:v>39447</c:v>
                </c:pt>
                <c:pt idx="120">
                  <c:v>39478</c:v>
                </c:pt>
                <c:pt idx="121">
                  <c:v>39507</c:v>
                </c:pt>
                <c:pt idx="122">
                  <c:v>39538</c:v>
                </c:pt>
                <c:pt idx="123">
                  <c:v>39568</c:v>
                </c:pt>
                <c:pt idx="124">
                  <c:v>39599</c:v>
                </c:pt>
                <c:pt idx="125">
                  <c:v>39629</c:v>
                </c:pt>
                <c:pt idx="126">
                  <c:v>39660</c:v>
                </c:pt>
                <c:pt idx="127">
                  <c:v>39691</c:v>
                </c:pt>
                <c:pt idx="128">
                  <c:v>39721</c:v>
                </c:pt>
                <c:pt idx="129">
                  <c:v>39752</c:v>
                </c:pt>
                <c:pt idx="130">
                  <c:v>39782</c:v>
                </c:pt>
                <c:pt idx="131">
                  <c:v>39813</c:v>
                </c:pt>
                <c:pt idx="132">
                  <c:v>39844</c:v>
                </c:pt>
                <c:pt idx="133">
                  <c:v>39872</c:v>
                </c:pt>
                <c:pt idx="134">
                  <c:v>39903</c:v>
                </c:pt>
                <c:pt idx="135">
                  <c:v>39933</c:v>
                </c:pt>
                <c:pt idx="136">
                  <c:v>39964</c:v>
                </c:pt>
                <c:pt idx="137">
                  <c:v>39994</c:v>
                </c:pt>
                <c:pt idx="138">
                  <c:v>40025</c:v>
                </c:pt>
                <c:pt idx="139">
                  <c:v>40056</c:v>
                </c:pt>
                <c:pt idx="140">
                  <c:v>40086</c:v>
                </c:pt>
                <c:pt idx="141">
                  <c:v>40117</c:v>
                </c:pt>
                <c:pt idx="142">
                  <c:v>40147</c:v>
                </c:pt>
                <c:pt idx="143">
                  <c:v>40178</c:v>
                </c:pt>
                <c:pt idx="144">
                  <c:v>40209</c:v>
                </c:pt>
                <c:pt idx="145">
                  <c:v>40237</c:v>
                </c:pt>
                <c:pt idx="146">
                  <c:v>40268</c:v>
                </c:pt>
                <c:pt idx="147">
                  <c:v>40298</c:v>
                </c:pt>
                <c:pt idx="148">
                  <c:v>40329</c:v>
                </c:pt>
                <c:pt idx="149">
                  <c:v>40359</c:v>
                </c:pt>
                <c:pt idx="150">
                  <c:v>40390</c:v>
                </c:pt>
                <c:pt idx="151">
                  <c:v>40421</c:v>
                </c:pt>
                <c:pt idx="152">
                  <c:v>40451</c:v>
                </c:pt>
                <c:pt idx="153">
                  <c:v>40482</c:v>
                </c:pt>
                <c:pt idx="154">
                  <c:v>40512</c:v>
                </c:pt>
                <c:pt idx="155">
                  <c:v>40543</c:v>
                </c:pt>
                <c:pt idx="156">
                  <c:v>40574</c:v>
                </c:pt>
                <c:pt idx="157">
                  <c:v>40602</c:v>
                </c:pt>
                <c:pt idx="158">
                  <c:v>40633</c:v>
                </c:pt>
                <c:pt idx="159">
                  <c:v>40663</c:v>
                </c:pt>
                <c:pt idx="160">
                  <c:v>40694</c:v>
                </c:pt>
                <c:pt idx="161">
                  <c:v>40724</c:v>
                </c:pt>
                <c:pt idx="162">
                  <c:v>40755</c:v>
                </c:pt>
                <c:pt idx="163">
                  <c:v>40786</c:v>
                </c:pt>
                <c:pt idx="164">
                  <c:v>40816</c:v>
                </c:pt>
                <c:pt idx="165">
                  <c:v>40847</c:v>
                </c:pt>
                <c:pt idx="166">
                  <c:v>40877</c:v>
                </c:pt>
                <c:pt idx="167">
                  <c:v>40908</c:v>
                </c:pt>
                <c:pt idx="168">
                  <c:v>40939</c:v>
                </c:pt>
                <c:pt idx="169">
                  <c:v>40968</c:v>
                </c:pt>
                <c:pt idx="170">
                  <c:v>40999</c:v>
                </c:pt>
                <c:pt idx="171">
                  <c:v>41029</c:v>
                </c:pt>
                <c:pt idx="172">
                  <c:v>41060</c:v>
                </c:pt>
                <c:pt idx="173">
                  <c:v>41090</c:v>
                </c:pt>
                <c:pt idx="174">
                  <c:v>41121</c:v>
                </c:pt>
                <c:pt idx="175">
                  <c:v>41152</c:v>
                </c:pt>
                <c:pt idx="176">
                  <c:v>41182</c:v>
                </c:pt>
                <c:pt idx="177">
                  <c:v>41213</c:v>
                </c:pt>
                <c:pt idx="178">
                  <c:v>41243</c:v>
                </c:pt>
                <c:pt idx="179">
                  <c:v>41274</c:v>
                </c:pt>
                <c:pt idx="180">
                  <c:v>41305</c:v>
                </c:pt>
                <c:pt idx="181">
                  <c:v>41333</c:v>
                </c:pt>
                <c:pt idx="182">
                  <c:v>41364</c:v>
                </c:pt>
                <c:pt idx="183">
                  <c:v>41394</c:v>
                </c:pt>
                <c:pt idx="184">
                  <c:v>41425</c:v>
                </c:pt>
                <c:pt idx="185">
                  <c:v>41455</c:v>
                </c:pt>
                <c:pt idx="186">
                  <c:v>41486</c:v>
                </c:pt>
                <c:pt idx="187">
                  <c:v>41517</c:v>
                </c:pt>
                <c:pt idx="188">
                  <c:v>41547</c:v>
                </c:pt>
                <c:pt idx="189">
                  <c:v>41578</c:v>
                </c:pt>
                <c:pt idx="190">
                  <c:v>41608</c:v>
                </c:pt>
                <c:pt idx="191">
                  <c:v>41639</c:v>
                </c:pt>
                <c:pt idx="192">
                  <c:v>41670</c:v>
                </c:pt>
                <c:pt idx="193">
                  <c:v>41698</c:v>
                </c:pt>
                <c:pt idx="194">
                  <c:v>41729</c:v>
                </c:pt>
                <c:pt idx="195">
                  <c:v>41759</c:v>
                </c:pt>
                <c:pt idx="196">
                  <c:v>41790</c:v>
                </c:pt>
                <c:pt idx="197">
                  <c:v>41820</c:v>
                </c:pt>
                <c:pt idx="198">
                  <c:v>41851</c:v>
                </c:pt>
                <c:pt idx="199">
                  <c:v>41882</c:v>
                </c:pt>
                <c:pt idx="200">
                  <c:v>41912</c:v>
                </c:pt>
                <c:pt idx="201">
                  <c:v>41943</c:v>
                </c:pt>
                <c:pt idx="202">
                  <c:v>41973</c:v>
                </c:pt>
                <c:pt idx="203">
                  <c:v>42004</c:v>
                </c:pt>
                <c:pt idx="204">
                  <c:v>42035</c:v>
                </c:pt>
                <c:pt idx="205">
                  <c:v>42063</c:v>
                </c:pt>
                <c:pt idx="206">
                  <c:v>42094</c:v>
                </c:pt>
                <c:pt idx="207">
                  <c:v>42124</c:v>
                </c:pt>
                <c:pt idx="208">
                  <c:v>42155</c:v>
                </c:pt>
                <c:pt idx="209">
                  <c:v>42185</c:v>
                </c:pt>
                <c:pt idx="210">
                  <c:v>42216</c:v>
                </c:pt>
                <c:pt idx="211">
                  <c:v>42247</c:v>
                </c:pt>
                <c:pt idx="212">
                  <c:v>42277</c:v>
                </c:pt>
                <c:pt idx="213">
                  <c:v>42308</c:v>
                </c:pt>
                <c:pt idx="214">
                  <c:v>42338</c:v>
                </c:pt>
                <c:pt idx="215">
                  <c:v>42369</c:v>
                </c:pt>
                <c:pt idx="216">
                  <c:v>42400</c:v>
                </c:pt>
                <c:pt idx="217">
                  <c:v>42429</c:v>
                </c:pt>
                <c:pt idx="218">
                  <c:v>42460</c:v>
                </c:pt>
                <c:pt idx="219">
                  <c:v>42490</c:v>
                </c:pt>
                <c:pt idx="220">
                  <c:v>42521</c:v>
                </c:pt>
                <c:pt idx="221">
                  <c:v>42551</c:v>
                </c:pt>
                <c:pt idx="222">
                  <c:v>42582</c:v>
                </c:pt>
                <c:pt idx="223">
                  <c:v>42613</c:v>
                </c:pt>
                <c:pt idx="224">
                  <c:v>42643</c:v>
                </c:pt>
                <c:pt idx="225">
                  <c:v>42674</c:v>
                </c:pt>
                <c:pt idx="226">
                  <c:v>42704</c:v>
                </c:pt>
                <c:pt idx="227">
                  <c:v>42735</c:v>
                </c:pt>
                <c:pt idx="228">
                  <c:v>42766</c:v>
                </c:pt>
                <c:pt idx="229">
                  <c:v>42794</c:v>
                </c:pt>
                <c:pt idx="230">
                  <c:v>42825</c:v>
                </c:pt>
                <c:pt idx="231">
                  <c:v>42855</c:v>
                </c:pt>
                <c:pt idx="232">
                  <c:v>42886</c:v>
                </c:pt>
                <c:pt idx="233">
                  <c:v>42916</c:v>
                </c:pt>
                <c:pt idx="234">
                  <c:v>42947</c:v>
                </c:pt>
                <c:pt idx="235">
                  <c:v>42978</c:v>
                </c:pt>
                <c:pt idx="236">
                  <c:v>43008</c:v>
                </c:pt>
                <c:pt idx="237">
                  <c:v>43039</c:v>
                </c:pt>
                <c:pt idx="238">
                  <c:v>43069</c:v>
                </c:pt>
                <c:pt idx="239">
                  <c:v>43100</c:v>
                </c:pt>
                <c:pt idx="240">
                  <c:v>43131</c:v>
                </c:pt>
                <c:pt idx="241">
                  <c:v>43159</c:v>
                </c:pt>
                <c:pt idx="242">
                  <c:v>43190</c:v>
                </c:pt>
                <c:pt idx="243">
                  <c:v>43220</c:v>
                </c:pt>
                <c:pt idx="244">
                  <c:v>43251</c:v>
                </c:pt>
                <c:pt idx="245">
                  <c:v>43281</c:v>
                </c:pt>
                <c:pt idx="246">
                  <c:v>43312</c:v>
                </c:pt>
                <c:pt idx="247">
                  <c:v>43343</c:v>
                </c:pt>
                <c:pt idx="248">
                  <c:v>43373</c:v>
                </c:pt>
                <c:pt idx="249">
                  <c:v>43404</c:v>
                </c:pt>
                <c:pt idx="250">
                  <c:v>43434</c:v>
                </c:pt>
                <c:pt idx="251">
                  <c:v>43465</c:v>
                </c:pt>
                <c:pt idx="252">
                  <c:v>43496</c:v>
                </c:pt>
                <c:pt idx="253">
                  <c:v>43524</c:v>
                </c:pt>
                <c:pt idx="254">
                  <c:v>43555</c:v>
                </c:pt>
                <c:pt idx="255">
                  <c:v>43585</c:v>
                </c:pt>
                <c:pt idx="256">
                  <c:v>43616</c:v>
                </c:pt>
                <c:pt idx="257">
                  <c:v>43646</c:v>
                </c:pt>
                <c:pt idx="258">
                  <c:v>43677</c:v>
                </c:pt>
                <c:pt idx="259">
                  <c:v>43708</c:v>
                </c:pt>
                <c:pt idx="260">
                  <c:v>43738</c:v>
                </c:pt>
                <c:pt idx="261">
                  <c:v>43768</c:v>
                </c:pt>
                <c:pt idx="262">
                  <c:v>43799</c:v>
                </c:pt>
                <c:pt idx="263">
                  <c:v>43829</c:v>
                </c:pt>
                <c:pt idx="264">
                  <c:v>43861</c:v>
                </c:pt>
                <c:pt idx="265">
                  <c:v>43890</c:v>
                </c:pt>
                <c:pt idx="266">
                  <c:v>43921</c:v>
                </c:pt>
                <c:pt idx="267">
                  <c:v>43951</c:v>
                </c:pt>
                <c:pt idx="268">
                  <c:v>43982</c:v>
                </c:pt>
                <c:pt idx="269">
                  <c:v>44012</c:v>
                </c:pt>
                <c:pt idx="270">
                  <c:v>44043</c:v>
                </c:pt>
                <c:pt idx="271">
                  <c:v>44074</c:v>
                </c:pt>
                <c:pt idx="272">
                  <c:v>44104</c:v>
                </c:pt>
                <c:pt idx="273">
                  <c:v>44135</c:v>
                </c:pt>
                <c:pt idx="274">
                  <c:v>44165</c:v>
                </c:pt>
                <c:pt idx="275">
                  <c:v>44196</c:v>
                </c:pt>
                <c:pt idx="276">
                  <c:v>44227</c:v>
                </c:pt>
                <c:pt idx="277">
                  <c:v>44255</c:v>
                </c:pt>
                <c:pt idx="278">
                  <c:v>44286</c:v>
                </c:pt>
                <c:pt idx="279">
                  <c:v>44316</c:v>
                </c:pt>
                <c:pt idx="280">
                  <c:v>44347</c:v>
                </c:pt>
                <c:pt idx="281">
                  <c:v>44377</c:v>
                </c:pt>
                <c:pt idx="282">
                  <c:v>44408</c:v>
                </c:pt>
                <c:pt idx="283">
                  <c:v>44439</c:v>
                </c:pt>
                <c:pt idx="284">
                  <c:v>44469</c:v>
                </c:pt>
                <c:pt idx="285">
                  <c:v>44500</c:v>
                </c:pt>
                <c:pt idx="286">
                  <c:v>44530</c:v>
                </c:pt>
                <c:pt idx="287">
                  <c:v>44561</c:v>
                </c:pt>
                <c:pt idx="288">
                  <c:v>44592</c:v>
                </c:pt>
                <c:pt idx="289">
                  <c:v>44620</c:v>
                </c:pt>
                <c:pt idx="290">
                  <c:v>44651</c:v>
                </c:pt>
                <c:pt idx="291">
                  <c:v>44681</c:v>
                </c:pt>
                <c:pt idx="292">
                  <c:v>44712</c:v>
                </c:pt>
                <c:pt idx="293">
                  <c:v>44742</c:v>
                </c:pt>
                <c:pt idx="294">
                  <c:v>44773</c:v>
                </c:pt>
                <c:pt idx="295">
                  <c:v>44804</c:v>
                </c:pt>
                <c:pt idx="296">
                  <c:v>44834</c:v>
                </c:pt>
                <c:pt idx="297">
                  <c:v>44865</c:v>
                </c:pt>
                <c:pt idx="298">
                  <c:v>44895</c:v>
                </c:pt>
                <c:pt idx="299">
                  <c:v>44926</c:v>
                </c:pt>
                <c:pt idx="300">
                  <c:v>44957</c:v>
                </c:pt>
                <c:pt idx="301">
                  <c:v>44985</c:v>
                </c:pt>
                <c:pt idx="302">
                  <c:v>45016</c:v>
                </c:pt>
                <c:pt idx="303">
                  <c:v>45046</c:v>
                </c:pt>
                <c:pt idx="304">
                  <c:v>45077</c:v>
                </c:pt>
                <c:pt idx="305">
                  <c:v>45107</c:v>
                </c:pt>
                <c:pt idx="306">
                  <c:v>45138</c:v>
                </c:pt>
                <c:pt idx="307">
                  <c:v>45169</c:v>
                </c:pt>
                <c:pt idx="308">
                  <c:v>45199</c:v>
                </c:pt>
                <c:pt idx="309">
                  <c:v>45230</c:v>
                </c:pt>
                <c:pt idx="310">
                  <c:v>45260</c:v>
                </c:pt>
              </c:numCache>
            </c:numRef>
          </c:xVal>
          <c:yVal>
            <c:numRef>
              <c:f>'U.S. EW &amp; VW'!$M$30:$M$340</c:f>
              <c:numCache>
                <c:formatCode>_(* #,##0_);_(* \(#,##0\);_(* "-"??_);_(@_)</c:formatCode>
                <c:ptCount val="311"/>
                <c:pt idx="0">
                  <c:v>78.369745340570702</c:v>
                </c:pt>
                <c:pt idx="1">
                  <c:v>78.028947671134702</c:v>
                </c:pt>
                <c:pt idx="2">
                  <c:v>77.774354797022198</c:v>
                </c:pt>
                <c:pt idx="3">
                  <c:v>78.592548510940603</c:v>
                </c:pt>
                <c:pt idx="4">
                  <c:v>79.690910100069303</c:v>
                </c:pt>
                <c:pt idx="5">
                  <c:v>80.866959274336494</c:v>
                </c:pt>
                <c:pt idx="6">
                  <c:v>80.678565333011093</c:v>
                </c:pt>
                <c:pt idx="7">
                  <c:v>79.968559314389196</c:v>
                </c:pt>
                <c:pt idx="8">
                  <c:v>79.562216263708905</c:v>
                </c:pt>
                <c:pt idx="9">
                  <c:v>80.545617205279498</c:v>
                </c:pt>
                <c:pt idx="10">
                  <c:v>82.394467088466598</c:v>
                </c:pt>
                <c:pt idx="11">
                  <c:v>83.807846388711695</c:v>
                </c:pt>
                <c:pt idx="12">
                  <c:v>84.123348540248301</c:v>
                </c:pt>
                <c:pt idx="13">
                  <c:v>83.710944508753201</c:v>
                </c:pt>
                <c:pt idx="14">
                  <c:v>83.860274584380207</c:v>
                </c:pt>
                <c:pt idx="15">
                  <c:v>84.973258177737307</c:v>
                </c:pt>
                <c:pt idx="16">
                  <c:v>86.519616392202906</c:v>
                </c:pt>
                <c:pt idx="17">
                  <c:v>87.769086643751194</c:v>
                </c:pt>
                <c:pt idx="18">
                  <c:v>88.384527640694301</c:v>
                </c:pt>
                <c:pt idx="19">
                  <c:v>88.647659941842804</c:v>
                </c:pt>
                <c:pt idx="20">
                  <c:v>89.048585861803801</c:v>
                </c:pt>
                <c:pt idx="21">
                  <c:v>89.668480213912204</c:v>
                </c:pt>
                <c:pt idx="22">
                  <c:v>90.713314388272494</c:v>
                </c:pt>
                <c:pt idx="23">
                  <c:v>91.261855582669696</c:v>
                </c:pt>
                <c:pt idx="24">
                  <c:v>92.270180310757993</c:v>
                </c:pt>
                <c:pt idx="25">
                  <c:v>92.645321240442101</c:v>
                </c:pt>
                <c:pt idx="26">
                  <c:v>93.201436196944996</c:v>
                </c:pt>
                <c:pt idx="27">
                  <c:v>93.9079134083198</c:v>
                </c:pt>
                <c:pt idx="28">
                  <c:v>95.606862209430304</c:v>
                </c:pt>
                <c:pt idx="29">
                  <c:v>97.565657985658902</c:v>
                </c:pt>
                <c:pt idx="30">
                  <c:v>98.023849342370895</c:v>
                </c:pt>
                <c:pt idx="31">
                  <c:v>97.676331821347603</c:v>
                </c:pt>
                <c:pt idx="32">
                  <c:v>97.105365492993101</c:v>
                </c:pt>
                <c:pt idx="33">
                  <c:v>98.219145048578895</c:v>
                </c:pt>
                <c:pt idx="34">
                  <c:v>99.266613704893203</c:v>
                </c:pt>
                <c:pt idx="35">
                  <c:v>100</c:v>
                </c:pt>
                <c:pt idx="36">
                  <c:v>100.166304239623</c:v>
                </c:pt>
                <c:pt idx="37">
                  <c:v>100.34664697269</c:v>
                </c:pt>
                <c:pt idx="38">
                  <c:v>100.38532825648799</c:v>
                </c:pt>
                <c:pt idx="39">
                  <c:v>100.40448821638</c:v>
                </c:pt>
                <c:pt idx="40">
                  <c:v>100.79687125444499</c:v>
                </c:pt>
                <c:pt idx="41">
                  <c:v>102.15032925717</c:v>
                </c:pt>
                <c:pt idx="42">
                  <c:v>103.895744971486</c:v>
                </c:pt>
                <c:pt idx="43">
                  <c:v>105.84745158118901</c:v>
                </c:pt>
                <c:pt idx="44">
                  <c:v>106.786880291236</c:v>
                </c:pt>
                <c:pt idx="45">
                  <c:v>106.364368727727</c:v>
                </c:pt>
                <c:pt idx="46">
                  <c:v>105.21651962442201</c:v>
                </c:pt>
                <c:pt idx="47">
                  <c:v>103.959172094618</c:v>
                </c:pt>
                <c:pt idx="48">
                  <c:v>104.382043783258</c:v>
                </c:pt>
                <c:pt idx="49">
                  <c:v>105.695454320194</c:v>
                </c:pt>
                <c:pt idx="50">
                  <c:v>107.59994153899299</c:v>
                </c:pt>
                <c:pt idx="51">
                  <c:v>108.518713615924</c:v>
                </c:pt>
                <c:pt idx="52">
                  <c:v>109.148266432771</c:v>
                </c:pt>
                <c:pt idx="53">
                  <c:v>109.571145542099</c:v>
                </c:pt>
                <c:pt idx="54">
                  <c:v>110.624335537608</c:v>
                </c:pt>
                <c:pt idx="55">
                  <c:v>111.792818843435</c:v>
                </c:pt>
                <c:pt idx="56">
                  <c:v>113.266187945634</c:v>
                </c:pt>
                <c:pt idx="57">
                  <c:v>114.980682842785</c:v>
                </c:pt>
                <c:pt idx="58">
                  <c:v>116.764770100096</c:v>
                </c:pt>
                <c:pt idx="59">
                  <c:v>117.724363560645</c:v>
                </c:pt>
                <c:pt idx="60">
                  <c:v>117.616011569397</c:v>
                </c:pt>
                <c:pt idx="61">
                  <c:v>117.426960896846</c:v>
                </c:pt>
                <c:pt idx="62">
                  <c:v>118.290416095221</c:v>
                </c:pt>
                <c:pt idx="63">
                  <c:v>120.09176851402199</c:v>
                </c:pt>
                <c:pt idx="64">
                  <c:v>121.75375916008601</c:v>
                </c:pt>
                <c:pt idx="65">
                  <c:v>122.674023235425</c:v>
                </c:pt>
                <c:pt idx="66">
                  <c:v>123.630935985406</c:v>
                </c:pt>
                <c:pt idx="67">
                  <c:v>124.844286238826</c:v>
                </c:pt>
                <c:pt idx="68">
                  <c:v>126.37794218027599</c:v>
                </c:pt>
                <c:pt idx="69">
                  <c:v>127.452096527714</c:v>
                </c:pt>
                <c:pt idx="70">
                  <c:v>127.941685473373</c:v>
                </c:pt>
                <c:pt idx="71">
                  <c:v>128.47963182849401</c:v>
                </c:pt>
                <c:pt idx="72">
                  <c:v>129.609311508019</c:v>
                </c:pt>
                <c:pt idx="73">
                  <c:v>132.12173002829601</c:v>
                </c:pt>
                <c:pt idx="74">
                  <c:v>134.58463316834599</c:v>
                </c:pt>
                <c:pt idx="75">
                  <c:v>137.20640570668201</c:v>
                </c:pt>
                <c:pt idx="76">
                  <c:v>138.790919729818</c:v>
                </c:pt>
                <c:pt idx="77">
                  <c:v>140.89579346622401</c:v>
                </c:pt>
                <c:pt idx="78">
                  <c:v>142.819426049176</c:v>
                </c:pt>
                <c:pt idx="79">
                  <c:v>145.055503206488</c:v>
                </c:pt>
                <c:pt idx="80">
                  <c:v>145.79472180513</c:v>
                </c:pt>
                <c:pt idx="81">
                  <c:v>145.40461215292899</c:v>
                </c:pt>
                <c:pt idx="82">
                  <c:v>145.16128677186799</c:v>
                </c:pt>
                <c:pt idx="83">
                  <c:v>146.44892216564301</c:v>
                </c:pt>
                <c:pt idx="84">
                  <c:v>149.69375680734001</c:v>
                </c:pt>
                <c:pt idx="85">
                  <c:v>153.52503627539201</c:v>
                </c:pt>
                <c:pt idx="86">
                  <c:v>156.806889081268</c:v>
                </c:pt>
                <c:pt idx="87">
                  <c:v>159.031461813053</c:v>
                </c:pt>
                <c:pt idx="88">
                  <c:v>160.79814244971499</c:v>
                </c:pt>
                <c:pt idx="89">
                  <c:v>162.304171694243</c:v>
                </c:pt>
                <c:pt idx="90">
                  <c:v>164.04665056147999</c:v>
                </c:pt>
                <c:pt idx="91">
                  <c:v>166.22360269866101</c:v>
                </c:pt>
                <c:pt idx="92">
                  <c:v>167.90104313582799</c:v>
                </c:pt>
                <c:pt idx="93">
                  <c:v>169.10669609920799</c:v>
                </c:pt>
                <c:pt idx="94">
                  <c:v>169.140278337513</c:v>
                </c:pt>
                <c:pt idx="95">
                  <c:v>170.59375781082699</c:v>
                </c:pt>
                <c:pt idx="96">
                  <c:v>172.365902694281</c:v>
                </c:pt>
                <c:pt idx="97">
                  <c:v>175.10636068105001</c:v>
                </c:pt>
                <c:pt idx="98">
                  <c:v>175.77491272081599</c:v>
                </c:pt>
                <c:pt idx="99">
                  <c:v>176.92305289297499</c:v>
                </c:pt>
                <c:pt idx="100">
                  <c:v>177.49631285269899</c:v>
                </c:pt>
                <c:pt idx="101">
                  <c:v>179.01998753129701</c:v>
                </c:pt>
                <c:pt idx="102">
                  <c:v>178.77902842491</c:v>
                </c:pt>
                <c:pt idx="103">
                  <c:v>178.123334158631</c:v>
                </c:pt>
                <c:pt idx="104">
                  <c:v>176.24600563672701</c:v>
                </c:pt>
                <c:pt idx="105">
                  <c:v>174.99200560402701</c:v>
                </c:pt>
                <c:pt idx="106">
                  <c:v>175.278565689571</c:v>
                </c:pt>
                <c:pt idx="107">
                  <c:v>176.80261114290201</c:v>
                </c:pt>
                <c:pt idx="108">
                  <c:v>179.603780399589</c:v>
                </c:pt>
                <c:pt idx="109">
                  <c:v>181.93721500282001</c:v>
                </c:pt>
                <c:pt idx="110">
                  <c:v>183.642222310085</c:v>
                </c:pt>
                <c:pt idx="111">
                  <c:v>185.286254422421</c:v>
                </c:pt>
                <c:pt idx="112">
                  <c:v>185.452882162034</c:v>
                </c:pt>
                <c:pt idx="113">
                  <c:v>186.42106344737101</c:v>
                </c:pt>
                <c:pt idx="114">
                  <c:v>186.29162046582999</c:v>
                </c:pt>
                <c:pt idx="115">
                  <c:v>187.31008873342699</c:v>
                </c:pt>
                <c:pt idx="116">
                  <c:v>185.41660954355501</c:v>
                </c:pt>
                <c:pt idx="117">
                  <c:v>182.20377042444699</c:v>
                </c:pt>
                <c:pt idx="118">
                  <c:v>179.10103427505501</c:v>
                </c:pt>
                <c:pt idx="119">
                  <c:v>178.53054752848101</c:v>
                </c:pt>
                <c:pt idx="120">
                  <c:v>180.347876857248</c:v>
                </c:pt>
                <c:pt idx="121">
                  <c:v>180.492174675044</c:v>
                </c:pt>
                <c:pt idx="122">
                  <c:v>178.56352465869301</c:v>
                </c:pt>
                <c:pt idx="123">
                  <c:v>175.37221419301801</c:v>
                </c:pt>
                <c:pt idx="124">
                  <c:v>173.800214197852</c:v>
                </c:pt>
                <c:pt idx="125">
                  <c:v>173.279036694729</c:v>
                </c:pt>
                <c:pt idx="126">
                  <c:v>173.107732393834</c:v>
                </c:pt>
                <c:pt idx="127">
                  <c:v>172.10591674620301</c:v>
                </c:pt>
                <c:pt idx="128">
                  <c:v>168.342550795481</c:v>
                </c:pt>
                <c:pt idx="129">
                  <c:v>164.13489423566901</c:v>
                </c:pt>
                <c:pt idx="130">
                  <c:v>158.24804315439101</c:v>
                </c:pt>
                <c:pt idx="131">
                  <c:v>155.36078657706301</c:v>
                </c:pt>
                <c:pt idx="132">
                  <c:v>151.619378800725</c:v>
                </c:pt>
                <c:pt idx="133">
                  <c:v>148.92519449692699</c:v>
                </c:pt>
                <c:pt idx="134">
                  <c:v>144.02153060306</c:v>
                </c:pt>
                <c:pt idx="135">
                  <c:v>140.945769105008</c:v>
                </c:pt>
                <c:pt idx="136">
                  <c:v>139.19271462746201</c:v>
                </c:pt>
                <c:pt idx="137">
                  <c:v>139.67773359753801</c:v>
                </c:pt>
                <c:pt idx="138">
                  <c:v>140.142059994405</c:v>
                </c:pt>
                <c:pt idx="139">
                  <c:v>139.14006351977901</c:v>
                </c:pt>
                <c:pt idx="140">
                  <c:v>135.29375338038199</c:v>
                </c:pt>
                <c:pt idx="141">
                  <c:v>130.580275717917</c:v>
                </c:pt>
                <c:pt idx="142">
                  <c:v>128.60398792503401</c:v>
                </c:pt>
                <c:pt idx="143">
                  <c:v>129.07290314317501</c:v>
                </c:pt>
                <c:pt idx="144">
                  <c:v>131.236190906199</c:v>
                </c:pt>
                <c:pt idx="145">
                  <c:v>132.407887014821</c:v>
                </c:pt>
                <c:pt idx="146">
                  <c:v>131.65888385909599</c:v>
                </c:pt>
                <c:pt idx="147">
                  <c:v>129.22683406900799</c:v>
                </c:pt>
                <c:pt idx="148">
                  <c:v>125.934692182926</c:v>
                </c:pt>
                <c:pt idx="149">
                  <c:v>124.13103781528299</c:v>
                </c:pt>
                <c:pt idx="150">
                  <c:v>123.980855140437</c:v>
                </c:pt>
                <c:pt idx="151">
                  <c:v>124.791179846746</c:v>
                </c:pt>
                <c:pt idx="152">
                  <c:v>124.223214852282</c:v>
                </c:pt>
                <c:pt idx="153">
                  <c:v>123.127432343668</c:v>
                </c:pt>
                <c:pt idx="154">
                  <c:v>122.45453670371</c:v>
                </c:pt>
                <c:pt idx="155">
                  <c:v>123.01884840401</c:v>
                </c:pt>
                <c:pt idx="156">
                  <c:v>122.33344448140301</c:v>
                </c:pt>
                <c:pt idx="157">
                  <c:v>120.87706142464199</c:v>
                </c:pt>
                <c:pt idx="158">
                  <c:v>119.500172234898</c:v>
                </c:pt>
                <c:pt idx="159">
                  <c:v>120.003594489902</c:v>
                </c:pt>
                <c:pt idx="160">
                  <c:v>120.805343758147</c:v>
                </c:pt>
                <c:pt idx="161">
                  <c:v>120.737734966837</c:v>
                </c:pt>
                <c:pt idx="162">
                  <c:v>120.572310267471</c:v>
                </c:pt>
                <c:pt idx="163">
                  <c:v>121.48473782419499</c:v>
                </c:pt>
                <c:pt idx="164">
                  <c:v>122.99109589479301</c:v>
                </c:pt>
                <c:pt idx="165">
                  <c:v>124.106529213087</c:v>
                </c:pt>
                <c:pt idx="166">
                  <c:v>124.108701669761</c:v>
                </c:pt>
                <c:pt idx="167">
                  <c:v>123.588600908191</c:v>
                </c:pt>
                <c:pt idx="168">
                  <c:v>122.15146600325799</c:v>
                </c:pt>
                <c:pt idx="169">
                  <c:v>120.400744562734</c:v>
                </c:pt>
                <c:pt idx="170">
                  <c:v>120.326218743882</c:v>
                </c:pt>
                <c:pt idx="171">
                  <c:v>121.010761136518</c:v>
                </c:pt>
                <c:pt idx="172">
                  <c:v>122.48104425230601</c:v>
                </c:pt>
                <c:pt idx="173">
                  <c:v>123.123606779673</c:v>
                </c:pt>
                <c:pt idx="174">
                  <c:v>124.120545404544</c:v>
                </c:pt>
                <c:pt idx="175">
                  <c:v>125.342960127769</c:v>
                </c:pt>
                <c:pt idx="176">
                  <c:v>126.43285874189201</c:v>
                </c:pt>
                <c:pt idx="177">
                  <c:v>128.33124242643299</c:v>
                </c:pt>
                <c:pt idx="178">
                  <c:v>129.41681034221699</c:v>
                </c:pt>
                <c:pt idx="179">
                  <c:v>130.252510857798</c:v>
                </c:pt>
                <c:pt idx="180">
                  <c:v>128.82757658333401</c:v>
                </c:pt>
                <c:pt idx="181">
                  <c:v>127.192637782978</c:v>
                </c:pt>
                <c:pt idx="182">
                  <c:v>126.93518767879399</c:v>
                </c:pt>
                <c:pt idx="183">
                  <c:v>129.225284687373</c:v>
                </c:pt>
                <c:pt idx="184">
                  <c:v>132.143566004664</c:v>
                </c:pt>
                <c:pt idx="185">
                  <c:v>134.53997393245399</c:v>
                </c:pt>
                <c:pt idx="186">
                  <c:v>135.56116033247699</c:v>
                </c:pt>
                <c:pt idx="187">
                  <c:v>136.25217906193501</c:v>
                </c:pt>
                <c:pt idx="188">
                  <c:v>136.934214531816</c:v>
                </c:pt>
                <c:pt idx="189">
                  <c:v>137.54588274596901</c:v>
                </c:pt>
                <c:pt idx="190">
                  <c:v>138.40880316505499</c:v>
                </c:pt>
                <c:pt idx="191">
                  <c:v>139.675347418831</c:v>
                </c:pt>
                <c:pt idx="192">
                  <c:v>141.73731665777399</c:v>
                </c:pt>
                <c:pt idx="193">
                  <c:v>142.59537972872499</c:v>
                </c:pt>
                <c:pt idx="194">
                  <c:v>143.049150097514</c:v>
                </c:pt>
                <c:pt idx="195">
                  <c:v>143.39140345090101</c:v>
                </c:pt>
                <c:pt idx="196">
                  <c:v>145.481918556263</c:v>
                </c:pt>
                <c:pt idx="197">
                  <c:v>147.698091626766</c:v>
                </c:pt>
                <c:pt idx="198">
                  <c:v>150.24738874735101</c:v>
                </c:pt>
                <c:pt idx="199">
                  <c:v>151.68288204807999</c:v>
                </c:pt>
                <c:pt idx="200">
                  <c:v>153.034803090569</c:v>
                </c:pt>
                <c:pt idx="201">
                  <c:v>153.71144371098299</c:v>
                </c:pt>
                <c:pt idx="202">
                  <c:v>155.015467214674</c:v>
                </c:pt>
                <c:pt idx="203">
                  <c:v>155.89307808954501</c:v>
                </c:pt>
                <c:pt idx="204">
                  <c:v>157.45574621697</c:v>
                </c:pt>
                <c:pt idx="205">
                  <c:v>157.72186075688001</c:v>
                </c:pt>
                <c:pt idx="206">
                  <c:v>158.48248782318001</c:v>
                </c:pt>
                <c:pt idx="207">
                  <c:v>159.16492908999101</c:v>
                </c:pt>
                <c:pt idx="208">
                  <c:v>161.49991966262999</c:v>
                </c:pt>
                <c:pt idx="209">
                  <c:v>163.848735185067</c:v>
                </c:pt>
                <c:pt idx="210">
                  <c:v>166.28392639913</c:v>
                </c:pt>
                <c:pt idx="211">
                  <c:v>167.48607300555699</c:v>
                </c:pt>
                <c:pt idx="212">
                  <c:v>167.33830754393199</c:v>
                </c:pt>
                <c:pt idx="213">
                  <c:v>165.977226146444</c:v>
                </c:pt>
                <c:pt idx="214">
                  <c:v>165.966471293485</c:v>
                </c:pt>
                <c:pt idx="215">
                  <c:v>167.67430521473801</c:v>
                </c:pt>
                <c:pt idx="216">
                  <c:v>171.19161730785601</c:v>
                </c:pt>
                <c:pt idx="217">
                  <c:v>172.67037881380901</c:v>
                </c:pt>
                <c:pt idx="218">
                  <c:v>172.527170371095</c:v>
                </c:pt>
                <c:pt idx="219">
                  <c:v>171.120787278394</c:v>
                </c:pt>
                <c:pt idx="220">
                  <c:v>172.616681382742</c:v>
                </c:pt>
                <c:pt idx="221">
                  <c:v>175.17256619410699</c:v>
                </c:pt>
                <c:pt idx="222">
                  <c:v>179.70233533438201</c:v>
                </c:pt>
                <c:pt idx="223">
                  <c:v>182.26609019163701</c:v>
                </c:pt>
                <c:pt idx="224">
                  <c:v>183.63277259797701</c:v>
                </c:pt>
                <c:pt idx="225">
                  <c:v>182.36099603605601</c:v>
                </c:pt>
                <c:pt idx="226">
                  <c:v>181.93008391482499</c:v>
                </c:pt>
                <c:pt idx="227">
                  <c:v>182.91372270443699</c:v>
                </c:pt>
                <c:pt idx="228">
                  <c:v>186.72533720327999</c:v>
                </c:pt>
                <c:pt idx="229">
                  <c:v>191.205436514339</c:v>
                </c:pt>
                <c:pt idx="230">
                  <c:v>193.99046659950099</c:v>
                </c:pt>
                <c:pt idx="231">
                  <c:v>195.57952132326599</c:v>
                </c:pt>
                <c:pt idx="232">
                  <c:v>197.826604533004</c:v>
                </c:pt>
                <c:pt idx="233">
                  <c:v>202.32482682052</c:v>
                </c:pt>
                <c:pt idx="234">
                  <c:v>205.29772187394801</c:v>
                </c:pt>
                <c:pt idx="235">
                  <c:v>205.670831197583</c:v>
                </c:pt>
                <c:pt idx="236">
                  <c:v>203.48939083453101</c:v>
                </c:pt>
                <c:pt idx="237">
                  <c:v>202.321595002615</c:v>
                </c:pt>
                <c:pt idx="238">
                  <c:v>203.78058866465599</c:v>
                </c:pt>
                <c:pt idx="239">
                  <c:v>206.780669195619</c:v>
                </c:pt>
                <c:pt idx="240">
                  <c:v>209.85219787673901</c:v>
                </c:pt>
                <c:pt idx="241">
                  <c:v>209.47071117366701</c:v>
                </c:pt>
                <c:pt idx="242">
                  <c:v>207.28647258749101</c:v>
                </c:pt>
                <c:pt idx="243">
                  <c:v>206.47059229201</c:v>
                </c:pt>
                <c:pt idx="244">
                  <c:v>208.47789807771699</c:v>
                </c:pt>
                <c:pt idx="245">
                  <c:v>213.075712852062</c:v>
                </c:pt>
                <c:pt idx="246">
                  <c:v>215.337582956913</c:v>
                </c:pt>
                <c:pt idx="247">
                  <c:v>216.47688131397399</c:v>
                </c:pt>
                <c:pt idx="248">
                  <c:v>215.15266501741999</c:v>
                </c:pt>
                <c:pt idx="249">
                  <c:v>215.913690597125</c:v>
                </c:pt>
                <c:pt idx="250">
                  <c:v>217.06555471457699</c:v>
                </c:pt>
                <c:pt idx="251">
                  <c:v>218.88794344415899</c:v>
                </c:pt>
                <c:pt idx="252">
                  <c:v>220.28902349593901</c:v>
                </c:pt>
                <c:pt idx="253">
                  <c:v>220.518123744608</c:v>
                </c:pt>
                <c:pt idx="254">
                  <c:v>221.45403080137299</c:v>
                </c:pt>
                <c:pt idx="255">
                  <c:v>221.89314227091799</c:v>
                </c:pt>
                <c:pt idx="256">
                  <c:v>223.41115426057601</c:v>
                </c:pt>
                <c:pt idx="257">
                  <c:v>224.484694406177</c:v>
                </c:pt>
                <c:pt idx="258">
                  <c:v>226.28390810433501</c:v>
                </c:pt>
                <c:pt idx="259">
                  <c:v>228.09921538706399</c:v>
                </c:pt>
                <c:pt idx="260">
                  <c:v>229.09163520624401</c:v>
                </c:pt>
                <c:pt idx="261">
                  <c:v>228.472468798265</c:v>
                </c:pt>
                <c:pt idx="262">
                  <c:v>227.36814200240701</c:v>
                </c:pt>
                <c:pt idx="263">
                  <c:v>228.44943174044101</c:v>
                </c:pt>
                <c:pt idx="264">
                  <c:v>231.41151638196899</c:v>
                </c:pt>
                <c:pt idx="265">
                  <c:v>235.663548087506</c:v>
                </c:pt>
                <c:pt idx="266">
                  <c:v>237.78213196257099</c:v>
                </c:pt>
                <c:pt idx="267">
                  <c:v>237.01483895453401</c:v>
                </c:pt>
                <c:pt idx="268">
                  <c:v>234.417951811915</c:v>
                </c:pt>
                <c:pt idx="269">
                  <c:v>233.112399620524</c:v>
                </c:pt>
                <c:pt idx="270">
                  <c:v>233.14134387281399</c:v>
                </c:pt>
                <c:pt idx="271">
                  <c:v>235.62166424021899</c:v>
                </c:pt>
                <c:pt idx="272">
                  <c:v>239.601054447737</c:v>
                </c:pt>
                <c:pt idx="273">
                  <c:v>245.21063719615199</c:v>
                </c:pt>
                <c:pt idx="274">
                  <c:v>248.81098376895201</c:v>
                </c:pt>
                <c:pt idx="275">
                  <c:v>250.613335193457</c:v>
                </c:pt>
                <c:pt idx="276">
                  <c:v>249.93055796239599</c:v>
                </c:pt>
                <c:pt idx="277">
                  <c:v>249.52473528990799</c:v>
                </c:pt>
                <c:pt idx="278">
                  <c:v>252.32072602205</c:v>
                </c:pt>
                <c:pt idx="279">
                  <c:v>256.33752472088099</c:v>
                </c:pt>
                <c:pt idx="280">
                  <c:v>260.45296670179499</c:v>
                </c:pt>
                <c:pt idx="281">
                  <c:v>264.10628506430498</c:v>
                </c:pt>
                <c:pt idx="282">
                  <c:v>267.71288261390998</c:v>
                </c:pt>
                <c:pt idx="283">
                  <c:v>272.00277959837803</c:v>
                </c:pt>
                <c:pt idx="284">
                  <c:v>276.34333133227102</c:v>
                </c:pt>
                <c:pt idx="285">
                  <c:v>282.03345184013699</c:v>
                </c:pt>
                <c:pt idx="286">
                  <c:v>287.307305375775</c:v>
                </c:pt>
                <c:pt idx="287">
                  <c:v>290.42469131116599</c:v>
                </c:pt>
                <c:pt idx="288">
                  <c:v>289.26739247545299</c:v>
                </c:pt>
                <c:pt idx="289">
                  <c:v>287.70254469849601</c:v>
                </c:pt>
                <c:pt idx="290">
                  <c:v>292.09153037340502</c:v>
                </c:pt>
                <c:pt idx="291">
                  <c:v>301.16204161174102</c:v>
                </c:pt>
                <c:pt idx="292">
                  <c:v>309.14184174104599</c:v>
                </c:pt>
                <c:pt idx="293">
                  <c:v>312.977721429513</c:v>
                </c:pt>
                <c:pt idx="294">
                  <c:v>312.247542992646</c:v>
                </c:pt>
                <c:pt idx="295">
                  <c:v>312.58854164302699</c:v>
                </c:pt>
                <c:pt idx="296">
                  <c:v>313.32631242519801</c:v>
                </c:pt>
                <c:pt idx="297">
                  <c:v>313.60026436573202</c:v>
                </c:pt>
                <c:pt idx="298">
                  <c:v>310.20822103186902</c:v>
                </c:pt>
                <c:pt idx="299">
                  <c:v>306.216526836122</c:v>
                </c:pt>
                <c:pt idx="300">
                  <c:v>304.02327688385901</c:v>
                </c:pt>
                <c:pt idx="301">
                  <c:v>305.19773968048003</c:v>
                </c:pt>
                <c:pt idx="302">
                  <c:v>309.70530609749699</c:v>
                </c:pt>
                <c:pt idx="303">
                  <c:v>310.60987788177601</c:v>
                </c:pt>
                <c:pt idx="304">
                  <c:v>312.74079793965399</c:v>
                </c:pt>
                <c:pt idx="305">
                  <c:v>312.01763340765399</c:v>
                </c:pt>
                <c:pt idx="306">
                  <c:v>316.11279532647598</c:v>
                </c:pt>
                <c:pt idx="307">
                  <c:v>315.99308449119002</c:v>
                </c:pt>
                <c:pt idx="308">
                  <c:v>319.04081320622703</c:v>
                </c:pt>
                <c:pt idx="309">
                  <c:v>315.32753722881</c:v>
                </c:pt>
                <c:pt idx="310">
                  <c:v>314.38803725461401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EB8-4C1A-B4D4-31C735D24F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6026224"/>
        <c:axId val="526026616"/>
      </c:scatterChart>
      <c:valAx>
        <c:axId val="526026224"/>
        <c:scaling>
          <c:orientation val="minMax"/>
          <c:max val="45260"/>
          <c:min val="3582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6026616"/>
        <c:crosses val="autoZero"/>
        <c:crossBetween val="midCat"/>
        <c:majorUnit val="365"/>
      </c:valAx>
      <c:valAx>
        <c:axId val="526026616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6026224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1.3874437866771311E-3"/>
          <c:y val="4.2992125984251964E-2"/>
          <c:w val="0.90551966652406224"/>
          <c:h val="7.8875601300690656E-2"/>
        </c:manualLayout>
      </c:layout>
      <c:overlay val="0"/>
      <c:txPr>
        <a:bodyPr/>
        <a:lstStyle/>
        <a:p>
          <a:pPr>
            <a:defRPr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1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661026875772759"/>
          <c:y val="0.1407677955918161"/>
          <c:w val="0.82933211860914069"/>
          <c:h val="0.73304430319704017"/>
        </c:manualLayout>
      </c:layout>
      <c:scatterChart>
        <c:scatterStyle val="lineMarker"/>
        <c:varyColors val="0"/>
        <c:ser>
          <c:idx val="0"/>
          <c:order val="0"/>
          <c:tx>
            <c:strRef>
              <c:f>Regional!$O$6</c:f>
              <c:strCache>
                <c:ptCount val="1"/>
                <c:pt idx="0">
                  <c:v>Midwest Composite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Regional!$N$7:$N$117</c:f>
              <c:numCache>
                <c:formatCode>[$-409]mmm\-yy;@</c:formatCode>
                <c:ptCount val="111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  <c:pt idx="106">
                  <c:v>44834</c:v>
                </c:pt>
                <c:pt idx="107">
                  <c:v>44926</c:v>
                </c:pt>
                <c:pt idx="108">
                  <c:v>45016</c:v>
                </c:pt>
                <c:pt idx="109">
                  <c:v>45107</c:v>
                </c:pt>
                <c:pt idx="110">
                  <c:v>45199</c:v>
                </c:pt>
              </c:numCache>
            </c:numRef>
          </c:xVal>
          <c:yVal>
            <c:numRef>
              <c:f>Regional!$O$7:$O$117</c:f>
              <c:numCache>
                <c:formatCode>0</c:formatCode>
                <c:ptCount val="111"/>
                <c:pt idx="0">
                  <c:v>66.421049199788698</c:v>
                </c:pt>
                <c:pt idx="1">
                  <c:v>66.836025548829397</c:v>
                </c:pt>
                <c:pt idx="2">
                  <c:v>70.019314029569998</c:v>
                </c:pt>
                <c:pt idx="3">
                  <c:v>72.141010766483703</c:v>
                </c:pt>
                <c:pt idx="4">
                  <c:v>71.546042185280996</c:v>
                </c:pt>
                <c:pt idx="5">
                  <c:v>71.940537898478894</c:v>
                </c:pt>
                <c:pt idx="6">
                  <c:v>72.376669870915507</c:v>
                </c:pt>
                <c:pt idx="7">
                  <c:v>73.110235060427101</c:v>
                </c:pt>
                <c:pt idx="8">
                  <c:v>75.082479932206198</c:v>
                </c:pt>
                <c:pt idx="9">
                  <c:v>77.452179387561202</c:v>
                </c:pt>
                <c:pt idx="10">
                  <c:v>77.654311271873198</c:v>
                </c:pt>
                <c:pt idx="11">
                  <c:v>77.649307909337907</c:v>
                </c:pt>
                <c:pt idx="12">
                  <c:v>82.417463743885094</c:v>
                </c:pt>
                <c:pt idx="13">
                  <c:v>90.847526719381506</c:v>
                </c:pt>
                <c:pt idx="14">
                  <c:v>94.259985497261198</c:v>
                </c:pt>
                <c:pt idx="15">
                  <c:v>92.516539993355494</c:v>
                </c:pt>
                <c:pt idx="16">
                  <c:v>93.903194442146898</c:v>
                </c:pt>
                <c:pt idx="17">
                  <c:v>98.738413766103804</c:v>
                </c:pt>
                <c:pt idx="18">
                  <c:v>101.213844171961</c:v>
                </c:pt>
                <c:pt idx="19">
                  <c:v>100</c:v>
                </c:pt>
                <c:pt idx="20">
                  <c:v>101.31203250319</c:v>
                </c:pt>
                <c:pt idx="21">
                  <c:v>106.682409652887</c:v>
                </c:pt>
                <c:pt idx="22">
                  <c:v>109.333256441801</c:v>
                </c:pt>
                <c:pt idx="23">
                  <c:v>108.150067499953</c:v>
                </c:pt>
                <c:pt idx="24">
                  <c:v>109.379453731056</c:v>
                </c:pt>
                <c:pt idx="25">
                  <c:v>114.149979071883</c:v>
                </c:pt>
                <c:pt idx="26">
                  <c:v>117.871092662599</c:v>
                </c:pt>
                <c:pt idx="27">
                  <c:v>118.025924882909</c:v>
                </c:pt>
                <c:pt idx="28">
                  <c:v>119.294173348577</c:v>
                </c:pt>
                <c:pt idx="29">
                  <c:v>122.566769757101</c:v>
                </c:pt>
                <c:pt idx="30">
                  <c:v>124.750303611799</c:v>
                </c:pt>
                <c:pt idx="31">
                  <c:v>127.066229018569</c:v>
                </c:pt>
                <c:pt idx="32">
                  <c:v>131.24737452124199</c:v>
                </c:pt>
                <c:pt idx="33">
                  <c:v>134.144120156583</c:v>
                </c:pt>
                <c:pt idx="34">
                  <c:v>134.61643810985601</c:v>
                </c:pt>
                <c:pt idx="35">
                  <c:v>135.722172399708</c:v>
                </c:pt>
                <c:pt idx="36">
                  <c:v>139.60760327956299</c:v>
                </c:pt>
                <c:pt idx="37">
                  <c:v>144.85651860458</c:v>
                </c:pt>
                <c:pt idx="38">
                  <c:v>147.39408028052301</c:v>
                </c:pt>
                <c:pt idx="39">
                  <c:v>147.38391128731701</c:v>
                </c:pt>
                <c:pt idx="40">
                  <c:v>145.77053481809199</c:v>
                </c:pt>
                <c:pt idx="41">
                  <c:v>142.23030683766601</c:v>
                </c:pt>
                <c:pt idx="42">
                  <c:v>142.55678716983999</c:v>
                </c:pt>
                <c:pt idx="43">
                  <c:v>145.36899842041399</c:v>
                </c:pt>
                <c:pt idx="44">
                  <c:v>144.17509925994801</c:v>
                </c:pt>
                <c:pt idx="45">
                  <c:v>140.46848965882299</c:v>
                </c:pt>
                <c:pt idx="46">
                  <c:v>137.96052897668</c:v>
                </c:pt>
                <c:pt idx="47">
                  <c:v>136.782783929262</c:v>
                </c:pt>
                <c:pt idx="48">
                  <c:v>134.907239890196</c:v>
                </c:pt>
                <c:pt idx="49">
                  <c:v>133.47373789074399</c:v>
                </c:pt>
                <c:pt idx="50">
                  <c:v>125.809142532585</c:v>
                </c:pt>
                <c:pt idx="51">
                  <c:v>115.013045398977</c:v>
                </c:pt>
                <c:pt idx="52">
                  <c:v>109.054868606033</c:v>
                </c:pt>
                <c:pt idx="53">
                  <c:v>108.056457111447</c:v>
                </c:pt>
                <c:pt idx="54">
                  <c:v>106.65759036814001</c:v>
                </c:pt>
                <c:pt idx="55">
                  <c:v>101.64097510943699</c:v>
                </c:pt>
                <c:pt idx="56">
                  <c:v>97.685074085561794</c:v>
                </c:pt>
                <c:pt idx="57">
                  <c:v>95.568974528793305</c:v>
                </c:pt>
                <c:pt idx="58">
                  <c:v>93.024364211464004</c:v>
                </c:pt>
                <c:pt idx="59">
                  <c:v>90.062664651564504</c:v>
                </c:pt>
                <c:pt idx="60">
                  <c:v>89.736400639544399</c:v>
                </c:pt>
                <c:pt idx="61">
                  <c:v>92.119188723773902</c:v>
                </c:pt>
                <c:pt idx="62">
                  <c:v>93.380608183445503</c:v>
                </c:pt>
                <c:pt idx="63">
                  <c:v>92.262685000874697</c:v>
                </c:pt>
                <c:pt idx="64">
                  <c:v>89.627547133403098</c:v>
                </c:pt>
                <c:pt idx="65">
                  <c:v>87.080679529174503</c:v>
                </c:pt>
                <c:pt idx="66">
                  <c:v>90.453467133155698</c:v>
                </c:pt>
                <c:pt idx="67">
                  <c:v>94.768752188729394</c:v>
                </c:pt>
                <c:pt idx="68">
                  <c:v>94.792651781411294</c:v>
                </c:pt>
                <c:pt idx="69">
                  <c:v>96.475380514925007</c:v>
                </c:pt>
                <c:pt idx="70">
                  <c:v>99.343563857389796</c:v>
                </c:pt>
                <c:pt idx="71">
                  <c:v>100.339311101576</c:v>
                </c:pt>
                <c:pt idx="72">
                  <c:v>102.046872999396</c:v>
                </c:pt>
                <c:pt idx="73">
                  <c:v>106.796661007382</c:v>
                </c:pt>
                <c:pt idx="74">
                  <c:v>110.386629339807</c:v>
                </c:pt>
                <c:pt idx="75">
                  <c:v>110.62814423996301</c:v>
                </c:pt>
                <c:pt idx="76">
                  <c:v>111.732357416059</c:v>
                </c:pt>
                <c:pt idx="77">
                  <c:v>115.562139384594</c:v>
                </c:pt>
                <c:pt idx="78">
                  <c:v>117.049114939031</c:v>
                </c:pt>
                <c:pt idx="79">
                  <c:v>116.029860812026</c:v>
                </c:pt>
                <c:pt idx="80">
                  <c:v>118.100859300685</c:v>
                </c:pt>
                <c:pt idx="81">
                  <c:v>122.626577495929</c:v>
                </c:pt>
                <c:pt idx="82">
                  <c:v>124.595920505341</c:v>
                </c:pt>
                <c:pt idx="83">
                  <c:v>125.55145639835</c:v>
                </c:pt>
                <c:pt idx="84">
                  <c:v>133.63180154321199</c:v>
                </c:pt>
                <c:pt idx="85">
                  <c:v>146.98995471342701</c:v>
                </c:pt>
                <c:pt idx="86">
                  <c:v>147.65759333420399</c:v>
                </c:pt>
                <c:pt idx="87">
                  <c:v>140.498022668506</c:v>
                </c:pt>
                <c:pt idx="88">
                  <c:v>140.80889247392599</c:v>
                </c:pt>
                <c:pt idx="89">
                  <c:v>145.078409105254</c:v>
                </c:pt>
                <c:pt idx="90">
                  <c:v>148.540364841475</c:v>
                </c:pt>
                <c:pt idx="91">
                  <c:v>148.875123056717</c:v>
                </c:pt>
                <c:pt idx="92">
                  <c:v>149.05301608066</c:v>
                </c:pt>
                <c:pt idx="93">
                  <c:v>150.940994046436</c:v>
                </c:pt>
                <c:pt idx="94">
                  <c:v>152.087086532976</c:v>
                </c:pt>
                <c:pt idx="95">
                  <c:v>152.696808339374</c:v>
                </c:pt>
                <c:pt idx="96">
                  <c:v>152.78943443667501</c:v>
                </c:pt>
                <c:pt idx="97">
                  <c:v>150.45009013423899</c:v>
                </c:pt>
                <c:pt idx="98">
                  <c:v>154.20342004442799</c:v>
                </c:pt>
                <c:pt idx="99">
                  <c:v>162.24183204960801</c:v>
                </c:pt>
                <c:pt idx="100">
                  <c:v>168.156263511362</c:v>
                </c:pt>
                <c:pt idx="101">
                  <c:v>176.33658011506299</c:v>
                </c:pt>
                <c:pt idx="102">
                  <c:v>182.92224340627999</c:v>
                </c:pt>
                <c:pt idx="103">
                  <c:v>185.775498016489</c:v>
                </c:pt>
                <c:pt idx="104">
                  <c:v>190.95111251719101</c:v>
                </c:pt>
                <c:pt idx="105">
                  <c:v>198.57093481685101</c:v>
                </c:pt>
                <c:pt idx="106">
                  <c:v>197.12474360885</c:v>
                </c:pt>
                <c:pt idx="107">
                  <c:v>190.796404830684</c:v>
                </c:pt>
                <c:pt idx="108">
                  <c:v>189.34255896014099</c:v>
                </c:pt>
                <c:pt idx="109">
                  <c:v>193.28734573667899</c:v>
                </c:pt>
                <c:pt idx="110">
                  <c:v>197.67887207769101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B39-490C-8A16-3EE475E0D8B0}"/>
            </c:ext>
          </c:extLst>
        </c:ser>
        <c:ser>
          <c:idx val="1"/>
          <c:order val="1"/>
          <c:tx>
            <c:strRef>
              <c:f>Regional!$P$6</c:f>
              <c:strCache>
                <c:ptCount val="1"/>
                <c:pt idx="0">
                  <c:v>Northeast Composite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Regional!$N$7:$N$117</c:f>
              <c:numCache>
                <c:formatCode>[$-409]mmm\-yy;@</c:formatCode>
                <c:ptCount val="111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  <c:pt idx="106">
                  <c:v>44834</c:v>
                </c:pt>
                <c:pt idx="107">
                  <c:v>44926</c:v>
                </c:pt>
                <c:pt idx="108">
                  <c:v>45016</c:v>
                </c:pt>
                <c:pt idx="109">
                  <c:v>45107</c:v>
                </c:pt>
                <c:pt idx="110">
                  <c:v>45199</c:v>
                </c:pt>
              </c:numCache>
            </c:numRef>
          </c:xVal>
          <c:yVal>
            <c:numRef>
              <c:f>Regional!$P$7:$P$117</c:f>
              <c:numCache>
                <c:formatCode>0</c:formatCode>
                <c:ptCount val="111"/>
                <c:pt idx="0">
                  <c:v>54.8806096253155</c:v>
                </c:pt>
                <c:pt idx="1">
                  <c:v>53.948207394740002</c:v>
                </c:pt>
                <c:pt idx="2">
                  <c:v>56.018373645443603</c:v>
                </c:pt>
                <c:pt idx="3">
                  <c:v>62.224016583397599</c:v>
                </c:pt>
                <c:pt idx="4">
                  <c:v>66.028078304609494</c:v>
                </c:pt>
                <c:pt idx="5">
                  <c:v>66.264573557640801</c:v>
                </c:pt>
                <c:pt idx="6">
                  <c:v>70.623417830937498</c:v>
                </c:pt>
                <c:pt idx="7">
                  <c:v>77.218674660682197</c:v>
                </c:pt>
                <c:pt idx="8">
                  <c:v>77.985898246807096</c:v>
                </c:pt>
                <c:pt idx="9">
                  <c:v>77.994299959594898</c:v>
                </c:pt>
                <c:pt idx="10">
                  <c:v>82.920822197590198</c:v>
                </c:pt>
                <c:pt idx="11">
                  <c:v>88.083266379052603</c:v>
                </c:pt>
                <c:pt idx="12">
                  <c:v>88.9275175917724</c:v>
                </c:pt>
                <c:pt idx="13">
                  <c:v>88.443484899790903</c:v>
                </c:pt>
                <c:pt idx="14">
                  <c:v>88.529024643930995</c:v>
                </c:pt>
                <c:pt idx="15">
                  <c:v>90.547001015539493</c:v>
                </c:pt>
                <c:pt idx="16">
                  <c:v>94.495690631697897</c:v>
                </c:pt>
                <c:pt idx="17">
                  <c:v>99.675619435718104</c:v>
                </c:pt>
                <c:pt idx="18">
                  <c:v>100.51244330604</c:v>
                </c:pt>
                <c:pt idx="19">
                  <c:v>100</c:v>
                </c:pt>
                <c:pt idx="20">
                  <c:v>103.47548797709101</c:v>
                </c:pt>
                <c:pt idx="21">
                  <c:v>102.942692218952</c:v>
                </c:pt>
                <c:pt idx="22">
                  <c:v>100.077914290622</c:v>
                </c:pt>
                <c:pt idx="23">
                  <c:v>103.026992774448</c:v>
                </c:pt>
                <c:pt idx="24">
                  <c:v>109.31919804313</c:v>
                </c:pt>
                <c:pt idx="25">
                  <c:v>114.340394380169</c:v>
                </c:pt>
                <c:pt idx="26">
                  <c:v>116.548334910618</c:v>
                </c:pt>
                <c:pt idx="27">
                  <c:v>118.00026569164601</c:v>
                </c:pt>
                <c:pt idx="28">
                  <c:v>121.58131050977499</c:v>
                </c:pt>
                <c:pt idx="29">
                  <c:v>127.020816292737</c:v>
                </c:pt>
                <c:pt idx="30">
                  <c:v>132.50290440635899</c:v>
                </c:pt>
                <c:pt idx="31">
                  <c:v>136.86054772509601</c:v>
                </c:pt>
                <c:pt idx="32">
                  <c:v>141.509914655199</c:v>
                </c:pt>
                <c:pt idx="33">
                  <c:v>146.043553837594</c:v>
                </c:pt>
                <c:pt idx="34">
                  <c:v>149.97135390224801</c:v>
                </c:pt>
                <c:pt idx="35">
                  <c:v>155.047264265986</c:v>
                </c:pt>
                <c:pt idx="36">
                  <c:v>163.97785497464901</c:v>
                </c:pt>
                <c:pt idx="37">
                  <c:v>174.82295874397499</c:v>
                </c:pt>
                <c:pt idx="38">
                  <c:v>177.992738817858</c:v>
                </c:pt>
                <c:pt idx="39">
                  <c:v>178.82114946137</c:v>
                </c:pt>
                <c:pt idx="40">
                  <c:v>184.06018709113101</c:v>
                </c:pt>
                <c:pt idx="41">
                  <c:v>186.44797539744599</c:v>
                </c:pt>
                <c:pt idx="42">
                  <c:v>184.781290590948</c:v>
                </c:pt>
                <c:pt idx="43">
                  <c:v>186.91154908134399</c:v>
                </c:pt>
                <c:pt idx="44">
                  <c:v>195.44591571412201</c:v>
                </c:pt>
                <c:pt idx="45">
                  <c:v>201.98280095954999</c:v>
                </c:pt>
                <c:pt idx="46">
                  <c:v>196.922979528816</c:v>
                </c:pt>
                <c:pt idx="47">
                  <c:v>190.69113947523701</c:v>
                </c:pt>
                <c:pt idx="48">
                  <c:v>192.84285765682</c:v>
                </c:pt>
                <c:pt idx="49">
                  <c:v>195.994374174022</c:v>
                </c:pt>
                <c:pt idx="50">
                  <c:v>187.360120184436</c:v>
                </c:pt>
                <c:pt idx="51">
                  <c:v>175.10908646462801</c:v>
                </c:pt>
                <c:pt idx="52">
                  <c:v>165.79595630466599</c:v>
                </c:pt>
                <c:pt idx="53">
                  <c:v>157.69615814593399</c:v>
                </c:pt>
                <c:pt idx="54">
                  <c:v>159.652179453792</c:v>
                </c:pt>
                <c:pt idx="55">
                  <c:v>163.56806042575599</c:v>
                </c:pt>
                <c:pt idx="56">
                  <c:v>158.63618630644001</c:v>
                </c:pt>
                <c:pt idx="57">
                  <c:v>149.988290369195</c:v>
                </c:pt>
                <c:pt idx="58">
                  <c:v>150.90507099700599</c:v>
                </c:pt>
                <c:pt idx="59">
                  <c:v>156.36715607928599</c:v>
                </c:pt>
                <c:pt idx="60">
                  <c:v>154.763161327201</c:v>
                </c:pt>
                <c:pt idx="61">
                  <c:v>153.658738298027</c:v>
                </c:pt>
                <c:pt idx="62">
                  <c:v>158.16320209328299</c:v>
                </c:pt>
                <c:pt idx="63">
                  <c:v>161.586722711395</c:v>
                </c:pt>
                <c:pt idx="64">
                  <c:v>159.11855904457801</c:v>
                </c:pt>
                <c:pt idx="65">
                  <c:v>156.85520328045001</c:v>
                </c:pt>
                <c:pt idx="66">
                  <c:v>161.69448550811401</c:v>
                </c:pt>
                <c:pt idx="67">
                  <c:v>167.81294233907099</c:v>
                </c:pt>
                <c:pt idx="68">
                  <c:v>168.55321361375499</c:v>
                </c:pt>
                <c:pt idx="69">
                  <c:v>168.73554648325799</c:v>
                </c:pt>
                <c:pt idx="70">
                  <c:v>171.59557209085699</c:v>
                </c:pt>
                <c:pt idx="71">
                  <c:v>176.087750946927</c:v>
                </c:pt>
                <c:pt idx="72">
                  <c:v>181.49862654757001</c:v>
                </c:pt>
                <c:pt idx="73">
                  <c:v>188.75304858487701</c:v>
                </c:pt>
                <c:pt idx="74">
                  <c:v>195.032955643967</c:v>
                </c:pt>
                <c:pt idx="75">
                  <c:v>198.926379866269</c:v>
                </c:pt>
                <c:pt idx="76">
                  <c:v>203.59315306229601</c:v>
                </c:pt>
                <c:pt idx="77">
                  <c:v>208.630434356899</c:v>
                </c:pt>
                <c:pt idx="78">
                  <c:v>206.09344753619601</c:v>
                </c:pt>
                <c:pt idx="79">
                  <c:v>202.60893439764899</c:v>
                </c:pt>
                <c:pt idx="80">
                  <c:v>207.72829565674701</c:v>
                </c:pt>
                <c:pt idx="81">
                  <c:v>215.65957384539499</c:v>
                </c:pt>
                <c:pt idx="82">
                  <c:v>221.39264096732501</c:v>
                </c:pt>
                <c:pt idx="83">
                  <c:v>227.45335577292201</c:v>
                </c:pt>
                <c:pt idx="84">
                  <c:v>238.82773740191899</c:v>
                </c:pt>
                <c:pt idx="85">
                  <c:v>250.586005906797</c:v>
                </c:pt>
                <c:pt idx="86">
                  <c:v>251.10481694612201</c:v>
                </c:pt>
                <c:pt idx="87">
                  <c:v>247.78693760356299</c:v>
                </c:pt>
                <c:pt idx="88">
                  <c:v>247.142571397723</c:v>
                </c:pt>
                <c:pt idx="89">
                  <c:v>245.281674731197</c:v>
                </c:pt>
                <c:pt idx="90">
                  <c:v>248.53141472486499</c:v>
                </c:pt>
                <c:pt idx="91">
                  <c:v>255.687537680107</c:v>
                </c:pt>
                <c:pt idx="92">
                  <c:v>261.10518462109502</c:v>
                </c:pt>
                <c:pt idx="93">
                  <c:v>264.94580539658301</c:v>
                </c:pt>
                <c:pt idx="94">
                  <c:v>263.91079366821498</c:v>
                </c:pt>
                <c:pt idx="95">
                  <c:v>263.30216775979198</c:v>
                </c:pt>
                <c:pt idx="96">
                  <c:v>271.63150813912603</c:v>
                </c:pt>
                <c:pt idx="97">
                  <c:v>280.20375654275199</c:v>
                </c:pt>
                <c:pt idx="98">
                  <c:v>279.76721621599398</c:v>
                </c:pt>
                <c:pt idx="99">
                  <c:v>279.60082345971898</c:v>
                </c:pt>
                <c:pt idx="100">
                  <c:v>286.00209194935201</c:v>
                </c:pt>
                <c:pt idx="101">
                  <c:v>299.21679779932498</c:v>
                </c:pt>
                <c:pt idx="102">
                  <c:v>316.53129499254601</c:v>
                </c:pt>
                <c:pt idx="103">
                  <c:v>322.67782680385102</c:v>
                </c:pt>
                <c:pt idx="104">
                  <c:v>322.61388241161598</c:v>
                </c:pt>
                <c:pt idx="105">
                  <c:v>336.60566274501502</c:v>
                </c:pt>
                <c:pt idx="106">
                  <c:v>349.85872162490398</c:v>
                </c:pt>
                <c:pt idx="107">
                  <c:v>344.64697342692102</c:v>
                </c:pt>
                <c:pt idx="108">
                  <c:v>328.65241602615902</c:v>
                </c:pt>
                <c:pt idx="109">
                  <c:v>326.46118805336903</c:v>
                </c:pt>
                <c:pt idx="110">
                  <c:v>332.56737945318002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B39-490C-8A16-3EE475E0D8B0}"/>
            </c:ext>
          </c:extLst>
        </c:ser>
        <c:ser>
          <c:idx val="2"/>
          <c:order val="2"/>
          <c:tx>
            <c:strRef>
              <c:f>Regional!$Q$6</c:f>
              <c:strCache>
                <c:ptCount val="1"/>
                <c:pt idx="0">
                  <c:v>South Composite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Regional!$N$7:$N$117</c:f>
              <c:numCache>
                <c:formatCode>[$-409]mmm\-yy;@</c:formatCode>
                <c:ptCount val="111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  <c:pt idx="106">
                  <c:v>44834</c:v>
                </c:pt>
                <c:pt idx="107">
                  <c:v>44926</c:v>
                </c:pt>
                <c:pt idx="108">
                  <c:v>45016</c:v>
                </c:pt>
                <c:pt idx="109">
                  <c:v>45107</c:v>
                </c:pt>
                <c:pt idx="110">
                  <c:v>45199</c:v>
                </c:pt>
              </c:numCache>
            </c:numRef>
          </c:xVal>
          <c:yVal>
            <c:numRef>
              <c:f>Regional!$Q$7:$Q$117</c:f>
              <c:numCache>
                <c:formatCode>0</c:formatCode>
                <c:ptCount val="111"/>
                <c:pt idx="0">
                  <c:v>74.591366394587197</c:v>
                </c:pt>
                <c:pt idx="1">
                  <c:v>73.993732761064507</c:v>
                </c:pt>
                <c:pt idx="2">
                  <c:v>76.940121300530805</c:v>
                </c:pt>
                <c:pt idx="3">
                  <c:v>82.377668289685502</c:v>
                </c:pt>
                <c:pt idx="4">
                  <c:v>84.941249607005602</c:v>
                </c:pt>
                <c:pt idx="5">
                  <c:v>86.366346782064795</c:v>
                </c:pt>
                <c:pt idx="6">
                  <c:v>87.774856977527904</c:v>
                </c:pt>
                <c:pt idx="7">
                  <c:v>88.665181713885502</c:v>
                </c:pt>
                <c:pt idx="8">
                  <c:v>88.312868392504399</c:v>
                </c:pt>
                <c:pt idx="9">
                  <c:v>85.689365351826495</c:v>
                </c:pt>
                <c:pt idx="10">
                  <c:v>85.188910376518095</c:v>
                </c:pt>
                <c:pt idx="11">
                  <c:v>88.191780235207503</c:v>
                </c:pt>
                <c:pt idx="12">
                  <c:v>90.216058918573395</c:v>
                </c:pt>
                <c:pt idx="13">
                  <c:v>91.824697021706498</c:v>
                </c:pt>
                <c:pt idx="14">
                  <c:v>93.651077451973507</c:v>
                </c:pt>
                <c:pt idx="15">
                  <c:v>94.420819081191098</c:v>
                </c:pt>
                <c:pt idx="16">
                  <c:v>95.842643306412</c:v>
                </c:pt>
                <c:pt idx="17">
                  <c:v>99.011044479231003</c:v>
                </c:pt>
                <c:pt idx="18">
                  <c:v>100.68080413851</c:v>
                </c:pt>
                <c:pt idx="19">
                  <c:v>100</c:v>
                </c:pt>
                <c:pt idx="20">
                  <c:v>99.750156690445394</c:v>
                </c:pt>
                <c:pt idx="21">
                  <c:v>101.860817359655</c:v>
                </c:pt>
                <c:pt idx="22">
                  <c:v>105.817697896532</c:v>
                </c:pt>
                <c:pt idx="23">
                  <c:v>107.947671921158</c:v>
                </c:pt>
                <c:pt idx="24">
                  <c:v>107.768126728102</c:v>
                </c:pt>
                <c:pt idx="25">
                  <c:v>108.560343325311</c:v>
                </c:pt>
                <c:pt idx="26">
                  <c:v>112.50905116684601</c:v>
                </c:pt>
                <c:pt idx="27">
                  <c:v>117.34360135154201</c:v>
                </c:pt>
                <c:pt idx="28">
                  <c:v>119.898108621774</c:v>
                </c:pt>
                <c:pt idx="29">
                  <c:v>119.53254045984001</c:v>
                </c:pt>
                <c:pt idx="30">
                  <c:v>121.378162283404</c:v>
                </c:pt>
                <c:pt idx="31">
                  <c:v>127.706101834244</c:v>
                </c:pt>
                <c:pt idx="32">
                  <c:v>135.12208717458401</c:v>
                </c:pt>
                <c:pt idx="33">
                  <c:v>141.33522209133301</c:v>
                </c:pt>
                <c:pt idx="34">
                  <c:v>144.83785334815801</c:v>
                </c:pt>
                <c:pt idx="35">
                  <c:v>149.79836368490899</c:v>
                </c:pt>
                <c:pt idx="36">
                  <c:v>160.28998853203001</c:v>
                </c:pt>
                <c:pt idx="37">
                  <c:v>172.54307210133001</c:v>
                </c:pt>
                <c:pt idx="38">
                  <c:v>175.59632031850001</c:v>
                </c:pt>
                <c:pt idx="39">
                  <c:v>174.77845125354</c:v>
                </c:pt>
                <c:pt idx="40">
                  <c:v>178.83772575885601</c:v>
                </c:pt>
                <c:pt idx="41">
                  <c:v>179.52711574714701</c:v>
                </c:pt>
                <c:pt idx="42">
                  <c:v>174.459574860613</c:v>
                </c:pt>
                <c:pt idx="43">
                  <c:v>173.96400782033501</c:v>
                </c:pt>
                <c:pt idx="44">
                  <c:v>181.13299763058299</c:v>
                </c:pt>
                <c:pt idx="45">
                  <c:v>186.174069255174</c:v>
                </c:pt>
                <c:pt idx="46">
                  <c:v>179.584639466667</c:v>
                </c:pt>
                <c:pt idx="47">
                  <c:v>171.751825404252</c:v>
                </c:pt>
                <c:pt idx="48">
                  <c:v>169.38441819628699</c:v>
                </c:pt>
                <c:pt idx="49">
                  <c:v>165.39088934493901</c:v>
                </c:pt>
                <c:pt idx="50">
                  <c:v>154.360193495564</c:v>
                </c:pt>
                <c:pt idx="51">
                  <c:v>143.657029988479</c:v>
                </c:pt>
                <c:pt idx="52">
                  <c:v>138.07365960348599</c:v>
                </c:pt>
                <c:pt idx="53">
                  <c:v>134.08845832248301</c:v>
                </c:pt>
                <c:pt idx="54">
                  <c:v>129.94570226342</c:v>
                </c:pt>
                <c:pt idx="55">
                  <c:v>126.161361681934</c:v>
                </c:pt>
                <c:pt idx="56">
                  <c:v>124.147621234922</c:v>
                </c:pt>
                <c:pt idx="57">
                  <c:v>123.03775902645501</c:v>
                </c:pt>
                <c:pt idx="58">
                  <c:v>122.6848028438</c:v>
                </c:pt>
                <c:pt idx="59">
                  <c:v>121.521283697196</c:v>
                </c:pt>
                <c:pt idx="60">
                  <c:v>119.841561983549</c:v>
                </c:pt>
                <c:pt idx="61">
                  <c:v>119.97427571086099</c:v>
                </c:pt>
                <c:pt idx="62">
                  <c:v>120.527780778712</c:v>
                </c:pt>
                <c:pt idx="63">
                  <c:v>119.31410672972601</c:v>
                </c:pt>
                <c:pt idx="64">
                  <c:v>118.66122710396</c:v>
                </c:pt>
                <c:pt idx="65">
                  <c:v>120.81374979083201</c:v>
                </c:pt>
                <c:pt idx="66">
                  <c:v>124.26262143065399</c:v>
                </c:pt>
                <c:pt idx="67">
                  <c:v>125.72020136465299</c:v>
                </c:pt>
                <c:pt idx="68">
                  <c:v>127.62490464046201</c:v>
                </c:pt>
                <c:pt idx="69">
                  <c:v>132.34780775520201</c:v>
                </c:pt>
                <c:pt idx="70">
                  <c:v>133.991564755875</c:v>
                </c:pt>
                <c:pt idx="71">
                  <c:v>133.324072084215</c:v>
                </c:pt>
                <c:pt idx="72">
                  <c:v>137.77893692284999</c:v>
                </c:pt>
                <c:pt idx="73">
                  <c:v>146.099446456305</c:v>
                </c:pt>
                <c:pt idx="74">
                  <c:v>149.516115221001</c:v>
                </c:pt>
                <c:pt idx="75">
                  <c:v>149.18818203561301</c:v>
                </c:pt>
                <c:pt idx="76">
                  <c:v>153.48696183579901</c:v>
                </c:pt>
                <c:pt idx="77">
                  <c:v>159.90892519270801</c:v>
                </c:pt>
                <c:pt idx="78">
                  <c:v>161.693912278353</c:v>
                </c:pt>
                <c:pt idx="79">
                  <c:v>161.55420274033401</c:v>
                </c:pt>
                <c:pt idx="80">
                  <c:v>165.22943165449999</c:v>
                </c:pt>
                <c:pt idx="81">
                  <c:v>171.07213081354499</c:v>
                </c:pt>
                <c:pt idx="82">
                  <c:v>174.42490468997801</c:v>
                </c:pt>
                <c:pt idx="83">
                  <c:v>176.85288574197801</c:v>
                </c:pt>
                <c:pt idx="84">
                  <c:v>186.952598746246</c:v>
                </c:pt>
                <c:pt idx="85">
                  <c:v>200.85997177749499</c:v>
                </c:pt>
                <c:pt idx="86">
                  <c:v>200.36464214050201</c:v>
                </c:pt>
                <c:pt idx="87">
                  <c:v>194.341929131412</c:v>
                </c:pt>
                <c:pt idx="88">
                  <c:v>198.25088732462299</c:v>
                </c:pt>
                <c:pt idx="89">
                  <c:v>205.87990297284</c:v>
                </c:pt>
                <c:pt idx="90">
                  <c:v>210.20250131211299</c:v>
                </c:pt>
                <c:pt idx="91">
                  <c:v>211.133898825556</c:v>
                </c:pt>
                <c:pt idx="92">
                  <c:v>212.34236558049301</c:v>
                </c:pt>
                <c:pt idx="93">
                  <c:v>214.92496458675899</c:v>
                </c:pt>
                <c:pt idx="94">
                  <c:v>218.92898334018901</c:v>
                </c:pt>
                <c:pt idx="95">
                  <c:v>222.60632766838799</c:v>
                </c:pt>
                <c:pt idx="96">
                  <c:v>225.48337145114999</c:v>
                </c:pt>
                <c:pt idx="97">
                  <c:v>227.47289939669099</c:v>
                </c:pt>
                <c:pt idx="98">
                  <c:v>234.530534900361</c:v>
                </c:pt>
                <c:pt idx="99">
                  <c:v>244.23185700113299</c:v>
                </c:pt>
                <c:pt idx="100">
                  <c:v>252.65805105304301</c:v>
                </c:pt>
                <c:pt idx="101">
                  <c:v>265.32319929770802</c:v>
                </c:pt>
                <c:pt idx="102">
                  <c:v>276.59422628345101</c:v>
                </c:pt>
                <c:pt idx="103">
                  <c:v>283.80862096457201</c:v>
                </c:pt>
                <c:pt idx="104">
                  <c:v>300.26864025676099</c:v>
                </c:pt>
                <c:pt idx="105">
                  <c:v>322.6191664767</c:v>
                </c:pt>
                <c:pt idx="106">
                  <c:v>318.55850135624001</c:v>
                </c:pt>
                <c:pt idx="107">
                  <c:v>307.21908148233302</c:v>
                </c:pt>
                <c:pt idx="108">
                  <c:v>311.87278796326802</c:v>
                </c:pt>
                <c:pt idx="109">
                  <c:v>315.98242646356402</c:v>
                </c:pt>
                <c:pt idx="110">
                  <c:v>317.50206988812801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B39-490C-8A16-3EE475E0D8B0}"/>
            </c:ext>
          </c:extLst>
        </c:ser>
        <c:ser>
          <c:idx val="3"/>
          <c:order val="3"/>
          <c:tx>
            <c:strRef>
              <c:f>Regional!$R$6</c:f>
              <c:strCache>
                <c:ptCount val="1"/>
                <c:pt idx="0">
                  <c:v>West Composite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Regional!$N$7:$N$117</c:f>
              <c:numCache>
                <c:formatCode>[$-409]mmm\-yy;@</c:formatCode>
                <c:ptCount val="111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  <c:pt idx="106">
                  <c:v>44834</c:v>
                </c:pt>
                <c:pt idx="107">
                  <c:v>44926</c:v>
                </c:pt>
                <c:pt idx="108">
                  <c:v>45016</c:v>
                </c:pt>
                <c:pt idx="109">
                  <c:v>45107</c:v>
                </c:pt>
                <c:pt idx="110">
                  <c:v>45199</c:v>
                </c:pt>
              </c:numCache>
            </c:numRef>
          </c:xVal>
          <c:yVal>
            <c:numRef>
              <c:f>Regional!$R$7:$R$117</c:f>
              <c:numCache>
                <c:formatCode>0</c:formatCode>
                <c:ptCount val="111"/>
                <c:pt idx="0">
                  <c:v>62.831883999161299</c:v>
                </c:pt>
                <c:pt idx="1">
                  <c:v>64.848696894781199</c:v>
                </c:pt>
                <c:pt idx="2">
                  <c:v>66.916826048427893</c:v>
                </c:pt>
                <c:pt idx="3">
                  <c:v>67.103469263209107</c:v>
                </c:pt>
                <c:pt idx="4">
                  <c:v>67.769785048690593</c:v>
                </c:pt>
                <c:pt idx="5">
                  <c:v>69.925882404496306</c:v>
                </c:pt>
                <c:pt idx="6">
                  <c:v>73.913463242084404</c:v>
                </c:pt>
                <c:pt idx="7">
                  <c:v>77.151790694813002</c:v>
                </c:pt>
                <c:pt idx="8">
                  <c:v>78.136555453326594</c:v>
                </c:pt>
                <c:pt idx="9">
                  <c:v>79.389294570112199</c:v>
                </c:pt>
                <c:pt idx="10">
                  <c:v>81.436694459553607</c:v>
                </c:pt>
                <c:pt idx="11">
                  <c:v>83.325200778883399</c:v>
                </c:pt>
                <c:pt idx="12">
                  <c:v>84.837925803252404</c:v>
                </c:pt>
                <c:pt idx="13">
                  <c:v>85.931869154383193</c:v>
                </c:pt>
                <c:pt idx="14">
                  <c:v>87.859891023422904</c:v>
                </c:pt>
                <c:pt idx="15">
                  <c:v>90.992978649353702</c:v>
                </c:pt>
                <c:pt idx="16">
                  <c:v>94.561532381307998</c:v>
                </c:pt>
                <c:pt idx="17">
                  <c:v>98.048849718853106</c:v>
                </c:pt>
                <c:pt idx="18">
                  <c:v>99.351113303900107</c:v>
                </c:pt>
                <c:pt idx="19">
                  <c:v>100</c:v>
                </c:pt>
                <c:pt idx="20">
                  <c:v>102.394251657201</c:v>
                </c:pt>
                <c:pt idx="21">
                  <c:v>105.14457746453201</c:v>
                </c:pt>
                <c:pt idx="22">
                  <c:v>105.731485775537</c:v>
                </c:pt>
                <c:pt idx="23">
                  <c:v>105.932173624171</c:v>
                </c:pt>
                <c:pt idx="24">
                  <c:v>108.316252964556</c:v>
                </c:pt>
                <c:pt idx="25">
                  <c:v>112.290200834107</c:v>
                </c:pt>
                <c:pt idx="26">
                  <c:v>116.163691548001</c:v>
                </c:pt>
                <c:pt idx="27">
                  <c:v>118.601842635598</c:v>
                </c:pt>
                <c:pt idx="28">
                  <c:v>121.61255351999699</c:v>
                </c:pt>
                <c:pt idx="29">
                  <c:v>125.82802763813901</c:v>
                </c:pt>
                <c:pt idx="30">
                  <c:v>128.986469332333</c:v>
                </c:pt>
                <c:pt idx="31">
                  <c:v>132.03813970057499</c:v>
                </c:pt>
                <c:pt idx="32">
                  <c:v>138.74997342231001</c:v>
                </c:pt>
                <c:pt idx="33">
                  <c:v>147.88409079132799</c:v>
                </c:pt>
                <c:pt idx="34">
                  <c:v>151.61444869967801</c:v>
                </c:pt>
                <c:pt idx="35">
                  <c:v>152.95024664968901</c:v>
                </c:pt>
                <c:pt idx="36">
                  <c:v>160.61762800743699</c:v>
                </c:pt>
                <c:pt idx="37">
                  <c:v>171.18587773438699</c:v>
                </c:pt>
                <c:pt idx="38">
                  <c:v>175.92095574304901</c:v>
                </c:pt>
                <c:pt idx="39">
                  <c:v>177.00296035613999</c:v>
                </c:pt>
                <c:pt idx="40">
                  <c:v>181.40878008026399</c:v>
                </c:pt>
                <c:pt idx="41">
                  <c:v>186.68005444063999</c:v>
                </c:pt>
                <c:pt idx="42">
                  <c:v>187.96396297757201</c:v>
                </c:pt>
                <c:pt idx="43">
                  <c:v>188.53003377371701</c:v>
                </c:pt>
                <c:pt idx="44">
                  <c:v>193.79491765556301</c:v>
                </c:pt>
                <c:pt idx="45">
                  <c:v>201.13653351309199</c:v>
                </c:pt>
                <c:pt idx="46">
                  <c:v>199.20523859784501</c:v>
                </c:pt>
                <c:pt idx="47">
                  <c:v>191.20427054676099</c:v>
                </c:pt>
                <c:pt idx="48">
                  <c:v>187.54378029719101</c:v>
                </c:pt>
                <c:pt idx="49">
                  <c:v>185.75674699161999</c:v>
                </c:pt>
                <c:pt idx="50">
                  <c:v>175.480410497501</c:v>
                </c:pt>
                <c:pt idx="51">
                  <c:v>161.82745998513801</c:v>
                </c:pt>
                <c:pt idx="52">
                  <c:v>148.394910620394</c:v>
                </c:pt>
                <c:pt idx="53">
                  <c:v>134.630574734004</c:v>
                </c:pt>
                <c:pt idx="54">
                  <c:v>128.669637523544</c:v>
                </c:pt>
                <c:pt idx="55">
                  <c:v>127.686739211168</c:v>
                </c:pt>
                <c:pt idx="56">
                  <c:v>126.259876957876</c:v>
                </c:pt>
                <c:pt idx="57">
                  <c:v>123.899659684786</c:v>
                </c:pt>
                <c:pt idx="58">
                  <c:v>120.891992918402</c:v>
                </c:pt>
                <c:pt idx="59">
                  <c:v>119.00362846116499</c:v>
                </c:pt>
                <c:pt idx="60">
                  <c:v>119.529302929613</c:v>
                </c:pt>
                <c:pt idx="61">
                  <c:v>120.776486951067</c:v>
                </c:pt>
                <c:pt idx="62">
                  <c:v>121.17353117631301</c:v>
                </c:pt>
                <c:pt idx="63">
                  <c:v>121.585928109815</c:v>
                </c:pt>
                <c:pt idx="64">
                  <c:v>124.420576579092</c:v>
                </c:pt>
                <c:pt idx="65">
                  <c:v>129.122020160614</c:v>
                </c:pt>
                <c:pt idx="66">
                  <c:v>131.16053603279599</c:v>
                </c:pt>
                <c:pt idx="67">
                  <c:v>131.153025620834</c:v>
                </c:pt>
                <c:pt idx="68">
                  <c:v>135.275134462664</c:v>
                </c:pt>
                <c:pt idx="69">
                  <c:v>144.24097147501601</c:v>
                </c:pt>
                <c:pt idx="70">
                  <c:v>150.18531824783801</c:v>
                </c:pt>
                <c:pt idx="71">
                  <c:v>151.36937681986399</c:v>
                </c:pt>
                <c:pt idx="72">
                  <c:v>156.28507190542999</c:v>
                </c:pt>
                <c:pt idx="73">
                  <c:v>164.91015455425301</c:v>
                </c:pt>
                <c:pt idx="74">
                  <c:v>168.352118745653</c:v>
                </c:pt>
                <c:pt idx="75">
                  <c:v>168.18603289560099</c:v>
                </c:pt>
                <c:pt idx="76">
                  <c:v>172.50391696526199</c:v>
                </c:pt>
                <c:pt idx="77">
                  <c:v>180.26806836143601</c:v>
                </c:pt>
                <c:pt idx="78">
                  <c:v>184.47286441374399</c:v>
                </c:pt>
                <c:pt idx="79">
                  <c:v>185.20460736416501</c:v>
                </c:pt>
                <c:pt idx="80">
                  <c:v>190.210070733706</c:v>
                </c:pt>
                <c:pt idx="81">
                  <c:v>199.882610487178</c:v>
                </c:pt>
                <c:pt idx="82">
                  <c:v>205.16555544167801</c:v>
                </c:pt>
                <c:pt idx="83">
                  <c:v>206.22280617694</c:v>
                </c:pt>
                <c:pt idx="84">
                  <c:v>213.51875585173499</c:v>
                </c:pt>
                <c:pt idx="85">
                  <c:v>225.240577666805</c:v>
                </c:pt>
                <c:pt idx="86">
                  <c:v>230.327779365737</c:v>
                </c:pt>
                <c:pt idx="87">
                  <c:v>229.914439597664</c:v>
                </c:pt>
                <c:pt idx="88">
                  <c:v>233.94317769338599</c:v>
                </c:pt>
                <c:pt idx="89">
                  <c:v>242.19391829380501</c:v>
                </c:pt>
                <c:pt idx="90">
                  <c:v>244.09051548914599</c:v>
                </c:pt>
                <c:pt idx="91">
                  <c:v>242.56157284155199</c:v>
                </c:pt>
                <c:pt idx="92">
                  <c:v>248.410412232586</c:v>
                </c:pt>
                <c:pt idx="93">
                  <c:v>258.48949599549098</c:v>
                </c:pt>
                <c:pt idx="94">
                  <c:v>262.86915056918002</c:v>
                </c:pt>
                <c:pt idx="95">
                  <c:v>261.30176511475901</c:v>
                </c:pt>
                <c:pt idx="96">
                  <c:v>259.92219088576297</c:v>
                </c:pt>
                <c:pt idx="97">
                  <c:v>261.63764471980699</c:v>
                </c:pt>
                <c:pt idx="98">
                  <c:v>271.93806204130402</c:v>
                </c:pt>
                <c:pt idx="99">
                  <c:v>282.08818426262098</c:v>
                </c:pt>
                <c:pt idx="100">
                  <c:v>288.16386357242101</c:v>
                </c:pt>
                <c:pt idx="101">
                  <c:v>300.93547872300798</c:v>
                </c:pt>
                <c:pt idx="102">
                  <c:v>319.71774735560001</c:v>
                </c:pt>
                <c:pt idx="103">
                  <c:v>332.237349335445</c:v>
                </c:pt>
                <c:pt idx="104">
                  <c:v>342.67580269229302</c:v>
                </c:pt>
                <c:pt idx="105">
                  <c:v>355.93895500127502</c:v>
                </c:pt>
                <c:pt idx="106">
                  <c:v>351.224612367931</c:v>
                </c:pt>
                <c:pt idx="107">
                  <c:v>341.04152157988699</c:v>
                </c:pt>
                <c:pt idx="108">
                  <c:v>344.16196651363299</c:v>
                </c:pt>
                <c:pt idx="109">
                  <c:v>351.27424694401202</c:v>
                </c:pt>
                <c:pt idx="110">
                  <c:v>350.70164811839402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B39-490C-8A16-3EE475E0D8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8471680"/>
        <c:axId val="528472072"/>
      </c:scatterChart>
      <c:valAx>
        <c:axId val="528471680"/>
        <c:scaling>
          <c:orientation val="minMax"/>
          <c:max val="45260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2072"/>
        <c:crosses val="autoZero"/>
        <c:crossBetween val="midCat"/>
        <c:majorUnit val="365"/>
      </c:valAx>
      <c:valAx>
        <c:axId val="528472072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1680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2.7795245216417162E-2"/>
          <c:w val="0.9857932623185981"/>
          <c:h val="0.10467096733390253"/>
        </c:manualLayout>
      </c:layout>
      <c:overlay val="0"/>
      <c:txPr>
        <a:bodyPr/>
        <a:lstStyle/>
        <a:p>
          <a:pPr>
            <a:defRPr sz="1000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9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177284657599618"/>
          <c:y val="0.15393263342082239"/>
          <c:w val="0.82911917700428284"/>
          <c:h val="0.74179558898421283"/>
        </c:manualLayout>
      </c:layout>
      <c:scatterChart>
        <c:scatterStyle val="lineMarker"/>
        <c:varyColors val="0"/>
        <c:ser>
          <c:idx val="0"/>
          <c:order val="0"/>
          <c:tx>
            <c:strRef>
              <c:f>Regional!$S$6</c:f>
              <c:strCache>
                <c:ptCount val="1"/>
                <c:pt idx="0">
                  <c:v>Midwest Composite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Regional!$N$23:$N$117</c:f>
              <c:numCache>
                <c:formatCode>[$-409]mmm\-yy;@</c:formatCode>
                <c:ptCount val="95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  <c:pt idx="92">
                  <c:v>45016</c:v>
                </c:pt>
                <c:pt idx="93">
                  <c:v>45107</c:v>
                </c:pt>
                <c:pt idx="94">
                  <c:v>45199</c:v>
                </c:pt>
              </c:numCache>
            </c:numRef>
          </c:xVal>
          <c:yVal>
            <c:numRef>
              <c:f>Regional!$S$23:$S$117</c:f>
              <c:numCache>
                <c:formatCode>0</c:formatCode>
                <c:ptCount val="95"/>
                <c:pt idx="0">
                  <c:v>101.039989662444</c:v>
                </c:pt>
                <c:pt idx="1">
                  <c:v>100.993184826754</c:v>
                </c:pt>
                <c:pt idx="2">
                  <c:v>100.78007702444199</c:v>
                </c:pt>
                <c:pt idx="3">
                  <c:v>100</c:v>
                </c:pt>
                <c:pt idx="4">
                  <c:v>100.26830026754</c:v>
                </c:pt>
                <c:pt idx="5">
                  <c:v>105.691214926393</c:v>
                </c:pt>
                <c:pt idx="6">
                  <c:v>111.32240912012701</c:v>
                </c:pt>
                <c:pt idx="7">
                  <c:v>111.590737072165</c:v>
                </c:pt>
                <c:pt idx="8">
                  <c:v>110.686352601053</c:v>
                </c:pt>
                <c:pt idx="9">
                  <c:v>109.80851215434799</c:v>
                </c:pt>
                <c:pt idx="10">
                  <c:v>113.285067926035</c:v>
                </c:pt>
                <c:pt idx="11">
                  <c:v>119.606043047425</c:v>
                </c:pt>
                <c:pt idx="12">
                  <c:v>115.943457960741</c:v>
                </c:pt>
                <c:pt idx="13">
                  <c:v>109.91845783550301</c:v>
                </c:pt>
                <c:pt idx="14">
                  <c:v>115.449463070497</c:v>
                </c:pt>
                <c:pt idx="15">
                  <c:v>126.04461791596</c:v>
                </c:pt>
                <c:pt idx="16">
                  <c:v>119.835132345361</c:v>
                </c:pt>
                <c:pt idx="17">
                  <c:v>112.511036840576</c:v>
                </c:pt>
                <c:pt idx="18">
                  <c:v>120.79563287683401</c:v>
                </c:pt>
                <c:pt idx="19">
                  <c:v>128.71563376255301</c:v>
                </c:pt>
                <c:pt idx="20">
                  <c:v>131.251461106699</c:v>
                </c:pt>
                <c:pt idx="21">
                  <c:v>132.11479727391699</c:v>
                </c:pt>
                <c:pt idx="22">
                  <c:v>131.14348783262199</c:v>
                </c:pt>
                <c:pt idx="23">
                  <c:v>130.08231593339801</c:v>
                </c:pt>
                <c:pt idx="24">
                  <c:v>132.496208411201</c:v>
                </c:pt>
                <c:pt idx="25">
                  <c:v>136.482243176613</c:v>
                </c:pt>
                <c:pt idx="26">
                  <c:v>137.32980514557099</c:v>
                </c:pt>
                <c:pt idx="27">
                  <c:v>139.971257231837</c:v>
                </c:pt>
                <c:pt idx="28">
                  <c:v>144.267010137971</c:v>
                </c:pt>
                <c:pt idx="29">
                  <c:v>143.96105340238901</c:v>
                </c:pt>
                <c:pt idx="30">
                  <c:v>144.48550460162099</c:v>
                </c:pt>
                <c:pt idx="31">
                  <c:v>147.06204521546599</c:v>
                </c:pt>
                <c:pt idx="32">
                  <c:v>144.740364094217</c:v>
                </c:pt>
                <c:pt idx="33">
                  <c:v>140.44429105895799</c:v>
                </c:pt>
                <c:pt idx="34">
                  <c:v>138.455051672205</c:v>
                </c:pt>
                <c:pt idx="35">
                  <c:v>134.006645598375</c:v>
                </c:pt>
                <c:pt idx="36">
                  <c:v>121.173627988257</c:v>
                </c:pt>
                <c:pt idx="37">
                  <c:v>110.87744305721</c:v>
                </c:pt>
                <c:pt idx="38">
                  <c:v>104.557512001853</c:v>
                </c:pt>
                <c:pt idx="39">
                  <c:v>102.37832752862199</c:v>
                </c:pt>
                <c:pt idx="40">
                  <c:v>104.515957490094</c:v>
                </c:pt>
                <c:pt idx="41">
                  <c:v>103.170489127015</c:v>
                </c:pt>
                <c:pt idx="42">
                  <c:v>102.89898497262899</c:v>
                </c:pt>
                <c:pt idx="43">
                  <c:v>103.13668645173399</c:v>
                </c:pt>
                <c:pt idx="44">
                  <c:v>102.240953113508</c:v>
                </c:pt>
                <c:pt idx="45">
                  <c:v>105.097484982818</c:v>
                </c:pt>
                <c:pt idx="46">
                  <c:v>113.35062227048201</c:v>
                </c:pt>
                <c:pt idx="47">
                  <c:v>118.749307885052</c:v>
                </c:pt>
                <c:pt idx="48">
                  <c:v>115.28433352261</c:v>
                </c:pt>
                <c:pt idx="49">
                  <c:v>110.80670333412399</c:v>
                </c:pt>
                <c:pt idx="50">
                  <c:v>110.28028271081899</c:v>
                </c:pt>
                <c:pt idx="51">
                  <c:v>111.472179072743</c:v>
                </c:pt>
                <c:pt idx="52">
                  <c:v>114.16130751719901</c:v>
                </c:pt>
                <c:pt idx="53">
                  <c:v>118.20616461293</c:v>
                </c:pt>
                <c:pt idx="54">
                  <c:v>123.00380137737</c:v>
                </c:pt>
                <c:pt idx="55">
                  <c:v>127.306415866647</c:v>
                </c:pt>
                <c:pt idx="56">
                  <c:v>125.420935219638</c:v>
                </c:pt>
                <c:pt idx="57">
                  <c:v>126.422110084946</c:v>
                </c:pt>
                <c:pt idx="58">
                  <c:v>138.069420443371</c:v>
                </c:pt>
                <c:pt idx="59">
                  <c:v>145.03062922055801</c:v>
                </c:pt>
                <c:pt idx="60">
                  <c:v>145.80355395529699</c:v>
                </c:pt>
                <c:pt idx="61">
                  <c:v>148.47160964515501</c:v>
                </c:pt>
                <c:pt idx="62">
                  <c:v>145.70208643252499</c:v>
                </c:pt>
                <c:pt idx="63">
                  <c:v>144.76685683304601</c:v>
                </c:pt>
                <c:pt idx="64">
                  <c:v>147.971948440825</c:v>
                </c:pt>
                <c:pt idx="65">
                  <c:v>148.99016787243701</c:v>
                </c:pt>
                <c:pt idx="66">
                  <c:v>149.955791329764</c:v>
                </c:pt>
                <c:pt idx="67">
                  <c:v>148.43269317949901</c:v>
                </c:pt>
                <c:pt idx="68">
                  <c:v>146.01102536353301</c:v>
                </c:pt>
                <c:pt idx="69">
                  <c:v>149.77761600537701</c:v>
                </c:pt>
                <c:pt idx="70">
                  <c:v>154.77036694789501</c:v>
                </c:pt>
                <c:pt idx="71">
                  <c:v>153.70399836625401</c:v>
                </c:pt>
                <c:pt idx="72">
                  <c:v>154.918887426504</c:v>
                </c:pt>
                <c:pt idx="73">
                  <c:v>158.32267114628101</c:v>
                </c:pt>
                <c:pt idx="74">
                  <c:v>158.77821967655899</c:v>
                </c:pt>
                <c:pt idx="75">
                  <c:v>158.206303811895</c:v>
                </c:pt>
                <c:pt idx="76">
                  <c:v>159.812236636704</c:v>
                </c:pt>
                <c:pt idx="77">
                  <c:v>162.88185459186701</c:v>
                </c:pt>
                <c:pt idx="78">
                  <c:v>164.971792893334</c:v>
                </c:pt>
                <c:pt idx="79">
                  <c:v>166.86067501884801</c:v>
                </c:pt>
                <c:pt idx="80">
                  <c:v>163.17160866541499</c:v>
                </c:pt>
                <c:pt idx="81">
                  <c:v>157.459673524479</c:v>
                </c:pt>
                <c:pt idx="82">
                  <c:v>159.967074505032</c:v>
                </c:pt>
                <c:pt idx="83">
                  <c:v>163.98698117098201</c:v>
                </c:pt>
                <c:pt idx="84">
                  <c:v>167.231870951979</c:v>
                </c:pt>
                <c:pt idx="85">
                  <c:v>178.32719357671999</c:v>
                </c:pt>
                <c:pt idx="86">
                  <c:v>189.21560509495399</c:v>
                </c:pt>
                <c:pt idx="87">
                  <c:v>193.424879996063</c:v>
                </c:pt>
                <c:pt idx="88">
                  <c:v>195.732517296552</c:v>
                </c:pt>
                <c:pt idx="89">
                  <c:v>198.408325609386</c:v>
                </c:pt>
                <c:pt idx="90">
                  <c:v>200.970355475357</c:v>
                </c:pt>
                <c:pt idx="91">
                  <c:v>196.87893214212201</c:v>
                </c:pt>
                <c:pt idx="92">
                  <c:v>187.42302967496099</c:v>
                </c:pt>
                <c:pt idx="93">
                  <c:v>181.122996937333</c:v>
                </c:pt>
                <c:pt idx="94">
                  <c:v>178.88577013893899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59C-428E-9F47-82493385B091}"/>
            </c:ext>
          </c:extLst>
        </c:ser>
        <c:ser>
          <c:idx val="1"/>
          <c:order val="1"/>
          <c:tx>
            <c:strRef>
              <c:f>Regional!$T$6</c:f>
              <c:strCache>
                <c:ptCount val="1"/>
                <c:pt idx="0">
                  <c:v>Northeast Composite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Regional!$N$23:$N$117</c:f>
              <c:numCache>
                <c:formatCode>[$-409]mmm\-yy;@</c:formatCode>
                <c:ptCount val="95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  <c:pt idx="92">
                  <c:v>45016</c:v>
                </c:pt>
                <c:pt idx="93">
                  <c:v>45107</c:v>
                </c:pt>
                <c:pt idx="94">
                  <c:v>45199</c:v>
                </c:pt>
              </c:numCache>
            </c:numRef>
          </c:xVal>
          <c:yVal>
            <c:numRef>
              <c:f>Regional!$T$23:$T$117</c:f>
              <c:numCache>
                <c:formatCode>0</c:formatCode>
                <c:ptCount val="95"/>
                <c:pt idx="0">
                  <c:v>75.675279527347698</c:v>
                </c:pt>
                <c:pt idx="1">
                  <c:v>84.310687408486899</c:v>
                </c:pt>
                <c:pt idx="2">
                  <c:v>96.841842440205099</c:v>
                </c:pt>
                <c:pt idx="3">
                  <c:v>100</c:v>
                </c:pt>
                <c:pt idx="4">
                  <c:v>103.632171236137</c:v>
                </c:pt>
                <c:pt idx="5">
                  <c:v>109.199002537127</c:v>
                </c:pt>
                <c:pt idx="6">
                  <c:v>107.261665549189</c:v>
                </c:pt>
                <c:pt idx="7">
                  <c:v>102.68735908326801</c:v>
                </c:pt>
                <c:pt idx="8">
                  <c:v>102.606924790505</c:v>
                </c:pt>
                <c:pt idx="9">
                  <c:v>106.24193405080899</c:v>
                </c:pt>
                <c:pt idx="10">
                  <c:v>106.550184007065</c:v>
                </c:pt>
                <c:pt idx="11">
                  <c:v>103.994578131636</c:v>
                </c:pt>
                <c:pt idx="12">
                  <c:v>106.616079982108</c:v>
                </c:pt>
                <c:pt idx="13">
                  <c:v>106.559663424387</c:v>
                </c:pt>
                <c:pt idx="14">
                  <c:v>102.619320307256</c:v>
                </c:pt>
                <c:pt idx="15">
                  <c:v>108.26200648801699</c:v>
                </c:pt>
                <c:pt idx="16">
                  <c:v>122.895069492389</c:v>
                </c:pt>
                <c:pt idx="17">
                  <c:v>128.61727500920199</c:v>
                </c:pt>
                <c:pt idx="18">
                  <c:v>125.634525107847</c:v>
                </c:pt>
                <c:pt idx="19">
                  <c:v>130.04299220913501</c:v>
                </c:pt>
                <c:pt idx="20">
                  <c:v>138.164871951104</c:v>
                </c:pt>
                <c:pt idx="21">
                  <c:v>138.25263738388799</c:v>
                </c:pt>
                <c:pt idx="22">
                  <c:v>142.56435253403001</c:v>
                </c:pt>
                <c:pt idx="23">
                  <c:v>155.09121344380901</c:v>
                </c:pt>
                <c:pt idx="24">
                  <c:v>161.32644936005701</c:v>
                </c:pt>
                <c:pt idx="25">
                  <c:v>167.754892245028</c:v>
                </c:pt>
                <c:pt idx="26">
                  <c:v>179.823354628197</c:v>
                </c:pt>
                <c:pt idx="27">
                  <c:v>190.396514222761</c:v>
                </c:pt>
                <c:pt idx="28">
                  <c:v>193.96077532739901</c:v>
                </c:pt>
                <c:pt idx="29">
                  <c:v>192.109084864115</c:v>
                </c:pt>
                <c:pt idx="30">
                  <c:v>195.739501398474</c:v>
                </c:pt>
                <c:pt idx="31">
                  <c:v>198.58544049629501</c:v>
                </c:pt>
                <c:pt idx="32">
                  <c:v>182.91342253767499</c:v>
                </c:pt>
                <c:pt idx="33">
                  <c:v>173.9306033016</c:v>
                </c:pt>
                <c:pt idx="34">
                  <c:v>177.91820661329101</c:v>
                </c:pt>
                <c:pt idx="35">
                  <c:v>175.05949561686</c:v>
                </c:pt>
                <c:pt idx="36">
                  <c:v>158.295744802184</c:v>
                </c:pt>
                <c:pt idx="37">
                  <c:v>131.63788309796601</c:v>
                </c:pt>
                <c:pt idx="38">
                  <c:v>119.41555522778999</c:v>
                </c:pt>
                <c:pt idx="39">
                  <c:v>124.446454622498</c:v>
                </c:pt>
                <c:pt idx="40">
                  <c:v>135.98075797213801</c:v>
                </c:pt>
                <c:pt idx="41">
                  <c:v>142.24772248616401</c:v>
                </c:pt>
                <c:pt idx="42">
                  <c:v>140.65905168211401</c:v>
                </c:pt>
                <c:pt idx="43">
                  <c:v>143.91139532922799</c:v>
                </c:pt>
                <c:pt idx="44">
                  <c:v>151.891675975732</c:v>
                </c:pt>
                <c:pt idx="45">
                  <c:v>153.037992656597</c:v>
                </c:pt>
                <c:pt idx="46">
                  <c:v>150.45907348284001</c:v>
                </c:pt>
                <c:pt idx="47">
                  <c:v>154.93032550111599</c:v>
                </c:pt>
                <c:pt idx="48">
                  <c:v>158.986685878814</c:v>
                </c:pt>
                <c:pt idx="49">
                  <c:v>158.92033872964299</c:v>
                </c:pt>
                <c:pt idx="50">
                  <c:v>163.12816513376001</c:v>
                </c:pt>
                <c:pt idx="51">
                  <c:v>170.017607822445</c:v>
                </c:pt>
                <c:pt idx="52">
                  <c:v>175.82184023371201</c:v>
                </c:pt>
                <c:pt idx="53">
                  <c:v>185.24402274943699</c:v>
                </c:pt>
                <c:pt idx="54">
                  <c:v>192.75976900379999</c:v>
                </c:pt>
                <c:pt idx="55">
                  <c:v>190.332433046224</c:v>
                </c:pt>
                <c:pt idx="56">
                  <c:v>183.13924438722401</c:v>
                </c:pt>
                <c:pt idx="57">
                  <c:v>181.507640464101</c:v>
                </c:pt>
                <c:pt idx="58">
                  <c:v>190.39988333625499</c:v>
                </c:pt>
                <c:pt idx="59">
                  <c:v>203.45347735053701</c:v>
                </c:pt>
                <c:pt idx="60">
                  <c:v>215.00500860088499</c:v>
                </c:pt>
                <c:pt idx="61">
                  <c:v>226.00694280154499</c:v>
                </c:pt>
                <c:pt idx="62">
                  <c:v>226.847524324598</c:v>
                </c:pt>
                <c:pt idx="63">
                  <c:v>220.025964027561</c:v>
                </c:pt>
                <c:pt idx="64">
                  <c:v>218.37027901807599</c:v>
                </c:pt>
                <c:pt idx="65">
                  <c:v>215.322445837955</c:v>
                </c:pt>
                <c:pt idx="66">
                  <c:v>212.90725600386901</c:v>
                </c:pt>
                <c:pt idx="67">
                  <c:v>211.798618221927</c:v>
                </c:pt>
                <c:pt idx="68">
                  <c:v>217.231905252769</c:v>
                </c:pt>
                <c:pt idx="69">
                  <c:v>233.16779037413301</c:v>
                </c:pt>
                <c:pt idx="70">
                  <c:v>237.74523258025101</c:v>
                </c:pt>
                <c:pt idx="71">
                  <c:v>243.814952755132</c:v>
                </c:pt>
                <c:pt idx="72">
                  <c:v>254.65198570697299</c:v>
                </c:pt>
                <c:pt idx="73">
                  <c:v>238.782841611447</c:v>
                </c:pt>
                <c:pt idx="74">
                  <c:v>218.777863102975</c:v>
                </c:pt>
                <c:pt idx="75">
                  <c:v>216.01732517676501</c:v>
                </c:pt>
                <c:pt idx="76">
                  <c:v>229.84793423989001</c:v>
                </c:pt>
                <c:pt idx="77">
                  <c:v>243.855722712752</c:v>
                </c:pt>
                <c:pt idx="78">
                  <c:v>240.62328646917399</c:v>
                </c:pt>
                <c:pt idx="79">
                  <c:v>238.56175897992401</c:v>
                </c:pt>
                <c:pt idx="80">
                  <c:v>241.50535478505299</c:v>
                </c:pt>
                <c:pt idx="81">
                  <c:v>249.70780919060101</c:v>
                </c:pt>
                <c:pt idx="82">
                  <c:v>258.169188699438</c:v>
                </c:pt>
                <c:pt idx="83">
                  <c:v>255.06046110657201</c:v>
                </c:pt>
                <c:pt idx="84">
                  <c:v>247.38905641335899</c:v>
                </c:pt>
                <c:pt idx="85">
                  <c:v>258.34768076038898</c:v>
                </c:pt>
                <c:pt idx="86">
                  <c:v>289.674032014278</c:v>
                </c:pt>
                <c:pt idx="87">
                  <c:v>297.252905757402</c:v>
                </c:pt>
                <c:pt idx="88">
                  <c:v>274.04511450122698</c:v>
                </c:pt>
                <c:pt idx="89">
                  <c:v>258.17481489129801</c:v>
                </c:pt>
                <c:pt idx="90">
                  <c:v>249.72652546164699</c:v>
                </c:pt>
                <c:pt idx="91">
                  <c:v>256.16347412590102</c:v>
                </c:pt>
                <c:pt idx="92">
                  <c:v>262.84059955311898</c:v>
                </c:pt>
                <c:pt idx="93">
                  <c:v>256.88507933277702</c:v>
                </c:pt>
                <c:pt idx="94">
                  <c:v>261.64633468391901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59C-428E-9F47-82493385B091}"/>
            </c:ext>
          </c:extLst>
        </c:ser>
        <c:ser>
          <c:idx val="2"/>
          <c:order val="2"/>
          <c:tx>
            <c:strRef>
              <c:f>Regional!$U$6</c:f>
              <c:strCache>
                <c:ptCount val="1"/>
                <c:pt idx="0">
                  <c:v>South Composite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Regional!$N$23:$N$117</c:f>
              <c:numCache>
                <c:formatCode>[$-409]mmm\-yy;@</c:formatCode>
                <c:ptCount val="95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  <c:pt idx="92">
                  <c:v>45016</c:v>
                </c:pt>
                <c:pt idx="93">
                  <c:v>45107</c:v>
                </c:pt>
                <c:pt idx="94">
                  <c:v>45199</c:v>
                </c:pt>
              </c:numCache>
            </c:numRef>
          </c:xVal>
          <c:yVal>
            <c:numRef>
              <c:f>Regional!$U$23:$U$117</c:f>
              <c:numCache>
                <c:formatCode>0</c:formatCode>
                <c:ptCount val="95"/>
                <c:pt idx="0">
                  <c:v>98.265686986282503</c:v>
                </c:pt>
                <c:pt idx="1">
                  <c:v>97.906869554945203</c:v>
                </c:pt>
                <c:pt idx="2">
                  <c:v>98.755665015880496</c:v>
                </c:pt>
                <c:pt idx="3">
                  <c:v>100</c:v>
                </c:pt>
                <c:pt idx="4">
                  <c:v>100.67044357499</c:v>
                </c:pt>
                <c:pt idx="5">
                  <c:v>99.977062380355704</c:v>
                </c:pt>
                <c:pt idx="6">
                  <c:v>98.349424351988901</c:v>
                </c:pt>
                <c:pt idx="7">
                  <c:v>99.192691036948005</c:v>
                </c:pt>
                <c:pt idx="8">
                  <c:v>102.538134418656</c:v>
                </c:pt>
                <c:pt idx="9">
                  <c:v>104.082886577845</c:v>
                </c:pt>
                <c:pt idx="10">
                  <c:v>104.819300655055</c:v>
                </c:pt>
                <c:pt idx="11">
                  <c:v>107.90710309292901</c:v>
                </c:pt>
                <c:pt idx="12">
                  <c:v>111.765847426422</c:v>
                </c:pt>
                <c:pt idx="13">
                  <c:v>113.153004645062</c:v>
                </c:pt>
                <c:pt idx="14">
                  <c:v>111.83600458639</c:v>
                </c:pt>
                <c:pt idx="15">
                  <c:v>112.366419798343</c:v>
                </c:pt>
                <c:pt idx="16">
                  <c:v>116.673874478473</c:v>
                </c:pt>
                <c:pt idx="17">
                  <c:v>123.084276064891</c:v>
                </c:pt>
                <c:pt idx="18">
                  <c:v>129.10990910946299</c:v>
                </c:pt>
                <c:pt idx="19">
                  <c:v>133.47847456293599</c:v>
                </c:pt>
                <c:pt idx="20">
                  <c:v>137.87273634005399</c:v>
                </c:pt>
                <c:pt idx="21">
                  <c:v>145.06288970534999</c:v>
                </c:pt>
                <c:pt idx="22">
                  <c:v>153.99544784591799</c:v>
                </c:pt>
                <c:pt idx="23">
                  <c:v>157.76753209229301</c:v>
                </c:pt>
                <c:pt idx="24">
                  <c:v>157.874758186577</c:v>
                </c:pt>
                <c:pt idx="25">
                  <c:v>159.604960703215</c:v>
                </c:pt>
                <c:pt idx="26">
                  <c:v>159.24044589743099</c:v>
                </c:pt>
                <c:pt idx="27">
                  <c:v>158.71315951105399</c:v>
                </c:pt>
                <c:pt idx="28">
                  <c:v>161.861618147179</c:v>
                </c:pt>
                <c:pt idx="29">
                  <c:v>164.796037768003</c:v>
                </c:pt>
                <c:pt idx="30">
                  <c:v>164.57285208608599</c:v>
                </c:pt>
                <c:pt idx="31">
                  <c:v>162.273828230861</c:v>
                </c:pt>
                <c:pt idx="32">
                  <c:v>158.05588849768699</c:v>
                </c:pt>
                <c:pt idx="33">
                  <c:v>153.52378103230001</c:v>
                </c:pt>
                <c:pt idx="34">
                  <c:v>148.143410681662</c:v>
                </c:pt>
                <c:pt idx="35">
                  <c:v>141.85359518479001</c:v>
                </c:pt>
                <c:pt idx="36">
                  <c:v>132.572765972203</c:v>
                </c:pt>
                <c:pt idx="37">
                  <c:v>120.64769629144701</c:v>
                </c:pt>
                <c:pt idx="38">
                  <c:v>113.330842471606</c:v>
                </c:pt>
                <c:pt idx="39">
                  <c:v>110.994608204226</c:v>
                </c:pt>
                <c:pt idx="40">
                  <c:v>111.555816054483</c:v>
                </c:pt>
                <c:pt idx="41">
                  <c:v>117.061282084724</c:v>
                </c:pt>
                <c:pt idx="42">
                  <c:v>125.136584733399</c:v>
                </c:pt>
                <c:pt idx="43">
                  <c:v>129.21396800353</c:v>
                </c:pt>
                <c:pt idx="44">
                  <c:v>128.94299219098201</c:v>
                </c:pt>
                <c:pt idx="45">
                  <c:v>127.403464518999</c:v>
                </c:pt>
                <c:pt idx="46">
                  <c:v>128.651947844582</c:v>
                </c:pt>
                <c:pt idx="47">
                  <c:v>131.04203742147001</c:v>
                </c:pt>
                <c:pt idx="48">
                  <c:v>131.08047998879201</c:v>
                </c:pt>
                <c:pt idx="49">
                  <c:v>132.32554136336401</c:v>
                </c:pt>
                <c:pt idx="50">
                  <c:v>135.443044231409</c:v>
                </c:pt>
                <c:pt idx="51">
                  <c:v>138.02220588542301</c:v>
                </c:pt>
                <c:pt idx="52">
                  <c:v>140.91339820860301</c:v>
                </c:pt>
                <c:pt idx="53">
                  <c:v>143.86697473902899</c:v>
                </c:pt>
                <c:pt idx="54">
                  <c:v>146.599825569838</c:v>
                </c:pt>
                <c:pt idx="55">
                  <c:v>149.45850020655499</c:v>
                </c:pt>
                <c:pt idx="56">
                  <c:v>151.986432614086</c:v>
                </c:pt>
                <c:pt idx="57">
                  <c:v>154.75368821665401</c:v>
                </c:pt>
                <c:pt idx="58">
                  <c:v>157.562071289443</c:v>
                </c:pt>
                <c:pt idx="59">
                  <c:v>161.642312675255</c:v>
                </c:pt>
                <c:pt idx="60">
                  <c:v>167.36755076568301</c:v>
                </c:pt>
                <c:pt idx="61">
                  <c:v>171.100053591299</c:v>
                </c:pt>
                <c:pt idx="62">
                  <c:v>173.79974405589601</c:v>
                </c:pt>
                <c:pt idx="63">
                  <c:v>175.31809480619901</c:v>
                </c:pt>
                <c:pt idx="64">
                  <c:v>175.763427354382</c:v>
                </c:pt>
                <c:pt idx="65">
                  <c:v>180.15018941889099</c:v>
                </c:pt>
                <c:pt idx="66">
                  <c:v>183.58646931240301</c:v>
                </c:pt>
                <c:pt idx="67">
                  <c:v>182.356520110189</c:v>
                </c:pt>
                <c:pt idx="68">
                  <c:v>183.02239859044201</c:v>
                </c:pt>
                <c:pt idx="69">
                  <c:v>187.57203445836799</c:v>
                </c:pt>
                <c:pt idx="70">
                  <c:v>191.65428988407101</c:v>
                </c:pt>
                <c:pt idx="71">
                  <c:v>193.43916586545299</c:v>
                </c:pt>
                <c:pt idx="72">
                  <c:v>195.912190637386</c:v>
                </c:pt>
                <c:pt idx="73">
                  <c:v>201.271195329497</c:v>
                </c:pt>
                <c:pt idx="74">
                  <c:v>205.51876097053901</c:v>
                </c:pt>
                <c:pt idx="75">
                  <c:v>206.089114787613</c:v>
                </c:pt>
                <c:pt idx="76">
                  <c:v>208.96276602262901</c:v>
                </c:pt>
                <c:pt idx="77">
                  <c:v>212.89685274260799</c:v>
                </c:pt>
                <c:pt idx="78">
                  <c:v>213.548486042717</c:v>
                </c:pt>
                <c:pt idx="79">
                  <c:v>216.00464990052899</c:v>
                </c:pt>
                <c:pt idx="80">
                  <c:v>220.962692294486</c:v>
                </c:pt>
                <c:pt idx="81">
                  <c:v>224.66333479778299</c:v>
                </c:pt>
                <c:pt idx="82">
                  <c:v>228.85776766419201</c:v>
                </c:pt>
                <c:pt idx="83">
                  <c:v>233.785832710845</c:v>
                </c:pt>
                <c:pt idx="84">
                  <c:v>238.886369339921</c:v>
                </c:pt>
                <c:pt idx="85">
                  <c:v>250.33900395171901</c:v>
                </c:pt>
                <c:pt idx="86">
                  <c:v>270.71665025277201</c:v>
                </c:pt>
                <c:pt idx="87">
                  <c:v>287.24832529305002</c:v>
                </c:pt>
                <c:pt idx="88">
                  <c:v>299.15642996978102</c:v>
                </c:pt>
                <c:pt idx="89">
                  <c:v>310.23557078188003</c:v>
                </c:pt>
                <c:pt idx="90">
                  <c:v>306.61068574650898</c:v>
                </c:pt>
                <c:pt idx="91">
                  <c:v>292.81282274177897</c:v>
                </c:pt>
                <c:pt idx="92">
                  <c:v>281.40406634069802</c:v>
                </c:pt>
                <c:pt idx="93">
                  <c:v>272.94565480758502</c:v>
                </c:pt>
                <c:pt idx="94">
                  <c:v>267.772808114383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59C-428E-9F47-82493385B091}"/>
            </c:ext>
          </c:extLst>
        </c:ser>
        <c:ser>
          <c:idx val="3"/>
          <c:order val="3"/>
          <c:tx>
            <c:strRef>
              <c:f>Regional!$V$6</c:f>
              <c:strCache>
                <c:ptCount val="1"/>
                <c:pt idx="0">
                  <c:v>West Composite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Regional!$N$23:$N$117</c:f>
              <c:numCache>
                <c:formatCode>[$-409]mmm\-yy;@</c:formatCode>
                <c:ptCount val="95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  <c:pt idx="92">
                  <c:v>45016</c:v>
                </c:pt>
                <c:pt idx="93">
                  <c:v>45107</c:v>
                </c:pt>
                <c:pt idx="94">
                  <c:v>45199</c:v>
                </c:pt>
              </c:numCache>
            </c:numRef>
          </c:xVal>
          <c:yVal>
            <c:numRef>
              <c:f>Regional!$V$23:$V$117</c:f>
              <c:numCache>
                <c:formatCode>0</c:formatCode>
                <c:ptCount val="95"/>
                <c:pt idx="0">
                  <c:v>91.061506827798993</c:v>
                </c:pt>
                <c:pt idx="1">
                  <c:v>94.840428546616906</c:v>
                </c:pt>
                <c:pt idx="2">
                  <c:v>97.749204246618206</c:v>
                </c:pt>
                <c:pt idx="3">
                  <c:v>100</c:v>
                </c:pt>
                <c:pt idx="4">
                  <c:v>100.18829962926699</c:v>
                </c:pt>
                <c:pt idx="5">
                  <c:v>98.986832077208206</c:v>
                </c:pt>
                <c:pt idx="6">
                  <c:v>98.485372566541997</c:v>
                </c:pt>
                <c:pt idx="7">
                  <c:v>98.712250980753396</c:v>
                </c:pt>
                <c:pt idx="8">
                  <c:v>99.603223446253295</c:v>
                </c:pt>
                <c:pt idx="9">
                  <c:v>100.08512911242001</c:v>
                </c:pt>
                <c:pt idx="10">
                  <c:v>101.123448682054</c:v>
                </c:pt>
                <c:pt idx="11">
                  <c:v>103.838444548517</c:v>
                </c:pt>
                <c:pt idx="12">
                  <c:v>106.882857506623</c:v>
                </c:pt>
                <c:pt idx="13">
                  <c:v>109.908802039609</c:v>
                </c:pt>
                <c:pt idx="14">
                  <c:v>110.863114028384</c:v>
                </c:pt>
                <c:pt idx="15">
                  <c:v>111.12957504990101</c:v>
                </c:pt>
                <c:pt idx="16">
                  <c:v>115.24969586674599</c:v>
                </c:pt>
                <c:pt idx="17">
                  <c:v>121.883990239947</c:v>
                </c:pt>
                <c:pt idx="18">
                  <c:v>126.475128118513</c:v>
                </c:pt>
                <c:pt idx="19">
                  <c:v>128.304179475094</c:v>
                </c:pt>
                <c:pt idx="20">
                  <c:v>131.31615967412</c:v>
                </c:pt>
                <c:pt idx="21">
                  <c:v>136.485239893619</c:v>
                </c:pt>
                <c:pt idx="22">
                  <c:v>141.90756481294599</c:v>
                </c:pt>
                <c:pt idx="23">
                  <c:v>147.43989331969999</c:v>
                </c:pt>
                <c:pt idx="24">
                  <c:v>152.334493883444</c:v>
                </c:pt>
                <c:pt idx="25">
                  <c:v>155.23725982199699</c:v>
                </c:pt>
                <c:pt idx="26">
                  <c:v>157.794867077162</c:v>
                </c:pt>
                <c:pt idx="27">
                  <c:v>161.92119877351499</c:v>
                </c:pt>
                <c:pt idx="28">
                  <c:v>168.00602950410899</c:v>
                </c:pt>
                <c:pt idx="29">
                  <c:v>175.20070256653801</c:v>
                </c:pt>
                <c:pt idx="30">
                  <c:v>177.488742081125</c:v>
                </c:pt>
                <c:pt idx="31">
                  <c:v>172.205448889434</c:v>
                </c:pt>
                <c:pt idx="32">
                  <c:v>167.09283065424199</c:v>
                </c:pt>
                <c:pt idx="33">
                  <c:v>165.215122516126</c:v>
                </c:pt>
                <c:pt idx="34">
                  <c:v>160.68312367958899</c:v>
                </c:pt>
                <c:pt idx="35">
                  <c:v>152.785087338903</c:v>
                </c:pt>
                <c:pt idx="36">
                  <c:v>139.231715518637</c:v>
                </c:pt>
                <c:pt idx="37">
                  <c:v>126.602660475384</c:v>
                </c:pt>
                <c:pt idx="38">
                  <c:v>118.290484808286</c:v>
                </c:pt>
                <c:pt idx="39">
                  <c:v>110.099406076322</c:v>
                </c:pt>
                <c:pt idx="40">
                  <c:v>110.714703284023</c:v>
                </c:pt>
                <c:pt idx="41">
                  <c:v>118.639201160917</c:v>
                </c:pt>
                <c:pt idx="42">
                  <c:v>120.870410533401</c:v>
                </c:pt>
                <c:pt idx="43">
                  <c:v>120.580139874466</c:v>
                </c:pt>
                <c:pt idx="44">
                  <c:v>123.804746895758</c:v>
                </c:pt>
                <c:pt idx="45">
                  <c:v>126.647271727326</c:v>
                </c:pt>
                <c:pt idx="46">
                  <c:v>128.50921608139299</c:v>
                </c:pt>
                <c:pt idx="47">
                  <c:v>130.548315600564</c:v>
                </c:pt>
                <c:pt idx="48">
                  <c:v>131.49050619940101</c:v>
                </c:pt>
                <c:pt idx="49">
                  <c:v>133.993179610433</c:v>
                </c:pt>
                <c:pt idx="50">
                  <c:v>137.99708408233101</c:v>
                </c:pt>
                <c:pt idx="51">
                  <c:v>139.503064970883</c:v>
                </c:pt>
                <c:pt idx="52">
                  <c:v>142.753493384048</c:v>
                </c:pt>
                <c:pt idx="53">
                  <c:v>148.12935581424099</c:v>
                </c:pt>
                <c:pt idx="54">
                  <c:v>151.61322018903201</c:v>
                </c:pt>
                <c:pt idx="55">
                  <c:v>154.93224273618199</c:v>
                </c:pt>
                <c:pt idx="56">
                  <c:v>159.69048887107499</c:v>
                </c:pt>
                <c:pt idx="57">
                  <c:v>166.34213966988199</c:v>
                </c:pt>
                <c:pt idx="58">
                  <c:v>171.397339027838</c:v>
                </c:pt>
                <c:pt idx="59">
                  <c:v>174.485516791555</c:v>
                </c:pt>
                <c:pt idx="60">
                  <c:v>179.33439952551799</c:v>
                </c:pt>
                <c:pt idx="61">
                  <c:v>182.930406640798</c:v>
                </c:pt>
                <c:pt idx="62">
                  <c:v>184.59980356583799</c:v>
                </c:pt>
                <c:pt idx="63">
                  <c:v>186.99129304639601</c:v>
                </c:pt>
                <c:pt idx="64">
                  <c:v>190.43151418890201</c:v>
                </c:pt>
                <c:pt idx="65">
                  <c:v>196.95412324370699</c:v>
                </c:pt>
                <c:pt idx="66">
                  <c:v>203.986368286784</c:v>
                </c:pt>
                <c:pt idx="67">
                  <c:v>206.07193881649599</c:v>
                </c:pt>
                <c:pt idx="68">
                  <c:v>206.961565899178</c:v>
                </c:pt>
                <c:pt idx="69">
                  <c:v>211.405334390658</c:v>
                </c:pt>
                <c:pt idx="70">
                  <c:v>217.449235332726</c:v>
                </c:pt>
                <c:pt idx="71">
                  <c:v>222.79126077978</c:v>
                </c:pt>
                <c:pt idx="72">
                  <c:v>224.04287914815001</c:v>
                </c:pt>
                <c:pt idx="73">
                  <c:v>225.628952279066</c:v>
                </c:pt>
                <c:pt idx="74">
                  <c:v>231.532390840923</c:v>
                </c:pt>
                <c:pt idx="75">
                  <c:v>237.79806728833501</c:v>
                </c:pt>
                <c:pt idx="76">
                  <c:v>244.03984931305001</c:v>
                </c:pt>
                <c:pt idx="77">
                  <c:v>249.573921309844</c:v>
                </c:pt>
                <c:pt idx="78">
                  <c:v>252.19299412519101</c:v>
                </c:pt>
                <c:pt idx="79">
                  <c:v>252.242725678683</c:v>
                </c:pt>
                <c:pt idx="80">
                  <c:v>252.996449123628</c:v>
                </c:pt>
                <c:pt idx="81">
                  <c:v>253.94439762934701</c:v>
                </c:pt>
                <c:pt idx="82">
                  <c:v>262.73471815197303</c:v>
                </c:pt>
                <c:pt idx="83">
                  <c:v>275.534229501428</c:v>
                </c:pt>
                <c:pt idx="84">
                  <c:v>283.06222961766298</c:v>
                </c:pt>
                <c:pt idx="85">
                  <c:v>292.70128990587199</c:v>
                </c:pt>
                <c:pt idx="86">
                  <c:v>308.18749596479103</c:v>
                </c:pt>
                <c:pt idx="87">
                  <c:v>325.30115042635998</c:v>
                </c:pt>
                <c:pt idx="88">
                  <c:v>337.09244176801201</c:v>
                </c:pt>
                <c:pt idx="89">
                  <c:v>348.62294744516799</c:v>
                </c:pt>
                <c:pt idx="90">
                  <c:v>347.628671982215</c:v>
                </c:pt>
                <c:pt idx="91">
                  <c:v>323.70549815912699</c:v>
                </c:pt>
                <c:pt idx="92">
                  <c:v>306.36316533654201</c:v>
                </c:pt>
                <c:pt idx="93">
                  <c:v>309.96033534496303</c:v>
                </c:pt>
                <c:pt idx="94">
                  <c:v>316.468134466621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59C-428E-9F47-82493385B0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8472856"/>
        <c:axId val="528473248"/>
      </c:scatterChart>
      <c:valAx>
        <c:axId val="528472856"/>
        <c:scaling>
          <c:orientation val="minMax"/>
          <c:max val="45260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3248"/>
        <c:crosses val="autoZero"/>
        <c:crossBetween val="midCat"/>
        <c:majorUnit val="365"/>
      </c:valAx>
      <c:valAx>
        <c:axId val="528473248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2856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3.2144787871665297E-2"/>
          <c:w val="1"/>
          <c:h val="9.044351218634003E-2"/>
        </c:manualLayout>
      </c:layout>
      <c:overlay val="0"/>
      <c:txPr>
        <a:bodyPr/>
        <a:lstStyle/>
        <a:p>
          <a:pPr>
            <a:defRPr sz="1000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9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23239339730402"/>
          <c:y val="0.1567681487885231"/>
          <c:w val="0.83370995299786588"/>
          <c:h val="0.76389791038731436"/>
        </c:manualLayout>
      </c:layout>
      <c:scatterChart>
        <c:scatterStyle val="lineMarker"/>
        <c:varyColors val="0"/>
        <c:ser>
          <c:idx val="0"/>
          <c:order val="0"/>
          <c:tx>
            <c:strRef>
              <c:f>RegionalPropertyType!$O$5</c:f>
              <c:strCache>
                <c:ptCount val="1"/>
                <c:pt idx="0">
                  <c:v>Midwest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RegionalPropertyType!$N$6:$N$100</c:f>
              <c:numCache>
                <c:formatCode>[$-409]mmm\-yy;@</c:formatCode>
                <c:ptCount val="95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  <c:pt idx="92">
                  <c:v>45016</c:v>
                </c:pt>
                <c:pt idx="93">
                  <c:v>45107</c:v>
                </c:pt>
                <c:pt idx="94">
                  <c:v>45199</c:v>
                </c:pt>
              </c:numCache>
            </c:numRef>
          </c:xVal>
          <c:yVal>
            <c:numRef>
              <c:f>RegionalPropertyType!$O$6:$O$100</c:f>
              <c:numCache>
                <c:formatCode>0</c:formatCode>
                <c:ptCount val="95"/>
                <c:pt idx="0">
                  <c:v>89.669103505666698</c:v>
                </c:pt>
                <c:pt idx="1">
                  <c:v>93.679507471211593</c:v>
                </c:pt>
                <c:pt idx="2">
                  <c:v>98.014277567085401</c:v>
                </c:pt>
                <c:pt idx="3">
                  <c:v>100</c:v>
                </c:pt>
                <c:pt idx="4">
                  <c:v>100.239564081788</c:v>
                </c:pt>
                <c:pt idx="5">
                  <c:v>100.556403894662</c:v>
                </c:pt>
                <c:pt idx="6">
                  <c:v>101.97848884544599</c:v>
                </c:pt>
                <c:pt idx="7">
                  <c:v>103.89197020558299</c:v>
                </c:pt>
                <c:pt idx="8">
                  <c:v>104.489448233826</c:v>
                </c:pt>
                <c:pt idx="9">
                  <c:v>104.07259335769901</c:v>
                </c:pt>
                <c:pt idx="10">
                  <c:v>103.477443975048</c:v>
                </c:pt>
                <c:pt idx="11">
                  <c:v>105.032172128496</c:v>
                </c:pt>
                <c:pt idx="12">
                  <c:v>109.759775399266</c:v>
                </c:pt>
                <c:pt idx="13">
                  <c:v>113.130353320701</c:v>
                </c:pt>
                <c:pt idx="14">
                  <c:v>112.26755858515</c:v>
                </c:pt>
                <c:pt idx="15">
                  <c:v>112.257885689334</c:v>
                </c:pt>
                <c:pt idx="16">
                  <c:v>116.167020858106</c:v>
                </c:pt>
                <c:pt idx="17">
                  <c:v>120.31084520074501</c:v>
                </c:pt>
                <c:pt idx="18">
                  <c:v>120.720662986161</c:v>
                </c:pt>
                <c:pt idx="19">
                  <c:v>120.013184326565</c:v>
                </c:pt>
                <c:pt idx="20">
                  <c:v>121.65793271903399</c:v>
                </c:pt>
                <c:pt idx="21">
                  <c:v>125.13943246236001</c:v>
                </c:pt>
                <c:pt idx="22">
                  <c:v>128.90077041909899</c:v>
                </c:pt>
                <c:pt idx="23">
                  <c:v>129.887509599108</c:v>
                </c:pt>
                <c:pt idx="24">
                  <c:v>126.622347443473</c:v>
                </c:pt>
                <c:pt idx="25">
                  <c:v>122.755043402371</c:v>
                </c:pt>
                <c:pt idx="26">
                  <c:v>124.23352315344</c:v>
                </c:pt>
                <c:pt idx="27">
                  <c:v>127.636950443419</c:v>
                </c:pt>
                <c:pt idx="28">
                  <c:v>128.54120022428501</c:v>
                </c:pt>
                <c:pt idx="29">
                  <c:v>129.63101366075301</c:v>
                </c:pt>
                <c:pt idx="30">
                  <c:v>129.39098926115801</c:v>
                </c:pt>
                <c:pt idx="31">
                  <c:v>127.884308707758</c:v>
                </c:pt>
                <c:pt idx="32">
                  <c:v>125.355986534964</c:v>
                </c:pt>
                <c:pt idx="33">
                  <c:v>119.915309113749</c:v>
                </c:pt>
                <c:pt idx="34">
                  <c:v>112.522810004522</c:v>
                </c:pt>
                <c:pt idx="35">
                  <c:v>105.75983387579601</c:v>
                </c:pt>
                <c:pt idx="36">
                  <c:v>98.132265492378806</c:v>
                </c:pt>
                <c:pt idx="37">
                  <c:v>92.446229028710206</c:v>
                </c:pt>
                <c:pt idx="38">
                  <c:v>92.6935495401476</c:v>
                </c:pt>
                <c:pt idx="39">
                  <c:v>92.485605605360902</c:v>
                </c:pt>
                <c:pt idx="40">
                  <c:v>87.887550219614397</c:v>
                </c:pt>
                <c:pt idx="41">
                  <c:v>83.746421836903195</c:v>
                </c:pt>
                <c:pt idx="42">
                  <c:v>80.818815494048295</c:v>
                </c:pt>
                <c:pt idx="43">
                  <c:v>77.845985125281103</c:v>
                </c:pt>
                <c:pt idx="44">
                  <c:v>76.770031945371997</c:v>
                </c:pt>
                <c:pt idx="45">
                  <c:v>78.375873730607296</c:v>
                </c:pt>
                <c:pt idx="46">
                  <c:v>80.091354874848903</c:v>
                </c:pt>
                <c:pt idx="47">
                  <c:v>79.859548169959695</c:v>
                </c:pt>
                <c:pt idx="48">
                  <c:v>77.815129975607505</c:v>
                </c:pt>
                <c:pt idx="49">
                  <c:v>74.966245951055399</c:v>
                </c:pt>
                <c:pt idx="50">
                  <c:v>74.232268480197703</c:v>
                </c:pt>
                <c:pt idx="51">
                  <c:v>75.557902310911203</c:v>
                </c:pt>
                <c:pt idx="52">
                  <c:v>77.633757304721897</c:v>
                </c:pt>
                <c:pt idx="53">
                  <c:v>80.001847734140995</c:v>
                </c:pt>
                <c:pt idx="54">
                  <c:v>81.5666937565626</c:v>
                </c:pt>
                <c:pt idx="55">
                  <c:v>82.253696634110497</c:v>
                </c:pt>
                <c:pt idx="56">
                  <c:v>82.913430599596296</c:v>
                </c:pt>
                <c:pt idx="57">
                  <c:v>84.332820515984906</c:v>
                </c:pt>
                <c:pt idx="58">
                  <c:v>86.935807613008194</c:v>
                </c:pt>
                <c:pt idx="59">
                  <c:v>89.165734387667598</c:v>
                </c:pt>
                <c:pt idx="60">
                  <c:v>89.645100945465899</c:v>
                </c:pt>
                <c:pt idx="61">
                  <c:v>90.309699138573507</c:v>
                </c:pt>
                <c:pt idx="62">
                  <c:v>91.558211819954906</c:v>
                </c:pt>
                <c:pt idx="63">
                  <c:v>91.662832134182693</c:v>
                </c:pt>
                <c:pt idx="64">
                  <c:v>91.603776389332793</c:v>
                </c:pt>
                <c:pt idx="65">
                  <c:v>92.9482788260202</c:v>
                </c:pt>
                <c:pt idx="66">
                  <c:v>95.394394715355801</c:v>
                </c:pt>
                <c:pt idx="67">
                  <c:v>98.586950990312999</c:v>
                </c:pt>
                <c:pt idx="68">
                  <c:v>104.877092045336</c:v>
                </c:pt>
                <c:pt idx="69">
                  <c:v>113.440922657567</c:v>
                </c:pt>
                <c:pt idx="70">
                  <c:v>112.82819190144301</c:v>
                </c:pt>
                <c:pt idx="71">
                  <c:v>107.239808133106</c:v>
                </c:pt>
                <c:pt idx="72">
                  <c:v>107.070223648275</c:v>
                </c:pt>
                <c:pt idx="73">
                  <c:v>110.75199454106099</c:v>
                </c:pt>
                <c:pt idx="74">
                  <c:v>113.34456684113999</c:v>
                </c:pt>
                <c:pt idx="75">
                  <c:v>112.900317456164</c:v>
                </c:pt>
                <c:pt idx="76">
                  <c:v>113.681554116421</c:v>
                </c:pt>
                <c:pt idx="77">
                  <c:v>115.45307453523201</c:v>
                </c:pt>
                <c:pt idx="78">
                  <c:v>116.51145061369201</c:v>
                </c:pt>
                <c:pt idx="79">
                  <c:v>116.86001251371501</c:v>
                </c:pt>
                <c:pt idx="80">
                  <c:v>116.163885067241</c:v>
                </c:pt>
                <c:pt idx="81">
                  <c:v>112.81096678788001</c:v>
                </c:pt>
                <c:pt idx="82">
                  <c:v>114.47846224321</c:v>
                </c:pt>
                <c:pt idx="83">
                  <c:v>121.003015959631</c:v>
                </c:pt>
                <c:pt idx="84">
                  <c:v>124.844917270512</c:v>
                </c:pt>
                <c:pt idx="85">
                  <c:v>127.862898147233</c:v>
                </c:pt>
                <c:pt idx="86">
                  <c:v>131.31239262362999</c:v>
                </c:pt>
                <c:pt idx="87">
                  <c:v>134.79151063701099</c:v>
                </c:pt>
                <c:pt idx="88">
                  <c:v>138.17452314777501</c:v>
                </c:pt>
                <c:pt idx="89">
                  <c:v>141.77503655606</c:v>
                </c:pt>
                <c:pt idx="90">
                  <c:v>136.542423108359</c:v>
                </c:pt>
                <c:pt idx="91">
                  <c:v>129.306686982965</c:v>
                </c:pt>
                <c:pt idx="92">
                  <c:v>128.710267534118</c:v>
                </c:pt>
                <c:pt idx="93">
                  <c:v>133.072856291383</c:v>
                </c:pt>
                <c:pt idx="94">
                  <c:v>135.63694905665901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5F4-43BE-9430-06A72B5E7FF7}"/>
            </c:ext>
          </c:extLst>
        </c:ser>
        <c:ser>
          <c:idx val="1"/>
          <c:order val="1"/>
          <c:tx>
            <c:strRef>
              <c:f>RegionalPropertyType!$P$5</c:f>
              <c:strCache>
                <c:ptCount val="1"/>
                <c:pt idx="0">
                  <c:v>Midwest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RegionalPropertyType!$N$6:$N$100</c:f>
              <c:numCache>
                <c:formatCode>[$-409]mmm\-yy;@</c:formatCode>
                <c:ptCount val="95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  <c:pt idx="92">
                  <c:v>45016</c:v>
                </c:pt>
                <c:pt idx="93">
                  <c:v>45107</c:v>
                </c:pt>
                <c:pt idx="94">
                  <c:v>45199</c:v>
                </c:pt>
              </c:numCache>
            </c:numRef>
          </c:xVal>
          <c:yVal>
            <c:numRef>
              <c:f>RegionalPropertyType!$P$6:$P$100</c:f>
              <c:numCache>
                <c:formatCode>0</c:formatCode>
                <c:ptCount val="95"/>
                <c:pt idx="0">
                  <c:v>95.484803711923306</c:v>
                </c:pt>
                <c:pt idx="1">
                  <c:v>98.381929382380804</c:v>
                </c:pt>
                <c:pt idx="2">
                  <c:v>99.583785177372405</c:v>
                </c:pt>
                <c:pt idx="3">
                  <c:v>100</c:v>
                </c:pt>
                <c:pt idx="4">
                  <c:v>102.19497833243</c:v>
                </c:pt>
                <c:pt idx="5">
                  <c:v>104.438173727311</c:v>
                </c:pt>
                <c:pt idx="6">
                  <c:v>104.638816966536</c:v>
                </c:pt>
                <c:pt idx="7">
                  <c:v>103.91941901604901</c:v>
                </c:pt>
                <c:pt idx="8">
                  <c:v>103.334319211937</c:v>
                </c:pt>
                <c:pt idx="9">
                  <c:v>104.593081178304</c:v>
                </c:pt>
                <c:pt idx="10">
                  <c:v>108.28267698748</c:v>
                </c:pt>
                <c:pt idx="11">
                  <c:v>110.02597262870501</c:v>
                </c:pt>
                <c:pt idx="12">
                  <c:v>109.201290404967</c:v>
                </c:pt>
                <c:pt idx="13">
                  <c:v>109.59422947127401</c:v>
                </c:pt>
                <c:pt idx="14">
                  <c:v>111.532108476502</c:v>
                </c:pt>
                <c:pt idx="15">
                  <c:v>113.64759138444499</c:v>
                </c:pt>
                <c:pt idx="16">
                  <c:v>115.044193326628</c:v>
                </c:pt>
                <c:pt idx="17">
                  <c:v>113.708276336742</c:v>
                </c:pt>
                <c:pt idx="18">
                  <c:v>110.846481686309</c:v>
                </c:pt>
                <c:pt idx="19">
                  <c:v>112.023399959448</c:v>
                </c:pt>
                <c:pt idx="20">
                  <c:v>119.294666661956</c:v>
                </c:pt>
                <c:pt idx="21">
                  <c:v>126.84934768136399</c:v>
                </c:pt>
                <c:pt idx="22">
                  <c:v>127.44560615202801</c:v>
                </c:pt>
                <c:pt idx="23">
                  <c:v>126.444888173007</c:v>
                </c:pt>
                <c:pt idx="24">
                  <c:v>127.509817064578</c:v>
                </c:pt>
                <c:pt idx="25">
                  <c:v>128.925689259477</c:v>
                </c:pt>
                <c:pt idx="26">
                  <c:v>131.06900407964901</c:v>
                </c:pt>
                <c:pt idx="27">
                  <c:v>131.30740061690199</c:v>
                </c:pt>
                <c:pt idx="28">
                  <c:v>128.972411091309</c:v>
                </c:pt>
                <c:pt idx="29">
                  <c:v>126.19272111646001</c:v>
                </c:pt>
                <c:pt idx="30">
                  <c:v>124.845214777584</c:v>
                </c:pt>
                <c:pt idx="31">
                  <c:v>124.876151600565</c:v>
                </c:pt>
                <c:pt idx="32">
                  <c:v>125.030243107571</c:v>
                </c:pt>
                <c:pt idx="33">
                  <c:v>125.25585797678301</c:v>
                </c:pt>
                <c:pt idx="34">
                  <c:v>119.089602037202</c:v>
                </c:pt>
                <c:pt idx="35">
                  <c:v>110.191580512999</c:v>
                </c:pt>
                <c:pt idx="36">
                  <c:v>105.282462849689</c:v>
                </c:pt>
                <c:pt idx="37">
                  <c:v>103.94488987068</c:v>
                </c:pt>
                <c:pt idx="38">
                  <c:v>101.26582783593</c:v>
                </c:pt>
                <c:pt idx="39">
                  <c:v>95.699660591948003</c:v>
                </c:pt>
                <c:pt idx="40">
                  <c:v>92.763803881198498</c:v>
                </c:pt>
                <c:pt idx="41">
                  <c:v>92.280636652441203</c:v>
                </c:pt>
                <c:pt idx="42">
                  <c:v>89.952116252438202</c:v>
                </c:pt>
                <c:pt idx="43">
                  <c:v>86.295190506079393</c:v>
                </c:pt>
                <c:pt idx="44">
                  <c:v>86.767570087691396</c:v>
                </c:pt>
                <c:pt idx="45">
                  <c:v>90.666030115341002</c:v>
                </c:pt>
                <c:pt idx="46">
                  <c:v>89.850404374313001</c:v>
                </c:pt>
                <c:pt idx="47">
                  <c:v>86.403445470541499</c:v>
                </c:pt>
                <c:pt idx="48">
                  <c:v>85.981944216427607</c:v>
                </c:pt>
                <c:pt idx="49">
                  <c:v>86.0870381695253</c:v>
                </c:pt>
                <c:pt idx="50">
                  <c:v>87.260279354972894</c:v>
                </c:pt>
                <c:pt idx="51">
                  <c:v>88.070653400405604</c:v>
                </c:pt>
                <c:pt idx="52">
                  <c:v>88.124355072483496</c:v>
                </c:pt>
                <c:pt idx="53">
                  <c:v>89.962870813169999</c:v>
                </c:pt>
                <c:pt idx="54">
                  <c:v>91.971857377731197</c:v>
                </c:pt>
                <c:pt idx="55">
                  <c:v>93.3525098937737</c:v>
                </c:pt>
                <c:pt idx="56">
                  <c:v>97.619792939479495</c:v>
                </c:pt>
                <c:pt idx="57">
                  <c:v>103.04281627052001</c:v>
                </c:pt>
                <c:pt idx="58">
                  <c:v>104.182655444871</c:v>
                </c:pt>
                <c:pt idx="59">
                  <c:v>104.137986423022</c:v>
                </c:pt>
                <c:pt idx="60">
                  <c:v>106.771362602812</c:v>
                </c:pt>
                <c:pt idx="61">
                  <c:v>110.896096966494</c:v>
                </c:pt>
                <c:pt idx="62">
                  <c:v>111.796438102251</c:v>
                </c:pt>
                <c:pt idx="63">
                  <c:v>111.036395295174</c:v>
                </c:pt>
                <c:pt idx="64">
                  <c:v>115.450364700541</c:v>
                </c:pt>
                <c:pt idx="65">
                  <c:v>121.518626472405</c:v>
                </c:pt>
                <c:pt idx="66">
                  <c:v>121.360965677427</c:v>
                </c:pt>
                <c:pt idx="67">
                  <c:v>119.862547608367</c:v>
                </c:pt>
                <c:pt idx="68">
                  <c:v>125.812617521625</c:v>
                </c:pt>
                <c:pt idx="69">
                  <c:v>135.67063120923899</c:v>
                </c:pt>
                <c:pt idx="70">
                  <c:v>139.974335619285</c:v>
                </c:pt>
                <c:pt idx="71">
                  <c:v>139.53967058593599</c:v>
                </c:pt>
                <c:pt idx="72">
                  <c:v>140.42277774264701</c:v>
                </c:pt>
                <c:pt idx="73">
                  <c:v>142.312267961705</c:v>
                </c:pt>
                <c:pt idx="74">
                  <c:v>145.26235167085301</c:v>
                </c:pt>
                <c:pt idx="75">
                  <c:v>148.036932402682</c:v>
                </c:pt>
                <c:pt idx="76">
                  <c:v>149.77964270566801</c:v>
                </c:pt>
                <c:pt idx="77">
                  <c:v>151.79205570868999</c:v>
                </c:pt>
                <c:pt idx="78">
                  <c:v>155.21334658567</c:v>
                </c:pt>
                <c:pt idx="79">
                  <c:v>158.48137698910301</c:v>
                </c:pt>
                <c:pt idx="80">
                  <c:v>160.55123237759599</c:v>
                </c:pt>
                <c:pt idx="81">
                  <c:v>163.40362985332499</c:v>
                </c:pt>
                <c:pt idx="82">
                  <c:v>165.994750028921</c:v>
                </c:pt>
                <c:pt idx="83">
                  <c:v>169.32967114578699</c:v>
                </c:pt>
                <c:pt idx="84">
                  <c:v>178.25983265308301</c:v>
                </c:pt>
                <c:pt idx="85">
                  <c:v>190.15528028633</c:v>
                </c:pt>
                <c:pt idx="86">
                  <c:v>196.21564598285499</c:v>
                </c:pt>
                <c:pt idx="87">
                  <c:v>199.17807685035999</c:v>
                </c:pt>
                <c:pt idx="88">
                  <c:v>211.058820119057</c:v>
                </c:pt>
                <c:pt idx="89">
                  <c:v>231.29883168528099</c:v>
                </c:pt>
                <c:pt idx="90">
                  <c:v>235.61583675124001</c:v>
                </c:pt>
                <c:pt idx="91">
                  <c:v>225.49240826811001</c:v>
                </c:pt>
                <c:pt idx="92">
                  <c:v>224.298301219107</c:v>
                </c:pt>
                <c:pt idx="93">
                  <c:v>232.196977635472</c:v>
                </c:pt>
                <c:pt idx="94">
                  <c:v>237.20900604442099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5F4-43BE-9430-06A72B5E7FF7}"/>
            </c:ext>
          </c:extLst>
        </c:ser>
        <c:ser>
          <c:idx val="2"/>
          <c:order val="2"/>
          <c:tx>
            <c:strRef>
              <c:f>RegionalPropertyType!$Q$5</c:f>
              <c:strCache>
                <c:ptCount val="1"/>
                <c:pt idx="0">
                  <c:v>Midwest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RegionalPropertyType!$N$6:$N$100</c:f>
              <c:numCache>
                <c:formatCode>[$-409]mmm\-yy;@</c:formatCode>
                <c:ptCount val="95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  <c:pt idx="92">
                  <c:v>45016</c:v>
                </c:pt>
                <c:pt idx="93">
                  <c:v>45107</c:v>
                </c:pt>
                <c:pt idx="94">
                  <c:v>45199</c:v>
                </c:pt>
              </c:numCache>
            </c:numRef>
          </c:xVal>
          <c:yVal>
            <c:numRef>
              <c:f>RegionalPropertyType!$Q$6:$Q$100</c:f>
              <c:numCache>
                <c:formatCode>0</c:formatCode>
                <c:ptCount val="95"/>
                <c:pt idx="0">
                  <c:v>94.157655177603502</c:v>
                </c:pt>
                <c:pt idx="1">
                  <c:v>95.603684566506004</c:v>
                </c:pt>
                <c:pt idx="2">
                  <c:v>99.286193579242195</c:v>
                </c:pt>
                <c:pt idx="3">
                  <c:v>100</c:v>
                </c:pt>
                <c:pt idx="4">
                  <c:v>99.803779291612003</c:v>
                </c:pt>
                <c:pt idx="5">
                  <c:v>104.641797341128</c:v>
                </c:pt>
                <c:pt idx="6">
                  <c:v>111.61768781317301</c:v>
                </c:pt>
                <c:pt idx="7">
                  <c:v>114.35754098979599</c:v>
                </c:pt>
                <c:pt idx="8">
                  <c:v>114.74265850359799</c:v>
                </c:pt>
                <c:pt idx="9">
                  <c:v>115.76136611093401</c:v>
                </c:pt>
                <c:pt idx="10">
                  <c:v>117.92753325823099</c:v>
                </c:pt>
                <c:pt idx="11">
                  <c:v>120.84718216821101</c:v>
                </c:pt>
                <c:pt idx="12">
                  <c:v>125.097676636194</c:v>
                </c:pt>
                <c:pt idx="13">
                  <c:v>130.3166006379</c:v>
                </c:pt>
                <c:pt idx="14">
                  <c:v>133.25577385230599</c:v>
                </c:pt>
                <c:pt idx="15">
                  <c:v>136.55689942853601</c:v>
                </c:pt>
                <c:pt idx="16">
                  <c:v>141.500781084832</c:v>
                </c:pt>
                <c:pt idx="17">
                  <c:v>143.18954505029799</c:v>
                </c:pt>
                <c:pt idx="18">
                  <c:v>143.92953564826701</c:v>
                </c:pt>
                <c:pt idx="19">
                  <c:v>148.02278017287799</c:v>
                </c:pt>
                <c:pt idx="20">
                  <c:v>155.250039063336</c:v>
                </c:pt>
                <c:pt idx="21">
                  <c:v>162.45269428132701</c:v>
                </c:pt>
                <c:pt idx="22">
                  <c:v>162.08436309621399</c:v>
                </c:pt>
                <c:pt idx="23">
                  <c:v>159.42068575172701</c:v>
                </c:pt>
                <c:pt idx="24">
                  <c:v>158.47164598280199</c:v>
                </c:pt>
                <c:pt idx="25">
                  <c:v>154.970283664172</c:v>
                </c:pt>
                <c:pt idx="26">
                  <c:v>154.47777913278799</c:v>
                </c:pt>
                <c:pt idx="27">
                  <c:v>158.148867178373</c:v>
                </c:pt>
                <c:pt idx="28">
                  <c:v>159.68948818515801</c:v>
                </c:pt>
                <c:pt idx="29">
                  <c:v>155.98848127534899</c:v>
                </c:pt>
                <c:pt idx="30">
                  <c:v>151.29358112660799</c:v>
                </c:pt>
                <c:pt idx="31">
                  <c:v>147.94536541213699</c:v>
                </c:pt>
                <c:pt idx="32">
                  <c:v>142.62134365424501</c:v>
                </c:pt>
                <c:pt idx="33">
                  <c:v>139.19859060549101</c:v>
                </c:pt>
                <c:pt idx="34">
                  <c:v>133.32406806342499</c:v>
                </c:pt>
                <c:pt idx="35">
                  <c:v>123.80156496956501</c:v>
                </c:pt>
                <c:pt idx="36">
                  <c:v>118.40433589403899</c:v>
                </c:pt>
                <c:pt idx="37">
                  <c:v>118.25251483114199</c:v>
                </c:pt>
                <c:pt idx="38">
                  <c:v>117.682643925704</c:v>
                </c:pt>
                <c:pt idx="39">
                  <c:v>114.04267836538099</c:v>
                </c:pt>
                <c:pt idx="40">
                  <c:v>110.35700964644801</c:v>
                </c:pt>
                <c:pt idx="41">
                  <c:v>106.30936459404801</c:v>
                </c:pt>
                <c:pt idx="42">
                  <c:v>103.592221926501</c:v>
                </c:pt>
                <c:pt idx="43">
                  <c:v>102.686980548401</c:v>
                </c:pt>
                <c:pt idx="44">
                  <c:v>102.284820717671</c:v>
                </c:pt>
                <c:pt idx="45">
                  <c:v>101.345297245327</c:v>
                </c:pt>
                <c:pt idx="46">
                  <c:v>100.116416381487</c:v>
                </c:pt>
                <c:pt idx="47">
                  <c:v>99.332689901168393</c:v>
                </c:pt>
                <c:pt idx="48">
                  <c:v>97.232112674664904</c:v>
                </c:pt>
                <c:pt idx="49">
                  <c:v>96.186758447816203</c:v>
                </c:pt>
                <c:pt idx="50">
                  <c:v>100.04323811406</c:v>
                </c:pt>
                <c:pt idx="51">
                  <c:v>102.957418684787</c:v>
                </c:pt>
                <c:pt idx="52">
                  <c:v>102.27367645463499</c:v>
                </c:pt>
                <c:pt idx="53">
                  <c:v>103.50864251683301</c:v>
                </c:pt>
                <c:pt idx="54">
                  <c:v>106.932317860266</c:v>
                </c:pt>
                <c:pt idx="55">
                  <c:v>109.001575007786</c:v>
                </c:pt>
                <c:pt idx="56">
                  <c:v>110.080571208794</c:v>
                </c:pt>
                <c:pt idx="57">
                  <c:v>113.25385113399</c:v>
                </c:pt>
                <c:pt idx="58">
                  <c:v>116.21651438714601</c:v>
                </c:pt>
                <c:pt idx="59">
                  <c:v>116.975311181547</c:v>
                </c:pt>
                <c:pt idx="60">
                  <c:v>119.122483379207</c:v>
                </c:pt>
                <c:pt idx="61">
                  <c:v>121.309785467797</c:v>
                </c:pt>
                <c:pt idx="62">
                  <c:v>120.443304045102</c:v>
                </c:pt>
                <c:pt idx="63">
                  <c:v>120.741821917992</c:v>
                </c:pt>
                <c:pt idx="64">
                  <c:v>124.024532372922</c:v>
                </c:pt>
                <c:pt idx="65">
                  <c:v>128.370622311766</c:v>
                </c:pt>
                <c:pt idx="66">
                  <c:v>132.208317663673</c:v>
                </c:pt>
                <c:pt idx="67">
                  <c:v>134.80668851470799</c:v>
                </c:pt>
                <c:pt idx="68">
                  <c:v>136.93275000772601</c:v>
                </c:pt>
                <c:pt idx="69">
                  <c:v>138.42538721396701</c:v>
                </c:pt>
                <c:pt idx="70">
                  <c:v>141.22780154590399</c:v>
                </c:pt>
                <c:pt idx="71">
                  <c:v>144.096042146841</c:v>
                </c:pt>
                <c:pt idx="72">
                  <c:v>144.038808837147</c:v>
                </c:pt>
                <c:pt idx="73">
                  <c:v>142.29821437798199</c:v>
                </c:pt>
                <c:pt idx="74">
                  <c:v>144.94328810826201</c:v>
                </c:pt>
                <c:pt idx="75">
                  <c:v>149.10205809831101</c:v>
                </c:pt>
                <c:pt idx="76">
                  <c:v>148.59302256455001</c:v>
                </c:pt>
                <c:pt idx="77">
                  <c:v>148.00407625115699</c:v>
                </c:pt>
                <c:pt idx="78">
                  <c:v>147.42911248636699</c:v>
                </c:pt>
                <c:pt idx="79">
                  <c:v>146.74838274089399</c:v>
                </c:pt>
                <c:pt idx="80">
                  <c:v>146.41342446452299</c:v>
                </c:pt>
                <c:pt idx="81">
                  <c:v>144.90896531521199</c:v>
                </c:pt>
                <c:pt idx="82">
                  <c:v>147.60706503209801</c:v>
                </c:pt>
                <c:pt idx="83">
                  <c:v>152.707917510496</c:v>
                </c:pt>
                <c:pt idx="84">
                  <c:v>157.091695669796</c:v>
                </c:pt>
                <c:pt idx="85">
                  <c:v>166.60757227539199</c:v>
                </c:pt>
                <c:pt idx="86">
                  <c:v>174.33122144623101</c:v>
                </c:pt>
                <c:pt idx="87">
                  <c:v>176.40322298627501</c:v>
                </c:pt>
                <c:pt idx="88">
                  <c:v>180.66413097124101</c:v>
                </c:pt>
                <c:pt idx="89">
                  <c:v>183.16990989591801</c:v>
                </c:pt>
                <c:pt idx="90">
                  <c:v>178.60649916401999</c:v>
                </c:pt>
                <c:pt idx="91">
                  <c:v>175.88146868172299</c:v>
                </c:pt>
                <c:pt idx="92">
                  <c:v>178.14861921228101</c:v>
                </c:pt>
                <c:pt idx="93">
                  <c:v>181.52951744499899</c:v>
                </c:pt>
                <c:pt idx="94">
                  <c:v>184.16142331779699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5F4-43BE-9430-06A72B5E7FF7}"/>
            </c:ext>
          </c:extLst>
        </c:ser>
        <c:ser>
          <c:idx val="3"/>
          <c:order val="3"/>
          <c:tx>
            <c:strRef>
              <c:f>RegionalPropertyType!$R$5</c:f>
              <c:strCache>
                <c:ptCount val="1"/>
                <c:pt idx="0">
                  <c:v>Midwest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RegionalPropertyType!$N$6:$N$100</c:f>
              <c:numCache>
                <c:formatCode>[$-409]mmm\-yy;@</c:formatCode>
                <c:ptCount val="95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  <c:pt idx="92">
                  <c:v>45016</c:v>
                </c:pt>
                <c:pt idx="93">
                  <c:v>45107</c:v>
                </c:pt>
                <c:pt idx="94">
                  <c:v>45199</c:v>
                </c:pt>
              </c:numCache>
            </c:numRef>
          </c:xVal>
          <c:yVal>
            <c:numRef>
              <c:f>RegionalPropertyType!$R$6:$R$100</c:f>
              <c:numCache>
                <c:formatCode>0</c:formatCode>
                <c:ptCount val="95"/>
                <c:pt idx="0">
                  <c:v>97.156168735074303</c:v>
                </c:pt>
                <c:pt idx="1">
                  <c:v>103.79025599454501</c:v>
                </c:pt>
                <c:pt idx="2">
                  <c:v>102.227687557716</c:v>
                </c:pt>
                <c:pt idx="3">
                  <c:v>100</c:v>
                </c:pt>
                <c:pt idx="4">
                  <c:v>105.657107695059</c:v>
                </c:pt>
                <c:pt idx="5">
                  <c:v>113.149633947109</c:v>
                </c:pt>
                <c:pt idx="6">
                  <c:v>115.362622297635</c:v>
                </c:pt>
                <c:pt idx="7">
                  <c:v>115.88973643780299</c:v>
                </c:pt>
                <c:pt idx="8">
                  <c:v>119.286059619581</c:v>
                </c:pt>
                <c:pt idx="9">
                  <c:v>126.50060900154701</c:v>
                </c:pt>
                <c:pt idx="10">
                  <c:v>135.03379746578599</c:v>
                </c:pt>
                <c:pt idx="11">
                  <c:v>137.80092446989499</c:v>
                </c:pt>
                <c:pt idx="12">
                  <c:v>137.71091188215999</c:v>
                </c:pt>
                <c:pt idx="13">
                  <c:v>139.797674076617</c:v>
                </c:pt>
                <c:pt idx="14">
                  <c:v>143.65569575295501</c:v>
                </c:pt>
                <c:pt idx="15">
                  <c:v>148.56028268749</c:v>
                </c:pt>
                <c:pt idx="16">
                  <c:v>153.971352797554</c:v>
                </c:pt>
                <c:pt idx="17">
                  <c:v>160.080787307816</c:v>
                </c:pt>
                <c:pt idx="18">
                  <c:v>168.14476121131401</c:v>
                </c:pt>
                <c:pt idx="19">
                  <c:v>172.594276472904</c:v>
                </c:pt>
                <c:pt idx="20">
                  <c:v>170.71467088300801</c:v>
                </c:pt>
                <c:pt idx="21">
                  <c:v>169.55477415410601</c:v>
                </c:pt>
                <c:pt idx="22">
                  <c:v>173.27419966813801</c:v>
                </c:pt>
                <c:pt idx="23">
                  <c:v>177.093738610732</c:v>
                </c:pt>
                <c:pt idx="24">
                  <c:v>175.364022759562</c:v>
                </c:pt>
                <c:pt idx="25">
                  <c:v>171.81380636600699</c:v>
                </c:pt>
                <c:pt idx="26">
                  <c:v>169.37434443208301</c:v>
                </c:pt>
                <c:pt idx="27">
                  <c:v>167.125838092956</c:v>
                </c:pt>
                <c:pt idx="28">
                  <c:v>163.17177944166301</c:v>
                </c:pt>
                <c:pt idx="29">
                  <c:v>158.731433428157</c:v>
                </c:pt>
                <c:pt idx="30">
                  <c:v>155.67087822899401</c:v>
                </c:pt>
                <c:pt idx="31">
                  <c:v>152.11732722226699</c:v>
                </c:pt>
                <c:pt idx="32">
                  <c:v>144.56406999311099</c:v>
                </c:pt>
                <c:pt idx="33">
                  <c:v>137.00790908368501</c:v>
                </c:pt>
                <c:pt idx="34">
                  <c:v>128.98456265824899</c:v>
                </c:pt>
                <c:pt idx="35">
                  <c:v>121.644239416717</c:v>
                </c:pt>
                <c:pt idx="36">
                  <c:v>117.752680330204</c:v>
                </c:pt>
                <c:pt idx="37">
                  <c:v>112.67401131065201</c:v>
                </c:pt>
                <c:pt idx="38">
                  <c:v>102.97447151681899</c:v>
                </c:pt>
                <c:pt idx="39">
                  <c:v>96.033973149226298</c:v>
                </c:pt>
                <c:pt idx="40">
                  <c:v>94.925509239653806</c:v>
                </c:pt>
                <c:pt idx="41">
                  <c:v>95.578891415618202</c:v>
                </c:pt>
                <c:pt idx="42">
                  <c:v>94.601513938392301</c:v>
                </c:pt>
                <c:pt idx="43">
                  <c:v>92.402438812590205</c:v>
                </c:pt>
                <c:pt idx="44">
                  <c:v>94.510372356381694</c:v>
                </c:pt>
                <c:pt idx="45">
                  <c:v>99.082887181959407</c:v>
                </c:pt>
                <c:pt idx="46">
                  <c:v>104.700413833403</c:v>
                </c:pt>
                <c:pt idx="47">
                  <c:v>107.44426065951301</c:v>
                </c:pt>
                <c:pt idx="48">
                  <c:v>102.809932311933</c:v>
                </c:pt>
                <c:pt idx="49">
                  <c:v>98.915872538420402</c:v>
                </c:pt>
                <c:pt idx="50">
                  <c:v>105.121610296675</c:v>
                </c:pt>
                <c:pt idx="51">
                  <c:v>113.667586243182</c:v>
                </c:pt>
                <c:pt idx="52">
                  <c:v>118.601828339123</c:v>
                </c:pt>
                <c:pt idx="53">
                  <c:v>125.956441951887</c:v>
                </c:pt>
                <c:pt idx="54">
                  <c:v>129.934446717366</c:v>
                </c:pt>
                <c:pt idx="55">
                  <c:v>129.984651308764</c:v>
                </c:pt>
                <c:pt idx="56">
                  <c:v>133.98346468497201</c:v>
                </c:pt>
                <c:pt idx="57">
                  <c:v>140.199844704187</c:v>
                </c:pt>
                <c:pt idx="58">
                  <c:v>142.713034965692</c:v>
                </c:pt>
                <c:pt idx="59">
                  <c:v>143.726216066181</c:v>
                </c:pt>
                <c:pt idx="60">
                  <c:v>147.24375526975399</c:v>
                </c:pt>
                <c:pt idx="61">
                  <c:v>155.47962420663401</c:v>
                </c:pt>
                <c:pt idx="62">
                  <c:v>162.16501601570801</c:v>
                </c:pt>
                <c:pt idx="63">
                  <c:v>162.43642682834499</c:v>
                </c:pt>
                <c:pt idx="64">
                  <c:v>163.04700772664401</c:v>
                </c:pt>
                <c:pt idx="65">
                  <c:v>166.25614682144499</c:v>
                </c:pt>
                <c:pt idx="66">
                  <c:v>172.94763008811199</c:v>
                </c:pt>
                <c:pt idx="67">
                  <c:v>180.85990806915899</c:v>
                </c:pt>
                <c:pt idx="68">
                  <c:v>190.77348082625801</c:v>
                </c:pt>
                <c:pt idx="69">
                  <c:v>201.25925174954301</c:v>
                </c:pt>
                <c:pt idx="70">
                  <c:v>199.48617609685601</c:v>
                </c:pt>
                <c:pt idx="71">
                  <c:v>195.20887475999299</c:v>
                </c:pt>
                <c:pt idx="72">
                  <c:v>199.89956053762799</c:v>
                </c:pt>
                <c:pt idx="73">
                  <c:v>206.87676863001499</c:v>
                </c:pt>
                <c:pt idx="74">
                  <c:v>211.14336841582099</c:v>
                </c:pt>
                <c:pt idx="75">
                  <c:v>211.96960544351501</c:v>
                </c:pt>
                <c:pt idx="76">
                  <c:v>211.97089879621399</c:v>
                </c:pt>
                <c:pt idx="77">
                  <c:v>215.01245264106399</c:v>
                </c:pt>
                <c:pt idx="78">
                  <c:v>220.30454662224699</c:v>
                </c:pt>
                <c:pt idx="79">
                  <c:v>224.22338717884799</c:v>
                </c:pt>
                <c:pt idx="80">
                  <c:v>226.037610063833</c:v>
                </c:pt>
                <c:pt idx="81">
                  <c:v>225.630682922067</c:v>
                </c:pt>
                <c:pt idx="82">
                  <c:v>232.598551113778</c:v>
                </c:pt>
                <c:pt idx="83">
                  <c:v>246.11606058354101</c:v>
                </c:pt>
                <c:pt idx="84">
                  <c:v>259.41649923428901</c:v>
                </c:pt>
                <c:pt idx="85">
                  <c:v>273.77194489219198</c:v>
                </c:pt>
                <c:pt idx="86">
                  <c:v>283.426054116925</c:v>
                </c:pt>
                <c:pt idx="87">
                  <c:v>288.17250493539302</c:v>
                </c:pt>
                <c:pt idx="88">
                  <c:v>301.58538211112699</c:v>
                </c:pt>
                <c:pt idx="89">
                  <c:v>324.38577206546802</c:v>
                </c:pt>
                <c:pt idx="90">
                  <c:v>316.27786944284998</c:v>
                </c:pt>
                <c:pt idx="91">
                  <c:v>293.10838270496401</c:v>
                </c:pt>
                <c:pt idx="92">
                  <c:v>290.42548029558901</c:v>
                </c:pt>
                <c:pt idx="93">
                  <c:v>293.112830433581</c:v>
                </c:pt>
                <c:pt idx="94">
                  <c:v>287.035889839709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5F4-43BE-9430-06A72B5E7F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7805160"/>
        <c:axId val="530825600"/>
      </c:scatterChart>
      <c:valAx>
        <c:axId val="387805160"/>
        <c:scaling>
          <c:orientation val="minMax"/>
          <c:max val="45260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30825600"/>
        <c:crosses val="autoZero"/>
        <c:crossBetween val="midCat"/>
        <c:majorUnit val="365"/>
      </c:valAx>
      <c:valAx>
        <c:axId val="530825600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387805160"/>
        <c:crosses val="autoZero"/>
        <c:crossBetween val="midCat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1.1880651417089185E-2"/>
          <c:w val="1"/>
          <c:h val="0.1217246508874818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23239339730402"/>
          <c:y val="0.1567681487885231"/>
          <c:w val="0.83370995299786588"/>
          <c:h val="0.76389791038731436"/>
        </c:manualLayout>
      </c:layout>
      <c:scatterChart>
        <c:scatterStyle val="lineMarker"/>
        <c:varyColors val="0"/>
        <c:ser>
          <c:idx val="0"/>
          <c:order val="0"/>
          <c:tx>
            <c:strRef>
              <c:f>RegionalPropertyType!$S$5</c:f>
              <c:strCache>
                <c:ptCount val="1"/>
                <c:pt idx="0">
                  <c:v>Northeast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RegionalPropertyType!$N$6:$N$100</c:f>
              <c:numCache>
                <c:formatCode>[$-409]mmm\-yy;@</c:formatCode>
                <c:ptCount val="95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  <c:pt idx="92">
                  <c:v>45016</c:v>
                </c:pt>
                <c:pt idx="93">
                  <c:v>45107</c:v>
                </c:pt>
                <c:pt idx="94">
                  <c:v>45199</c:v>
                </c:pt>
              </c:numCache>
            </c:numRef>
          </c:xVal>
          <c:yVal>
            <c:numRef>
              <c:f>RegionalPropertyType!$S$6:$S$100</c:f>
              <c:numCache>
                <c:formatCode>0</c:formatCode>
                <c:ptCount val="95"/>
                <c:pt idx="0">
                  <c:v>91.678866121954599</c:v>
                </c:pt>
                <c:pt idx="1">
                  <c:v>99.147255691035198</c:v>
                </c:pt>
                <c:pt idx="2">
                  <c:v>101.756132518524</c:v>
                </c:pt>
                <c:pt idx="3">
                  <c:v>100</c:v>
                </c:pt>
                <c:pt idx="4">
                  <c:v>101.753423166339</c:v>
                </c:pt>
                <c:pt idx="5">
                  <c:v>102.114110936453</c:v>
                </c:pt>
                <c:pt idx="6">
                  <c:v>100.140437680983</c:v>
                </c:pt>
                <c:pt idx="7">
                  <c:v>102.236423341091</c:v>
                </c:pt>
                <c:pt idx="8">
                  <c:v>107.568918842397</c:v>
                </c:pt>
                <c:pt idx="9">
                  <c:v>111.498210599909</c:v>
                </c:pt>
                <c:pt idx="10">
                  <c:v>112.826748728577</c:v>
                </c:pt>
                <c:pt idx="11">
                  <c:v>113.438372857799</c:v>
                </c:pt>
                <c:pt idx="12">
                  <c:v>115.434743263017</c:v>
                </c:pt>
                <c:pt idx="13">
                  <c:v>118.307320234456</c:v>
                </c:pt>
                <c:pt idx="14">
                  <c:v>122.358587421539</c:v>
                </c:pt>
                <c:pt idx="15">
                  <c:v>125.694840275967</c:v>
                </c:pt>
                <c:pt idx="16">
                  <c:v>125.952512151733</c:v>
                </c:pt>
                <c:pt idx="17">
                  <c:v>125.835089606247</c:v>
                </c:pt>
                <c:pt idx="18">
                  <c:v>132.57433881227101</c:v>
                </c:pt>
                <c:pt idx="19">
                  <c:v>142.87179068573801</c:v>
                </c:pt>
                <c:pt idx="20">
                  <c:v>150.73566563906201</c:v>
                </c:pt>
                <c:pt idx="21">
                  <c:v>158.08875612415599</c:v>
                </c:pt>
                <c:pt idx="22">
                  <c:v>159.11945561089601</c:v>
                </c:pt>
                <c:pt idx="23">
                  <c:v>158.561233653047</c:v>
                </c:pt>
                <c:pt idx="24">
                  <c:v>163.11950683547099</c:v>
                </c:pt>
                <c:pt idx="25">
                  <c:v>168.272188674034</c:v>
                </c:pt>
                <c:pt idx="26">
                  <c:v>170.34179787892299</c:v>
                </c:pt>
                <c:pt idx="27">
                  <c:v>172.23868546516701</c:v>
                </c:pt>
                <c:pt idx="28">
                  <c:v>176.59258540678201</c:v>
                </c:pt>
                <c:pt idx="29">
                  <c:v>178.35572393662301</c:v>
                </c:pt>
                <c:pt idx="30">
                  <c:v>171.98772578968601</c:v>
                </c:pt>
                <c:pt idx="31">
                  <c:v>166.827335014748</c:v>
                </c:pt>
                <c:pt idx="32">
                  <c:v>169.345586125154</c:v>
                </c:pt>
                <c:pt idx="33">
                  <c:v>172.76797794647601</c:v>
                </c:pt>
                <c:pt idx="34">
                  <c:v>165.31180499724499</c:v>
                </c:pt>
                <c:pt idx="35">
                  <c:v>152.293624557328</c:v>
                </c:pt>
                <c:pt idx="36">
                  <c:v>141.760387710304</c:v>
                </c:pt>
                <c:pt idx="37">
                  <c:v>133.808978036051</c:v>
                </c:pt>
                <c:pt idx="38">
                  <c:v>133.14161949438599</c:v>
                </c:pt>
                <c:pt idx="39">
                  <c:v>135.59841089946701</c:v>
                </c:pt>
                <c:pt idx="40">
                  <c:v>132.80232916050599</c:v>
                </c:pt>
                <c:pt idx="41">
                  <c:v>126.404309730319</c:v>
                </c:pt>
                <c:pt idx="42">
                  <c:v>125.994955006986</c:v>
                </c:pt>
                <c:pt idx="43">
                  <c:v>127.749159941155</c:v>
                </c:pt>
                <c:pt idx="44">
                  <c:v>127.517788538723</c:v>
                </c:pt>
                <c:pt idx="45">
                  <c:v>130.503773241489</c:v>
                </c:pt>
                <c:pt idx="46">
                  <c:v>134.10313195898999</c:v>
                </c:pt>
                <c:pt idx="47">
                  <c:v>134.857581194734</c:v>
                </c:pt>
                <c:pt idx="48">
                  <c:v>133.95243738824499</c:v>
                </c:pt>
                <c:pt idx="49">
                  <c:v>134.54523002125899</c:v>
                </c:pt>
                <c:pt idx="50">
                  <c:v>136.14775584249</c:v>
                </c:pt>
                <c:pt idx="51">
                  <c:v>136.88918873290601</c:v>
                </c:pt>
                <c:pt idx="52">
                  <c:v>137.084271578147</c:v>
                </c:pt>
                <c:pt idx="53">
                  <c:v>134.88922837947899</c:v>
                </c:pt>
                <c:pt idx="54">
                  <c:v>137.20938103172301</c:v>
                </c:pt>
                <c:pt idx="55">
                  <c:v>144.336718733986</c:v>
                </c:pt>
                <c:pt idx="56">
                  <c:v>148.512411036206</c:v>
                </c:pt>
                <c:pt idx="57">
                  <c:v>151.91056955863999</c:v>
                </c:pt>
                <c:pt idx="58">
                  <c:v>154.14916399855099</c:v>
                </c:pt>
                <c:pt idx="59">
                  <c:v>155.583963247073</c:v>
                </c:pt>
                <c:pt idx="60">
                  <c:v>158.77881431626</c:v>
                </c:pt>
                <c:pt idx="61">
                  <c:v>160.17427525932999</c:v>
                </c:pt>
                <c:pt idx="62">
                  <c:v>156.152035396293</c:v>
                </c:pt>
                <c:pt idx="63">
                  <c:v>154.98251096633399</c:v>
                </c:pt>
                <c:pt idx="64">
                  <c:v>161.65464524901699</c:v>
                </c:pt>
                <c:pt idx="65">
                  <c:v>169.175113881947</c:v>
                </c:pt>
                <c:pt idx="66">
                  <c:v>173.843148497436</c:v>
                </c:pt>
                <c:pt idx="67">
                  <c:v>176.87339486950299</c:v>
                </c:pt>
                <c:pt idx="68">
                  <c:v>180.046114096206</c:v>
                </c:pt>
                <c:pt idx="69">
                  <c:v>184.104110521347</c:v>
                </c:pt>
                <c:pt idx="70">
                  <c:v>186.49845511212001</c:v>
                </c:pt>
                <c:pt idx="71">
                  <c:v>187.86015504271501</c:v>
                </c:pt>
                <c:pt idx="72">
                  <c:v>189.29578659770601</c:v>
                </c:pt>
                <c:pt idx="73">
                  <c:v>190.37368883941099</c:v>
                </c:pt>
                <c:pt idx="74">
                  <c:v>195.360428352881</c:v>
                </c:pt>
                <c:pt idx="75">
                  <c:v>198.76754065350099</c:v>
                </c:pt>
                <c:pt idx="76">
                  <c:v>195.96249545775899</c:v>
                </c:pt>
                <c:pt idx="77">
                  <c:v>194.46340304415301</c:v>
                </c:pt>
                <c:pt idx="78">
                  <c:v>198.55725226777901</c:v>
                </c:pt>
                <c:pt idx="79">
                  <c:v>204.61572226600501</c:v>
                </c:pt>
                <c:pt idx="80">
                  <c:v>209.917656879558</c:v>
                </c:pt>
                <c:pt idx="81">
                  <c:v>213.38123000835699</c:v>
                </c:pt>
                <c:pt idx="82">
                  <c:v>212.48905630715501</c:v>
                </c:pt>
                <c:pt idx="83">
                  <c:v>209.190676833759</c:v>
                </c:pt>
                <c:pt idx="84">
                  <c:v>207.90200754081701</c:v>
                </c:pt>
                <c:pt idx="85">
                  <c:v>215.56588627194</c:v>
                </c:pt>
                <c:pt idx="86">
                  <c:v>227.94618041340701</c:v>
                </c:pt>
                <c:pt idx="87">
                  <c:v>230.85179350679201</c:v>
                </c:pt>
                <c:pt idx="88">
                  <c:v>230.334859833639</c:v>
                </c:pt>
                <c:pt idx="89">
                  <c:v>241.348605947663</c:v>
                </c:pt>
                <c:pt idx="90">
                  <c:v>255.98870647335599</c:v>
                </c:pt>
                <c:pt idx="91">
                  <c:v>252.90960687699399</c:v>
                </c:pt>
                <c:pt idx="92">
                  <c:v>225.87891221176901</c:v>
                </c:pt>
                <c:pt idx="93">
                  <c:v>215.4832720583</c:v>
                </c:pt>
                <c:pt idx="94">
                  <c:v>219.59497145192799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4F0-4B2D-945E-5FAAF1850126}"/>
            </c:ext>
          </c:extLst>
        </c:ser>
        <c:ser>
          <c:idx val="1"/>
          <c:order val="1"/>
          <c:tx>
            <c:strRef>
              <c:f>RegionalPropertyType!$T$5</c:f>
              <c:strCache>
                <c:ptCount val="1"/>
                <c:pt idx="0">
                  <c:v>Northeast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RegionalPropertyType!$N$6:$N$100</c:f>
              <c:numCache>
                <c:formatCode>[$-409]mmm\-yy;@</c:formatCode>
                <c:ptCount val="95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  <c:pt idx="92">
                  <c:v>45016</c:v>
                </c:pt>
                <c:pt idx="93">
                  <c:v>45107</c:v>
                </c:pt>
                <c:pt idx="94">
                  <c:v>45199</c:v>
                </c:pt>
              </c:numCache>
            </c:numRef>
          </c:xVal>
          <c:yVal>
            <c:numRef>
              <c:f>RegionalPropertyType!$T$6:$T$100</c:f>
              <c:numCache>
                <c:formatCode>0</c:formatCode>
                <c:ptCount val="95"/>
                <c:pt idx="0">
                  <c:v>98.856752245638205</c:v>
                </c:pt>
                <c:pt idx="1">
                  <c:v>102.096970790772</c:v>
                </c:pt>
                <c:pt idx="2">
                  <c:v>100.220270866056</c:v>
                </c:pt>
                <c:pt idx="3">
                  <c:v>100</c:v>
                </c:pt>
                <c:pt idx="4">
                  <c:v>106.73223594362101</c:v>
                </c:pt>
                <c:pt idx="5">
                  <c:v>108.68512081938</c:v>
                </c:pt>
                <c:pt idx="6">
                  <c:v>101.65084233242401</c:v>
                </c:pt>
                <c:pt idx="7">
                  <c:v>98.961320975249095</c:v>
                </c:pt>
                <c:pt idx="8">
                  <c:v>103.983868580628</c:v>
                </c:pt>
                <c:pt idx="9">
                  <c:v>112.098127735815</c:v>
                </c:pt>
                <c:pt idx="10">
                  <c:v>115.087693103242</c:v>
                </c:pt>
                <c:pt idx="11">
                  <c:v>113.231192519342</c:v>
                </c:pt>
                <c:pt idx="12">
                  <c:v>115.98924190511001</c:v>
                </c:pt>
                <c:pt idx="13">
                  <c:v>120.059840201795</c:v>
                </c:pt>
                <c:pt idx="14">
                  <c:v>122.732311822752</c:v>
                </c:pt>
                <c:pt idx="15">
                  <c:v>127.853157456839</c:v>
                </c:pt>
                <c:pt idx="16">
                  <c:v>138.094030199933</c:v>
                </c:pt>
                <c:pt idx="17">
                  <c:v>146.273666785964</c:v>
                </c:pt>
                <c:pt idx="18">
                  <c:v>146.125016779833</c:v>
                </c:pt>
                <c:pt idx="19">
                  <c:v>147.920288662563</c:v>
                </c:pt>
                <c:pt idx="20">
                  <c:v>155.352642768647</c:v>
                </c:pt>
                <c:pt idx="21">
                  <c:v>162.07385843352299</c:v>
                </c:pt>
                <c:pt idx="22">
                  <c:v>164.764413064563</c:v>
                </c:pt>
                <c:pt idx="23">
                  <c:v>166.098569917601</c:v>
                </c:pt>
                <c:pt idx="24">
                  <c:v>167.60769749564599</c:v>
                </c:pt>
                <c:pt idx="25">
                  <c:v>167.53596638670899</c:v>
                </c:pt>
                <c:pt idx="26">
                  <c:v>171.980172147383</c:v>
                </c:pt>
                <c:pt idx="27">
                  <c:v>180.65464298260699</c:v>
                </c:pt>
                <c:pt idx="28">
                  <c:v>185.58310228368899</c:v>
                </c:pt>
                <c:pt idx="29">
                  <c:v>187.10491534694299</c:v>
                </c:pt>
                <c:pt idx="30">
                  <c:v>188.47315864190699</c:v>
                </c:pt>
                <c:pt idx="31">
                  <c:v>188.14029142888899</c:v>
                </c:pt>
                <c:pt idx="32">
                  <c:v>184.06166120548201</c:v>
                </c:pt>
                <c:pt idx="33">
                  <c:v>181.84671128916901</c:v>
                </c:pt>
                <c:pt idx="34">
                  <c:v>184.473598223778</c:v>
                </c:pt>
                <c:pt idx="35">
                  <c:v>181.268570700624</c:v>
                </c:pt>
                <c:pt idx="36">
                  <c:v>167.06885783686801</c:v>
                </c:pt>
                <c:pt idx="37">
                  <c:v>157.29699734782201</c:v>
                </c:pt>
                <c:pt idx="38">
                  <c:v>155.43958721315099</c:v>
                </c:pt>
                <c:pt idx="39">
                  <c:v>152.995041550434</c:v>
                </c:pt>
                <c:pt idx="40">
                  <c:v>150.67739646065999</c:v>
                </c:pt>
                <c:pt idx="41">
                  <c:v>151.71056988484199</c:v>
                </c:pt>
                <c:pt idx="42">
                  <c:v>151.730408360913</c:v>
                </c:pt>
                <c:pt idx="43">
                  <c:v>149.65514299446599</c:v>
                </c:pt>
                <c:pt idx="44">
                  <c:v>150.61775075570901</c:v>
                </c:pt>
                <c:pt idx="45">
                  <c:v>151.82653081126</c:v>
                </c:pt>
                <c:pt idx="46">
                  <c:v>149.38708811158801</c:v>
                </c:pt>
                <c:pt idx="47">
                  <c:v>147.27029207722401</c:v>
                </c:pt>
                <c:pt idx="48">
                  <c:v>146.255208849398</c:v>
                </c:pt>
                <c:pt idx="49">
                  <c:v>147.20693076288501</c:v>
                </c:pt>
                <c:pt idx="50">
                  <c:v>149.741144210811</c:v>
                </c:pt>
                <c:pt idx="51">
                  <c:v>151.141885173649</c:v>
                </c:pt>
                <c:pt idx="52">
                  <c:v>153.117668043576</c:v>
                </c:pt>
                <c:pt idx="53">
                  <c:v>153.87430179636601</c:v>
                </c:pt>
                <c:pt idx="54">
                  <c:v>155.210778821036</c:v>
                </c:pt>
                <c:pt idx="55">
                  <c:v>158.05981481597701</c:v>
                </c:pt>
                <c:pt idx="56">
                  <c:v>159.433230066639</c:v>
                </c:pt>
                <c:pt idx="57">
                  <c:v>160.255681635602</c:v>
                </c:pt>
                <c:pt idx="58">
                  <c:v>167.36091374942899</c:v>
                </c:pt>
                <c:pt idx="59">
                  <c:v>177.12735747304399</c:v>
                </c:pt>
                <c:pt idx="60">
                  <c:v>182.88904991938401</c:v>
                </c:pt>
                <c:pt idx="61">
                  <c:v>186.10662919825501</c:v>
                </c:pt>
                <c:pt idx="62">
                  <c:v>183.48175471856399</c:v>
                </c:pt>
                <c:pt idx="63">
                  <c:v>181.25843735570899</c:v>
                </c:pt>
                <c:pt idx="64">
                  <c:v>185.768871786663</c:v>
                </c:pt>
                <c:pt idx="65">
                  <c:v>193.48236147652199</c:v>
                </c:pt>
                <c:pt idx="66">
                  <c:v>200.21926665117101</c:v>
                </c:pt>
                <c:pt idx="67">
                  <c:v>206.46994764443201</c:v>
                </c:pt>
                <c:pt idx="68">
                  <c:v>215.14558029669001</c:v>
                </c:pt>
                <c:pt idx="69">
                  <c:v>223.77087169995301</c:v>
                </c:pt>
                <c:pt idx="70">
                  <c:v>225.75939767440801</c:v>
                </c:pt>
                <c:pt idx="71">
                  <c:v>228.273380296086</c:v>
                </c:pt>
                <c:pt idx="72">
                  <c:v>237.70610974335</c:v>
                </c:pt>
                <c:pt idx="73">
                  <c:v>246.291665954314</c:v>
                </c:pt>
                <c:pt idx="74">
                  <c:v>256.20008203126997</c:v>
                </c:pt>
                <c:pt idx="75">
                  <c:v>265.80268177689601</c:v>
                </c:pt>
                <c:pt idx="76">
                  <c:v>269.76677055563698</c:v>
                </c:pt>
                <c:pt idx="77">
                  <c:v>272.20876760777298</c:v>
                </c:pt>
                <c:pt idx="78">
                  <c:v>273.44952466959597</c:v>
                </c:pt>
                <c:pt idx="79">
                  <c:v>278.65627860897098</c:v>
                </c:pt>
                <c:pt idx="80">
                  <c:v>295.37917262004902</c:v>
                </c:pt>
                <c:pt idx="81">
                  <c:v>311.33498288874802</c:v>
                </c:pt>
                <c:pt idx="82">
                  <c:v>317.48140063590301</c:v>
                </c:pt>
                <c:pt idx="83">
                  <c:v>322.88244347564398</c:v>
                </c:pt>
                <c:pt idx="84">
                  <c:v>328.20531223184599</c:v>
                </c:pt>
                <c:pt idx="85">
                  <c:v>333.61908801869203</c:v>
                </c:pt>
                <c:pt idx="86">
                  <c:v>351.099983929465</c:v>
                </c:pt>
                <c:pt idx="87">
                  <c:v>373.09402380720098</c:v>
                </c:pt>
                <c:pt idx="88">
                  <c:v>396.97009179088201</c:v>
                </c:pt>
                <c:pt idx="89">
                  <c:v>426.87601323277698</c:v>
                </c:pt>
                <c:pt idx="90">
                  <c:v>438.596289109743</c:v>
                </c:pt>
                <c:pt idx="91">
                  <c:v>437.44596128271399</c:v>
                </c:pt>
                <c:pt idx="92">
                  <c:v>433.55741070757102</c:v>
                </c:pt>
                <c:pt idx="93">
                  <c:v>430.27725103788498</c:v>
                </c:pt>
                <c:pt idx="94">
                  <c:v>435.656555771005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4F0-4B2D-945E-5FAAF1850126}"/>
            </c:ext>
          </c:extLst>
        </c:ser>
        <c:ser>
          <c:idx val="2"/>
          <c:order val="2"/>
          <c:tx>
            <c:strRef>
              <c:f>RegionalPropertyType!$U$5</c:f>
              <c:strCache>
                <c:ptCount val="1"/>
                <c:pt idx="0">
                  <c:v>Northeast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RegionalPropertyType!$N$6:$N$100</c:f>
              <c:numCache>
                <c:formatCode>[$-409]mmm\-yy;@</c:formatCode>
                <c:ptCount val="95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  <c:pt idx="92">
                  <c:v>45016</c:v>
                </c:pt>
                <c:pt idx="93">
                  <c:v>45107</c:v>
                </c:pt>
                <c:pt idx="94">
                  <c:v>45199</c:v>
                </c:pt>
              </c:numCache>
            </c:numRef>
          </c:xVal>
          <c:yVal>
            <c:numRef>
              <c:f>RegionalPropertyType!$U$6:$U$100</c:f>
              <c:numCache>
                <c:formatCode>0</c:formatCode>
                <c:ptCount val="95"/>
                <c:pt idx="0">
                  <c:v>93.183915503410105</c:v>
                </c:pt>
                <c:pt idx="1">
                  <c:v>98.193456728072107</c:v>
                </c:pt>
                <c:pt idx="2">
                  <c:v>99.782142139634601</c:v>
                </c:pt>
                <c:pt idx="3">
                  <c:v>100</c:v>
                </c:pt>
                <c:pt idx="4">
                  <c:v>104.05490772624999</c:v>
                </c:pt>
                <c:pt idx="5">
                  <c:v>106.67802093992</c:v>
                </c:pt>
                <c:pt idx="6">
                  <c:v>105.39835806244299</c:v>
                </c:pt>
                <c:pt idx="7">
                  <c:v>105.718948761679</c:v>
                </c:pt>
                <c:pt idx="8">
                  <c:v>108.747786506396</c:v>
                </c:pt>
                <c:pt idx="9">
                  <c:v>112.16740113677101</c:v>
                </c:pt>
                <c:pt idx="10">
                  <c:v>116.759126020024</c:v>
                </c:pt>
                <c:pt idx="11">
                  <c:v>120.97745918616999</c:v>
                </c:pt>
                <c:pt idx="12">
                  <c:v>124.198434535847</c:v>
                </c:pt>
                <c:pt idx="13">
                  <c:v>129.296763672753</c:v>
                </c:pt>
                <c:pt idx="14">
                  <c:v>136.03160687452399</c:v>
                </c:pt>
                <c:pt idx="15">
                  <c:v>141.819385082965</c:v>
                </c:pt>
                <c:pt idx="16">
                  <c:v>147.03913766520699</c:v>
                </c:pt>
                <c:pt idx="17">
                  <c:v>151.17532814398899</c:v>
                </c:pt>
                <c:pt idx="18">
                  <c:v>155.80736594731701</c:v>
                </c:pt>
                <c:pt idx="19">
                  <c:v>162.72184430397601</c:v>
                </c:pt>
                <c:pt idx="20">
                  <c:v>172.470562965569</c:v>
                </c:pt>
                <c:pt idx="21">
                  <c:v>183.666427140672</c:v>
                </c:pt>
                <c:pt idx="22">
                  <c:v>188.15664957542</c:v>
                </c:pt>
                <c:pt idx="23">
                  <c:v>190.13468746900301</c:v>
                </c:pt>
                <c:pt idx="24">
                  <c:v>195.903457275851</c:v>
                </c:pt>
                <c:pt idx="25">
                  <c:v>202.52379841900199</c:v>
                </c:pt>
                <c:pt idx="26">
                  <c:v>202.39304406259501</c:v>
                </c:pt>
                <c:pt idx="27">
                  <c:v>201.05388808497801</c:v>
                </c:pt>
                <c:pt idx="28">
                  <c:v>208.22302754823599</c:v>
                </c:pt>
                <c:pt idx="29">
                  <c:v>213.62929020301101</c:v>
                </c:pt>
                <c:pt idx="30">
                  <c:v>208.83697119685499</c:v>
                </c:pt>
                <c:pt idx="31">
                  <c:v>204.51543176339999</c:v>
                </c:pt>
                <c:pt idx="32">
                  <c:v>204.70590004151299</c:v>
                </c:pt>
                <c:pt idx="33">
                  <c:v>203.317839151426</c:v>
                </c:pt>
                <c:pt idx="34">
                  <c:v>196.41953634384399</c:v>
                </c:pt>
                <c:pt idx="35">
                  <c:v>189.49527826860501</c:v>
                </c:pt>
                <c:pt idx="36">
                  <c:v>186.007171382168</c:v>
                </c:pt>
                <c:pt idx="37">
                  <c:v>183.69558330656901</c:v>
                </c:pt>
                <c:pt idx="38">
                  <c:v>183.05381206106699</c:v>
                </c:pt>
                <c:pt idx="39">
                  <c:v>180.57986332937401</c:v>
                </c:pt>
                <c:pt idx="40">
                  <c:v>173.73368147242701</c:v>
                </c:pt>
                <c:pt idx="41">
                  <c:v>165.530367046789</c:v>
                </c:pt>
                <c:pt idx="42">
                  <c:v>167.31549840916901</c:v>
                </c:pt>
                <c:pt idx="43">
                  <c:v>173.54221765391</c:v>
                </c:pt>
                <c:pt idx="44">
                  <c:v>171.07255721601101</c:v>
                </c:pt>
                <c:pt idx="45">
                  <c:v>166.20304710172701</c:v>
                </c:pt>
                <c:pt idx="46">
                  <c:v>168.256853493216</c:v>
                </c:pt>
                <c:pt idx="47">
                  <c:v>172.695577582715</c:v>
                </c:pt>
                <c:pt idx="48">
                  <c:v>173.57544556904901</c:v>
                </c:pt>
                <c:pt idx="49">
                  <c:v>173.21104989659801</c:v>
                </c:pt>
                <c:pt idx="50">
                  <c:v>174.230453308444</c:v>
                </c:pt>
                <c:pt idx="51">
                  <c:v>177.31036929528</c:v>
                </c:pt>
                <c:pt idx="52">
                  <c:v>181.42050162533499</c:v>
                </c:pt>
                <c:pt idx="53">
                  <c:v>188.264650194447</c:v>
                </c:pt>
                <c:pt idx="54">
                  <c:v>192.37860092562701</c:v>
                </c:pt>
                <c:pt idx="55">
                  <c:v>192.64776164501501</c:v>
                </c:pt>
                <c:pt idx="56">
                  <c:v>197.47903915853399</c:v>
                </c:pt>
                <c:pt idx="57">
                  <c:v>206.00318874316599</c:v>
                </c:pt>
                <c:pt idx="58">
                  <c:v>212.69259993678199</c:v>
                </c:pt>
                <c:pt idx="59">
                  <c:v>216.723841149636</c:v>
                </c:pt>
                <c:pt idx="60">
                  <c:v>218.181620950736</c:v>
                </c:pt>
                <c:pt idx="61">
                  <c:v>219.43784274352899</c:v>
                </c:pt>
                <c:pt idx="62">
                  <c:v>224.16640419376299</c:v>
                </c:pt>
                <c:pt idx="63">
                  <c:v>227.84588171399699</c:v>
                </c:pt>
                <c:pt idx="64">
                  <c:v>228.79495469512901</c:v>
                </c:pt>
                <c:pt idx="65">
                  <c:v>232.774128267169</c:v>
                </c:pt>
                <c:pt idx="66">
                  <c:v>240.352764574378</c:v>
                </c:pt>
                <c:pt idx="67">
                  <c:v>249.16230844846001</c:v>
                </c:pt>
                <c:pt idx="68">
                  <c:v>262.860972606725</c:v>
                </c:pt>
                <c:pt idx="69">
                  <c:v>278.06714040769901</c:v>
                </c:pt>
                <c:pt idx="70">
                  <c:v>282.20479554583198</c:v>
                </c:pt>
                <c:pt idx="71">
                  <c:v>279.52646104578503</c:v>
                </c:pt>
                <c:pt idx="72">
                  <c:v>273.59679958835198</c:v>
                </c:pt>
                <c:pt idx="73">
                  <c:v>263.47234935652199</c:v>
                </c:pt>
                <c:pt idx="74">
                  <c:v>266.98678200956999</c:v>
                </c:pt>
                <c:pt idx="75">
                  <c:v>279.77389608126998</c:v>
                </c:pt>
                <c:pt idx="76">
                  <c:v>282.297367573869</c:v>
                </c:pt>
                <c:pt idx="77">
                  <c:v>280.05502015962401</c:v>
                </c:pt>
                <c:pt idx="78">
                  <c:v>277.86649657274899</c:v>
                </c:pt>
                <c:pt idx="79">
                  <c:v>275.50602837674302</c:v>
                </c:pt>
                <c:pt idx="80">
                  <c:v>274.31600379000702</c:v>
                </c:pt>
                <c:pt idx="81">
                  <c:v>276.09881244526798</c:v>
                </c:pt>
                <c:pt idx="82">
                  <c:v>279.70380485541398</c:v>
                </c:pt>
                <c:pt idx="83">
                  <c:v>285.83395587616099</c:v>
                </c:pt>
                <c:pt idx="84">
                  <c:v>298.060033447514</c:v>
                </c:pt>
                <c:pt idx="85">
                  <c:v>313.04918951634397</c:v>
                </c:pt>
                <c:pt idx="86">
                  <c:v>321.74770536096599</c:v>
                </c:pt>
                <c:pt idx="87">
                  <c:v>321.70328529484402</c:v>
                </c:pt>
                <c:pt idx="88">
                  <c:v>325.94202341420299</c:v>
                </c:pt>
                <c:pt idx="89">
                  <c:v>345.10961910291201</c:v>
                </c:pt>
                <c:pt idx="90">
                  <c:v>352.50656102926303</c:v>
                </c:pt>
                <c:pt idx="91">
                  <c:v>342.81963268737599</c:v>
                </c:pt>
                <c:pt idx="92">
                  <c:v>337.13269689516699</c:v>
                </c:pt>
                <c:pt idx="93">
                  <c:v>339.22976997163602</c:v>
                </c:pt>
                <c:pt idx="94">
                  <c:v>346.51592439788601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4F0-4B2D-945E-5FAAF1850126}"/>
            </c:ext>
          </c:extLst>
        </c:ser>
        <c:ser>
          <c:idx val="3"/>
          <c:order val="3"/>
          <c:tx>
            <c:strRef>
              <c:f>RegionalPropertyType!$V$5</c:f>
              <c:strCache>
                <c:ptCount val="1"/>
                <c:pt idx="0">
                  <c:v>Northeast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RegionalPropertyType!$N$6:$N$100</c:f>
              <c:numCache>
                <c:formatCode>[$-409]mmm\-yy;@</c:formatCode>
                <c:ptCount val="95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  <c:pt idx="92">
                  <c:v>45016</c:v>
                </c:pt>
                <c:pt idx="93">
                  <c:v>45107</c:v>
                </c:pt>
                <c:pt idx="94">
                  <c:v>45199</c:v>
                </c:pt>
              </c:numCache>
            </c:numRef>
          </c:xVal>
          <c:yVal>
            <c:numRef>
              <c:f>RegionalPropertyType!$V$6:$V$100</c:f>
              <c:numCache>
                <c:formatCode>0</c:formatCode>
                <c:ptCount val="95"/>
                <c:pt idx="0">
                  <c:v>98.343187623288401</c:v>
                </c:pt>
                <c:pt idx="1">
                  <c:v>98.532848668061604</c:v>
                </c:pt>
                <c:pt idx="2">
                  <c:v>98.089498053622705</c:v>
                </c:pt>
                <c:pt idx="3">
                  <c:v>100</c:v>
                </c:pt>
                <c:pt idx="4">
                  <c:v>103.673357631865</c:v>
                </c:pt>
                <c:pt idx="5">
                  <c:v>107.094675155264</c:v>
                </c:pt>
                <c:pt idx="6">
                  <c:v>112.54208331693999</c:v>
                </c:pt>
                <c:pt idx="7">
                  <c:v>119.20796972788</c:v>
                </c:pt>
                <c:pt idx="8">
                  <c:v>123.932652298721</c:v>
                </c:pt>
                <c:pt idx="9">
                  <c:v>126.34369725941301</c:v>
                </c:pt>
                <c:pt idx="10">
                  <c:v>132.32063762400401</c:v>
                </c:pt>
                <c:pt idx="11">
                  <c:v>143.578334204356</c:v>
                </c:pt>
                <c:pt idx="12">
                  <c:v>151.824892362626</c:v>
                </c:pt>
                <c:pt idx="13">
                  <c:v>157.366169537611</c:v>
                </c:pt>
                <c:pt idx="14">
                  <c:v>163.405489993488</c:v>
                </c:pt>
                <c:pt idx="15">
                  <c:v>169.27676639925301</c:v>
                </c:pt>
                <c:pt idx="16">
                  <c:v>175.71718267792301</c:v>
                </c:pt>
                <c:pt idx="17">
                  <c:v>184.31375234461501</c:v>
                </c:pt>
                <c:pt idx="18">
                  <c:v>189.56652080409</c:v>
                </c:pt>
                <c:pt idx="19">
                  <c:v>194.23903866681701</c:v>
                </c:pt>
                <c:pt idx="20">
                  <c:v>206.50454926270001</c:v>
                </c:pt>
                <c:pt idx="21">
                  <c:v>218.45926689689799</c:v>
                </c:pt>
                <c:pt idx="22">
                  <c:v>221.69899398400599</c:v>
                </c:pt>
                <c:pt idx="23">
                  <c:v>224.22461668152999</c:v>
                </c:pt>
                <c:pt idx="24">
                  <c:v>227.487113058441</c:v>
                </c:pt>
                <c:pt idx="25">
                  <c:v>225.76549650461399</c:v>
                </c:pt>
                <c:pt idx="26">
                  <c:v>221.47546910541499</c:v>
                </c:pt>
                <c:pt idx="27">
                  <c:v>223.35902263147301</c:v>
                </c:pt>
                <c:pt idx="28">
                  <c:v>236.06838210091701</c:v>
                </c:pt>
                <c:pt idx="29">
                  <c:v>249.13597659851601</c:v>
                </c:pt>
                <c:pt idx="30">
                  <c:v>245.84836568981399</c:v>
                </c:pt>
                <c:pt idx="31">
                  <c:v>238.475250723637</c:v>
                </c:pt>
                <c:pt idx="32">
                  <c:v>240.586737799324</c:v>
                </c:pt>
                <c:pt idx="33">
                  <c:v>240.16420592287599</c:v>
                </c:pt>
                <c:pt idx="34">
                  <c:v>229.56284603310399</c:v>
                </c:pt>
                <c:pt idx="35">
                  <c:v>220.42252027368201</c:v>
                </c:pt>
                <c:pt idx="36">
                  <c:v>213.33801758961201</c:v>
                </c:pt>
                <c:pt idx="37">
                  <c:v>206.35790453088799</c:v>
                </c:pt>
                <c:pt idx="38">
                  <c:v>203.02657755506601</c:v>
                </c:pt>
                <c:pt idx="39">
                  <c:v>200.88155281243999</c:v>
                </c:pt>
                <c:pt idx="40">
                  <c:v>201.450421950584</c:v>
                </c:pt>
                <c:pt idx="41">
                  <c:v>200.51117990179401</c:v>
                </c:pt>
                <c:pt idx="42">
                  <c:v>201.22361784499799</c:v>
                </c:pt>
                <c:pt idx="43">
                  <c:v>206.84376285046201</c:v>
                </c:pt>
                <c:pt idx="44">
                  <c:v>210.933932772898</c:v>
                </c:pt>
                <c:pt idx="45">
                  <c:v>214.73920780587699</c:v>
                </c:pt>
                <c:pt idx="46">
                  <c:v>221.83437651133801</c:v>
                </c:pt>
                <c:pt idx="47">
                  <c:v>225.88946148567001</c:v>
                </c:pt>
                <c:pt idx="48">
                  <c:v>224.594995818444</c:v>
                </c:pt>
                <c:pt idx="49">
                  <c:v>224.024164676547</c:v>
                </c:pt>
                <c:pt idx="50">
                  <c:v>232.46425243121899</c:v>
                </c:pt>
                <c:pt idx="51">
                  <c:v>243.14083915337801</c:v>
                </c:pt>
                <c:pt idx="52">
                  <c:v>246.981862633059</c:v>
                </c:pt>
                <c:pt idx="53">
                  <c:v>251.72704359103199</c:v>
                </c:pt>
                <c:pt idx="54">
                  <c:v>261.171111615597</c:v>
                </c:pt>
                <c:pt idx="55">
                  <c:v>271.11699738101998</c:v>
                </c:pt>
                <c:pt idx="56">
                  <c:v>281.92420815922299</c:v>
                </c:pt>
                <c:pt idx="57">
                  <c:v>297.99637599299899</c:v>
                </c:pt>
                <c:pt idx="58">
                  <c:v>313.55470183390997</c:v>
                </c:pt>
                <c:pt idx="59">
                  <c:v>322.29200821975297</c:v>
                </c:pt>
                <c:pt idx="60">
                  <c:v>331.24154077132698</c:v>
                </c:pt>
                <c:pt idx="61">
                  <c:v>344.82463571104302</c:v>
                </c:pt>
                <c:pt idx="62">
                  <c:v>350.95727610106798</c:v>
                </c:pt>
                <c:pt idx="63">
                  <c:v>352.20270963008801</c:v>
                </c:pt>
                <c:pt idx="64">
                  <c:v>359.85909063958599</c:v>
                </c:pt>
                <c:pt idx="65">
                  <c:v>368.07607138237302</c:v>
                </c:pt>
                <c:pt idx="66">
                  <c:v>369.49788620325501</c:v>
                </c:pt>
                <c:pt idx="67">
                  <c:v>373.91754529586598</c:v>
                </c:pt>
                <c:pt idx="68">
                  <c:v>389.653615621982</c:v>
                </c:pt>
                <c:pt idx="69">
                  <c:v>403.47136841802097</c:v>
                </c:pt>
                <c:pt idx="70">
                  <c:v>404.734093515768</c:v>
                </c:pt>
                <c:pt idx="71">
                  <c:v>402.02030486316897</c:v>
                </c:pt>
                <c:pt idx="72">
                  <c:v>402.51156905238901</c:v>
                </c:pt>
                <c:pt idx="73">
                  <c:v>408.41243651194998</c:v>
                </c:pt>
                <c:pt idx="74">
                  <c:v>409.99637377015301</c:v>
                </c:pt>
                <c:pt idx="75">
                  <c:v>409.90668795297398</c:v>
                </c:pt>
                <c:pt idx="76">
                  <c:v>417.84314975687897</c:v>
                </c:pt>
                <c:pt idx="77">
                  <c:v>426.66149734511401</c:v>
                </c:pt>
                <c:pt idx="78">
                  <c:v>424.474513724639</c:v>
                </c:pt>
                <c:pt idx="79">
                  <c:v>422.883938321296</c:v>
                </c:pt>
                <c:pt idx="80">
                  <c:v>440.20199176613301</c:v>
                </c:pt>
                <c:pt idx="81">
                  <c:v>449.87570382362901</c:v>
                </c:pt>
                <c:pt idx="82">
                  <c:v>447.05475973720502</c:v>
                </c:pt>
                <c:pt idx="83">
                  <c:v>452.11672118752301</c:v>
                </c:pt>
                <c:pt idx="84">
                  <c:v>468.23798366157598</c:v>
                </c:pt>
                <c:pt idx="85">
                  <c:v>500.66346930163297</c:v>
                </c:pt>
                <c:pt idx="86">
                  <c:v>518.263342723748</c:v>
                </c:pt>
                <c:pt idx="87">
                  <c:v>508.03801572765502</c:v>
                </c:pt>
                <c:pt idx="88">
                  <c:v>508.85002083513001</c:v>
                </c:pt>
                <c:pt idx="89">
                  <c:v>532.41247604881698</c:v>
                </c:pt>
                <c:pt idx="90">
                  <c:v>535.87228377072302</c:v>
                </c:pt>
                <c:pt idx="91">
                  <c:v>512.01457070577703</c:v>
                </c:pt>
                <c:pt idx="92">
                  <c:v>493.65471706846898</c:v>
                </c:pt>
                <c:pt idx="93">
                  <c:v>502.02898569465401</c:v>
                </c:pt>
                <c:pt idx="94">
                  <c:v>512.01274225889597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4F0-4B2D-945E-5FAAF18501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0826384"/>
        <c:axId val="530826776"/>
      </c:scatterChart>
      <c:valAx>
        <c:axId val="530826384"/>
        <c:scaling>
          <c:orientation val="minMax"/>
          <c:max val="45260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30826776"/>
        <c:crosses val="autoZero"/>
        <c:crossBetween val="midCat"/>
        <c:majorUnit val="365"/>
      </c:valAx>
      <c:valAx>
        <c:axId val="530826776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en-US"/>
          </a:p>
        </c:txPr>
        <c:crossAx val="530826384"/>
        <c:crosses val="autoZero"/>
        <c:crossBetween val="midCat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1.1880651417089185E-2"/>
          <c:w val="1"/>
          <c:h val="0.1217246508874818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23239339730402"/>
          <c:y val="0.1567681487885231"/>
          <c:w val="0.83370995299786588"/>
          <c:h val="0.76389791038731436"/>
        </c:manualLayout>
      </c:layout>
      <c:scatterChart>
        <c:scatterStyle val="lineMarker"/>
        <c:varyColors val="0"/>
        <c:ser>
          <c:idx val="0"/>
          <c:order val="0"/>
          <c:tx>
            <c:strRef>
              <c:f>RegionalPropertyType!$W$5</c:f>
              <c:strCache>
                <c:ptCount val="1"/>
                <c:pt idx="0">
                  <c:v>South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RegionalPropertyType!$N$6:$N$100</c:f>
              <c:numCache>
                <c:formatCode>[$-409]mmm\-yy;@</c:formatCode>
                <c:ptCount val="95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  <c:pt idx="92">
                  <c:v>45016</c:v>
                </c:pt>
                <c:pt idx="93">
                  <c:v>45107</c:v>
                </c:pt>
                <c:pt idx="94">
                  <c:v>45199</c:v>
                </c:pt>
              </c:numCache>
            </c:numRef>
          </c:xVal>
          <c:yVal>
            <c:numRef>
              <c:f>RegionalPropertyType!$W$6:$W$100</c:f>
              <c:numCache>
                <c:formatCode>0</c:formatCode>
                <c:ptCount val="95"/>
                <c:pt idx="0">
                  <c:v>94.446770671479797</c:v>
                </c:pt>
                <c:pt idx="1">
                  <c:v>96.401255588450695</c:v>
                </c:pt>
                <c:pt idx="2">
                  <c:v>99.549515189078406</c:v>
                </c:pt>
                <c:pt idx="3">
                  <c:v>100</c:v>
                </c:pt>
                <c:pt idx="4">
                  <c:v>97.938340653233297</c:v>
                </c:pt>
                <c:pt idx="5">
                  <c:v>98.839655976020694</c:v>
                </c:pt>
                <c:pt idx="6">
                  <c:v>104.122221961652</c:v>
                </c:pt>
                <c:pt idx="7">
                  <c:v>107.011508238323</c:v>
                </c:pt>
                <c:pt idx="8">
                  <c:v>105.36022594398</c:v>
                </c:pt>
                <c:pt idx="9">
                  <c:v>105.80667633812</c:v>
                </c:pt>
                <c:pt idx="10">
                  <c:v>109.730715410013</c:v>
                </c:pt>
                <c:pt idx="11">
                  <c:v>112.899153004463</c:v>
                </c:pt>
                <c:pt idx="12">
                  <c:v>114.074561476621</c:v>
                </c:pt>
                <c:pt idx="13">
                  <c:v>114.97778117111</c:v>
                </c:pt>
                <c:pt idx="14">
                  <c:v>118.024264129369</c:v>
                </c:pt>
                <c:pt idx="15">
                  <c:v>122.441430526283</c:v>
                </c:pt>
                <c:pt idx="16">
                  <c:v>127.07777282638899</c:v>
                </c:pt>
                <c:pt idx="17">
                  <c:v>133.03061035188699</c:v>
                </c:pt>
                <c:pt idx="18">
                  <c:v>139.45856272472</c:v>
                </c:pt>
                <c:pt idx="19">
                  <c:v>145.28595345827301</c:v>
                </c:pt>
                <c:pt idx="20">
                  <c:v>150.15070133064901</c:v>
                </c:pt>
                <c:pt idx="21">
                  <c:v>155.75315803090001</c:v>
                </c:pt>
                <c:pt idx="22">
                  <c:v>161.666984002238</c:v>
                </c:pt>
                <c:pt idx="23">
                  <c:v>165.32285617840401</c:v>
                </c:pt>
                <c:pt idx="24">
                  <c:v>167.016447443701</c:v>
                </c:pt>
                <c:pt idx="25">
                  <c:v>167.893707072777</c:v>
                </c:pt>
                <c:pt idx="26">
                  <c:v>168.532443732666</c:v>
                </c:pt>
                <c:pt idx="27">
                  <c:v>170.17183807499299</c:v>
                </c:pt>
                <c:pt idx="28">
                  <c:v>173.097781475418</c:v>
                </c:pt>
                <c:pt idx="29">
                  <c:v>174.39102283538401</c:v>
                </c:pt>
                <c:pt idx="30">
                  <c:v>171.90164911770199</c:v>
                </c:pt>
                <c:pt idx="31">
                  <c:v>169.536814185645</c:v>
                </c:pt>
                <c:pt idx="32">
                  <c:v>165.66136698405001</c:v>
                </c:pt>
                <c:pt idx="33">
                  <c:v>158.2518340652</c:v>
                </c:pt>
                <c:pt idx="34">
                  <c:v>149.669286372518</c:v>
                </c:pt>
                <c:pt idx="35">
                  <c:v>142.21370569695901</c:v>
                </c:pt>
                <c:pt idx="36">
                  <c:v>134.923480967546</c:v>
                </c:pt>
                <c:pt idx="37">
                  <c:v>130.19835992249901</c:v>
                </c:pt>
                <c:pt idx="38">
                  <c:v>130.060277209014</c:v>
                </c:pt>
                <c:pt idx="39">
                  <c:v>129.21945238875301</c:v>
                </c:pt>
                <c:pt idx="40">
                  <c:v>125.835993886846</c:v>
                </c:pt>
                <c:pt idx="41">
                  <c:v>122.635182501759</c:v>
                </c:pt>
                <c:pt idx="42">
                  <c:v>120.839532885637</c:v>
                </c:pt>
                <c:pt idx="43">
                  <c:v>118.54974232071901</c:v>
                </c:pt>
                <c:pt idx="44">
                  <c:v>115.222289461274</c:v>
                </c:pt>
                <c:pt idx="45">
                  <c:v>113.682449538203</c:v>
                </c:pt>
                <c:pt idx="46">
                  <c:v>113.028594280151</c:v>
                </c:pt>
                <c:pt idx="47">
                  <c:v>111.380445643431</c:v>
                </c:pt>
                <c:pt idx="48">
                  <c:v>110.960963477487</c:v>
                </c:pt>
                <c:pt idx="49">
                  <c:v>112.936166306405</c:v>
                </c:pt>
                <c:pt idx="50">
                  <c:v>115.951290980303</c:v>
                </c:pt>
                <c:pt idx="51">
                  <c:v>117.82180206532</c:v>
                </c:pt>
                <c:pt idx="52">
                  <c:v>119.503948392862</c:v>
                </c:pt>
                <c:pt idx="53">
                  <c:v>121.36026108495101</c:v>
                </c:pt>
                <c:pt idx="54">
                  <c:v>121.343549376696</c:v>
                </c:pt>
                <c:pt idx="55">
                  <c:v>121.737236883186</c:v>
                </c:pt>
                <c:pt idx="56">
                  <c:v>125.616933043938</c:v>
                </c:pt>
                <c:pt idx="57">
                  <c:v>130.296774428243</c:v>
                </c:pt>
                <c:pt idx="58">
                  <c:v>130.40359883602201</c:v>
                </c:pt>
                <c:pt idx="59">
                  <c:v>130.19043042604599</c:v>
                </c:pt>
                <c:pt idx="60">
                  <c:v>136.895264947177</c:v>
                </c:pt>
                <c:pt idx="61">
                  <c:v>145.73660197098101</c:v>
                </c:pt>
                <c:pt idx="62">
                  <c:v>147.26207315474099</c:v>
                </c:pt>
                <c:pt idx="63">
                  <c:v>145.17520196978401</c:v>
                </c:pt>
                <c:pt idx="64">
                  <c:v>145.50065876013699</c:v>
                </c:pt>
                <c:pt idx="65">
                  <c:v>147.084021353194</c:v>
                </c:pt>
                <c:pt idx="66">
                  <c:v>151.527441836055</c:v>
                </c:pt>
                <c:pt idx="67">
                  <c:v>156.20326385930099</c:v>
                </c:pt>
                <c:pt idx="68">
                  <c:v>160.39183413296399</c:v>
                </c:pt>
                <c:pt idx="69">
                  <c:v>162.94277147039199</c:v>
                </c:pt>
                <c:pt idx="70">
                  <c:v>162.90833344177301</c:v>
                </c:pt>
                <c:pt idx="71">
                  <c:v>165.84412421071201</c:v>
                </c:pt>
                <c:pt idx="72">
                  <c:v>171.30879039217601</c:v>
                </c:pt>
                <c:pt idx="73">
                  <c:v>175.92730596624099</c:v>
                </c:pt>
                <c:pt idx="74">
                  <c:v>179.605309821182</c:v>
                </c:pt>
                <c:pt idx="75">
                  <c:v>182.678863932664</c:v>
                </c:pt>
                <c:pt idx="76">
                  <c:v>184.18324013415</c:v>
                </c:pt>
                <c:pt idx="77">
                  <c:v>183.83841016577799</c:v>
                </c:pt>
                <c:pt idx="78">
                  <c:v>185.00908800905</c:v>
                </c:pt>
                <c:pt idx="79">
                  <c:v>188.58269877938301</c:v>
                </c:pt>
                <c:pt idx="80">
                  <c:v>192.30525260430099</c:v>
                </c:pt>
                <c:pt idx="81">
                  <c:v>195.142945236369</c:v>
                </c:pt>
                <c:pt idx="82">
                  <c:v>200.27709231879899</c:v>
                </c:pt>
                <c:pt idx="83">
                  <c:v>206.15697618329401</c:v>
                </c:pt>
                <c:pt idx="84">
                  <c:v>210.66193379277701</c:v>
                </c:pt>
                <c:pt idx="85">
                  <c:v>219.173477823318</c:v>
                </c:pt>
                <c:pt idx="86">
                  <c:v>229.15776423074399</c:v>
                </c:pt>
                <c:pt idx="87">
                  <c:v>234.82364292198201</c:v>
                </c:pt>
                <c:pt idx="88">
                  <c:v>241.77602602079401</c:v>
                </c:pt>
                <c:pt idx="89">
                  <c:v>251.30531529361099</c:v>
                </c:pt>
                <c:pt idx="90">
                  <c:v>251.063475064551</c:v>
                </c:pt>
                <c:pt idx="91">
                  <c:v>247.67345844378599</c:v>
                </c:pt>
                <c:pt idx="92">
                  <c:v>250.22343400965201</c:v>
                </c:pt>
                <c:pt idx="93">
                  <c:v>249.88521998350799</c:v>
                </c:pt>
                <c:pt idx="94">
                  <c:v>244.21501007459801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C6B-4336-8B56-1A06C6881146}"/>
            </c:ext>
          </c:extLst>
        </c:ser>
        <c:ser>
          <c:idx val="1"/>
          <c:order val="1"/>
          <c:tx>
            <c:strRef>
              <c:f>RegionalPropertyType!$X$5</c:f>
              <c:strCache>
                <c:ptCount val="1"/>
                <c:pt idx="0">
                  <c:v>South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RegionalPropertyType!$N$6:$N$100</c:f>
              <c:numCache>
                <c:formatCode>[$-409]mmm\-yy;@</c:formatCode>
                <c:ptCount val="95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  <c:pt idx="92">
                  <c:v>45016</c:v>
                </c:pt>
                <c:pt idx="93">
                  <c:v>45107</c:v>
                </c:pt>
                <c:pt idx="94">
                  <c:v>45199</c:v>
                </c:pt>
              </c:numCache>
            </c:numRef>
          </c:xVal>
          <c:yVal>
            <c:numRef>
              <c:f>RegionalPropertyType!$X$6:$X$100</c:f>
              <c:numCache>
                <c:formatCode>0</c:formatCode>
                <c:ptCount val="95"/>
                <c:pt idx="0">
                  <c:v>97.336583743816007</c:v>
                </c:pt>
                <c:pt idx="1">
                  <c:v>103.406808728115</c:v>
                </c:pt>
                <c:pt idx="2">
                  <c:v>103.74571559431701</c:v>
                </c:pt>
                <c:pt idx="3">
                  <c:v>100</c:v>
                </c:pt>
                <c:pt idx="4">
                  <c:v>99.459518641227206</c:v>
                </c:pt>
                <c:pt idx="5">
                  <c:v>102.03502445081401</c:v>
                </c:pt>
                <c:pt idx="6">
                  <c:v>106.014852424867</c:v>
                </c:pt>
                <c:pt idx="7">
                  <c:v>108.28477589856401</c:v>
                </c:pt>
                <c:pt idx="8">
                  <c:v>108.184293217307</c:v>
                </c:pt>
                <c:pt idx="9">
                  <c:v>108.41355430281899</c:v>
                </c:pt>
                <c:pt idx="10">
                  <c:v>111.508586726544</c:v>
                </c:pt>
                <c:pt idx="11">
                  <c:v>115.228090580708</c:v>
                </c:pt>
                <c:pt idx="12">
                  <c:v>116.59191711387901</c:v>
                </c:pt>
                <c:pt idx="13">
                  <c:v>117.641001795055</c:v>
                </c:pt>
                <c:pt idx="14">
                  <c:v>121.42731481768099</c:v>
                </c:pt>
                <c:pt idx="15">
                  <c:v>125.998079568148</c:v>
                </c:pt>
                <c:pt idx="16">
                  <c:v>131.13701770809499</c:v>
                </c:pt>
                <c:pt idx="17">
                  <c:v>137.82687582805801</c:v>
                </c:pt>
                <c:pt idx="18">
                  <c:v>142.413915798582</c:v>
                </c:pt>
                <c:pt idx="19">
                  <c:v>147.10487458460301</c:v>
                </c:pt>
                <c:pt idx="20">
                  <c:v>155.75204954018301</c:v>
                </c:pt>
                <c:pt idx="21">
                  <c:v>161.937109639113</c:v>
                </c:pt>
                <c:pt idx="22">
                  <c:v>163.83510437904999</c:v>
                </c:pt>
                <c:pt idx="23">
                  <c:v>170.329912953552</c:v>
                </c:pt>
                <c:pt idx="24">
                  <c:v>179.87832774983701</c:v>
                </c:pt>
                <c:pt idx="25">
                  <c:v>184.61451206381199</c:v>
                </c:pt>
                <c:pt idx="26">
                  <c:v>183.059135281831</c:v>
                </c:pt>
                <c:pt idx="27">
                  <c:v>181.550178830546</c:v>
                </c:pt>
                <c:pt idx="28">
                  <c:v>182.67576130176101</c:v>
                </c:pt>
                <c:pt idx="29">
                  <c:v>183.92523283857301</c:v>
                </c:pt>
                <c:pt idx="30">
                  <c:v>185.54581557718799</c:v>
                </c:pt>
                <c:pt idx="31">
                  <c:v>185.35192247124701</c:v>
                </c:pt>
                <c:pt idx="32">
                  <c:v>181.64497682781101</c:v>
                </c:pt>
                <c:pt idx="33">
                  <c:v>177.88065128869499</c:v>
                </c:pt>
                <c:pt idx="34">
                  <c:v>172.00363754755901</c:v>
                </c:pt>
                <c:pt idx="35">
                  <c:v>163.24423430335199</c:v>
                </c:pt>
                <c:pt idx="36">
                  <c:v>153.187602495411</c:v>
                </c:pt>
                <c:pt idx="37">
                  <c:v>146.530831427837</c:v>
                </c:pt>
                <c:pt idx="38">
                  <c:v>145.785657090646</c:v>
                </c:pt>
                <c:pt idx="39">
                  <c:v>144.230895745895</c:v>
                </c:pt>
                <c:pt idx="40">
                  <c:v>138.84711352707799</c:v>
                </c:pt>
                <c:pt idx="41">
                  <c:v>134.04611604771799</c:v>
                </c:pt>
                <c:pt idx="42">
                  <c:v>132.367612764657</c:v>
                </c:pt>
                <c:pt idx="43">
                  <c:v>130.84649585176501</c:v>
                </c:pt>
                <c:pt idx="44">
                  <c:v>129.47799712327901</c:v>
                </c:pt>
                <c:pt idx="45">
                  <c:v>131.474335073579</c:v>
                </c:pt>
                <c:pt idx="46">
                  <c:v>132.17416827716701</c:v>
                </c:pt>
                <c:pt idx="47">
                  <c:v>129.198489360438</c:v>
                </c:pt>
                <c:pt idx="48">
                  <c:v>126.11314214888399</c:v>
                </c:pt>
                <c:pt idx="49">
                  <c:v>125.82255570908001</c:v>
                </c:pt>
                <c:pt idx="50">
                  <c:v>131.22910811154301</c:v>
                </c:pt>
                <c:pt idx="51">
                  <c:v>134.84185291149001</c:v>
                </c:pt>
                <c:pt idx="52">
                  <c:v>133.602176570181</c:v>
                </c:pt>
                <c:pt idx="53">
                  <c:v>135.42980721697799</c:v>
                </c:pt>
                <c:pt idx="54">
                  <c:v>140.682405315024</c:v>
                </c:pt>
                <c:pt idx="55">
                  <c:v>144.13239008910401</c:v>
                </c:pt>
                <c:pt idx="56">
                  <c:v>146.29013812772999</c:v>
                </c:pt>
                <c:pt idx="57">
                  <c:v>149.59858054884501</c:v>
                </c:pt>
                <c:pt idx="58">
                  <c:v>154.633358647097</c:v>
                </c:pt>
                <c:pt idx="59">
                  <c:v>159.58108613011601</c:v>
                </c:pt>
                <c:pt idx="60">
                  <c:v>162.737823231905</c:v>
                </c:pt>
                <c:pt idx="61">
                  <c:v>165.481522744502</c:v>
                </c:pt>
                <c:pt idx="62">
                  <c:v>166.798332258187</c:v>
                </c:pt>
                <c:pt idx="63">
                  <c:v>169.235716643834</c:v>
                </c:pt>
                <c:pt idx="64">
                  <c:v>176.87593947027099</c:v>
                </c:pt>
                <c:pt idx="65">
                  <c:v>185.16101129134</c:v>
                </c:pt>
                <c:pt idx="66">
                  <c:v>185.77362767128599</c:v>
                </c:pt>
                <c:pt idx="67">
                  <c:v>185.777637974182</c:v>
                </c:pt>
                <c:pt idx="68">
                  <c:v>196.622309466123</c:v>
                </c:pt>
                <c:pt idx="69">
                  <c:v>213.023231781444</c:v>
                </c:pt>
                <c:pt idx="70">
                  <c:v>219.35218506017799</c:v>
                </c:pt>
                <c:pt idx="71">
                  <c:v>217.80249542300001</c:v>
                </c:pt>
                <c:pt idx="72">
                  <c:v>220.35544306838401</c:v>
                </c:pt>
                <c:pt idx="73">
                  <c:v>225.540539087887</c:v>
                </c:pt>
                <c:pt idx="74">
                  <c:v>231.25174121533101</c:v>
                </c:pt>
                <c:pt idx="75">
                  <c:v>236.480692776593</c:v>
                </c:pt>
                <c:pt idx="76">
                  <c:v>240.58480295043401</c:v>
                </c:pt>
                <c:pt idx="77">
                  <c:v>243.189216533674</c:v>
                </c:pt>
                <c:pt idx="78">
                  <c:v>248.95692338407</c:v>
                </c:pt>
                <c:pt idx="79">
                  <c:v>259.59863066718498</c:v>
                </c:pt>
                <c:pt idx="80">
                  <c:v>267.98100954704699</c:v>
                </c:pt>
                <c:pt idx="81">
                  <c:v>268.505096292394</c:v>
                </c:pt>
                <c:pt idx="82">
                  <c:v>276.20607951358397</c:v>
                </c:pt>
                <c:pt idx="83">
                  <c:v>292.75790183380298</c:v>
                </c:pt>
                <c:pt idx="84">
                  <c:v>305.73578035589401</c:v>
                </c:pt>
                <c:pt idx="85">
                  <c:v>321.96157017175801</c:v>
                </c:pt>
                <c:pt idx="86">
                  <c:v>338.24054026061998</c:v>
                </c:pt>
                <c:pt idx="87">
                  <c:v>350.43904966187699</c:v>
                </c:pt>
                <c:pt idx="88">
                  <c:v>380.690197382576</c:v>
                </c:pt>
                <c:pt idx="89">
                  <c:v>425.27864396564001</c:v>
                </c:pt>
                <c:pt idx="90">
                  <c:v>423.93329542427398</c:v>
                </c:pt>
                <c:pt idx="91">
                  <c:v>409.29042858682698</c:v>
                </c:pt>
                <c:pt idx="92">
                  <c:v>428.64642179670301</c:v>
                </c:pt>
                <c:pt idx="93">
                  <c:v>449.92533681800001</c:v>
                </c:pt>
                <c:pt idx="94">
                  <c:v>460.36659957344398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C6B-4336-8B56-1A06C6881146}"/>
            </c:ext>
          </c:extLst>
        </c:ser>
        <c:ser>
          <c:idx val="2"/>
          <c:order val="2"/>
          <c:tx>
            <c:strRef>
              <c:f>RegionalPropertyType!$Y$5</c:f>
              <c:strCache>
                <c:ptCount val="1"/>
                <c:pt idx="0">
                  <c:v>South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RegionalPropertyType!$N$6:$N$100</c:f>
              <c:numCache>
                <c:formatCode>[$-409]mmm\-yy;@</c:formatCode>
                <c:ptCount val="95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  <c:pt idx="92">
                  <c:v>45016</c:v>
                </c:pt>
                <c:pt idx="93">
                  <c:v>45107</c:v>
                </c:pt>
                <c:pt idx="94">
                  <c:v>45199</c:v>
                </c:pt>
              </c:numCache>
            </c:numRef>
          </c:xVal>
          <c:yVal>
            <c:numRef>
              <c:f>RegionalPropertyType!$Y$6:$Y$100</c:f>
              <c:numCache>
                <c:formatCode>0</c:formatCode>
                <c:ptCount val="95"/>
                <c:pt idx="0">
                  <c:v>97.833841805619301</c:v>
                </c:pt>
                <c:pt idx="1">
                  <c:v>96.735834748726106</c:v>
                </c:pt>
                <c:pt idx="2">
                  <c:v>97.305079976487505</c:v>
                </c:pt>
                <c:pt idx="3">
                  <c:v>100</c:v>
                </c:pt>
                <c:pt idx="4">
                  <c:v>101.88969161251499</c:v>
                </c:pt>
                <c:pt idx="5">
                  <c:v>102.858214561476</c:v>
                </c:pt>
                <c:pt idx="6">
                  <c:v>105.857233873692</c:v>
                </c:pt>
                <c:pt idx="7">
                  <c:v>108.83892468002701</c:v>
                </c:pt>
                <c:pt idx="8">
                  <c:v>109.48625336417599</c:v>
                </c:pt>
                <c:pt idx="9">
                  <c:v>110.871466288159</c:v>
                </c:pt>
                <c:pt idx="10">
                  <c:v>114.41478444242</c:v>
                </c:pt>
                <c:pt idx="11">
                  <c:v>119.41417200310001</c:v>
                </c:pt>
                <c:pt idx="12">
                  <c:v>124.80704756991901</c:v>
                </c:pt>
                <c:pt idx="13">
                  <c:v>127.11220395024</c:v>
                </c:pt>
                <c:pt idx="14">
                  <c:v>128.84693533428401</c:v>
                </c:pt>
                <c:pt idx="15">
                  <c:v>135.122743677778</c:v>
                </c:pt>
                <c:pt idx="16">
                  <c:v>143.20658023391499</c:v>
                </c:pt>
                <c:pt idx="17">
                  <c:v>149.886204439571</c:v>
                </c:pt>
                <c:pt idx="18">
                  <c:v>154.97009752422801</c:v>
                </c:pt>
                <c:pt idx="19">
                  <c:v>160.036555975634</c:v>
                </c:pt>
                <c:pt idx="20">
                  <c:v>168.865366293313</c:v>
                </c:pt>
                <c:pt idx="21">
                  <c:v>180.24031072823701</c:v>
                </c:pt>
                <c:pt idx="22">
                  <c:v>181.77922171944601</c:v>
                </c:pt>
                <c:pt idx="23">
                  <c:v>180.179703151648</c:v>
                </c:pt>
                <c:pt idx="24">
                  <c:v>187.94509055448401</c:v>
                </c:pt>
                <c:pt idx="25">
                  <c:v>194.86349958567001</c:v>
                </c:pt>
                <c:pt idx="26">
                  <c:v>188.66552594460899</c:v>
                </c:pt>
                <c:pt idx="27">
                  <c:v>183.71950247400201</c:v>
                </c:pt>
                <c:pt idx="28">
                  <c:v>189.870373075998</c:v>
                </c:pt>
                <c:pt idx="29">
                  <c:v>194.66393011294599</c:v>
                </c:pt>
                <c:pt idx="30">
                  <c:v>188.93218408055199</c:v>
                </c:pt>
                <c:pt idx="31">
                  <c:v>181.65427267619</c:v>
                </c:pt>
                <c:pt idx="32">
                  <c:v>178.45657716344499</c:v>
                </c:pt>
                <c:pt idx="33">
                  <c:v>171.61223575119101</c:v>
                </c:pt>
                <c:pt idx="34">
                  <c:v>158.78898224949299</c:v>
                </c:pt>
                <c:pt idx="35">
                  <c:v>149.17628714209999</c:v>
                </c:pt>
                <c:pt idx="36">
                  <c:v>145.48701001715301</c:v>
                </c:pt>
                <c:pt idx="37">
                  <c:v>142.608026789712</c:v>
                </c:pt>
                <c:pt idx="38">
                  <c:v>137.771864858133</c:v>
                </c:pt>
                <c:pt idx="39">
                  <c:v>133.69115810739001</c:v>
                </c:pt>
                <c:pt idx="40">
                  <c:v>132.143319566754</c:v>
                </c:pt>
                <c:pt idx="41">
                  <c:v>131.11057008867101</c:v>
                </c:pt>
                <c:pt idx="42">
                  <c:v>131.68365335473001</c:v>
                </c:pt>
                <c:pt idx="43">
                  <c:v>131.19545319544301</c:v>
                </c:pt>
                <c:pt idx="44">
                  <c:v>128.802981339648</c:v>
                </c:pt>
                <c:pt idx="45">
                  <c:v>128.67061252390701</c:v>
                </c:pt>
                <c:pt idx="46">
                  <c:v>129.778401458985</c:v>
                </c:pt>
                <c:pt idx="47">
                  <c:v>128.668725805809</c:v>
                </c:pt>
                <c:pt idx="48">
                  <c:v>128.05068613950201</c:v>
                </c:pt>
                <c:pt idx="49">
                  <c:v>130.794248255079</c:v>
                </c:pt>
                <c:pt idx="50">
                  <c:v>134.17844746587701</c:v>
                </c:pt>
                <c:pt idx="51">
                  <c:v>135.45026590569299</c:v>
                </c:pt>
                <c:pt idx="52">
                  <c:v>139.15556179979501</c:v>
                </c:pt>
                <c:pt idx="53">
                  <c:v>146.37986345979999</c:v>
                </c:pt>
                <c:pt idx="54">
                  <c:v>146.556969055607</c:v>
                </c:pt>
                <c:pt idx="55">
                  <c:v>143.064686231705</c:v>
                </c:pt>
                <c:pt idx="56">
                  <c:v>146.723315794245</c:v>
                </c:pt>
                <c:pt idx="57">
                  <c:v>155.39949422280301</c:v>
                </c:pt>
                <c:pt idx="58">
                  <c:v>160.96744711554999</c:v>
                </c:pt>
                <c:pt idx="59">
                  <c:v>161.771907529408</c:v>
                </c:pt>
                <c:pt idx="60">
                  <c:v>163.66927748261901</c:v>
                </c:pt>
                <c:pt idx="61">
                  <c:v>166.06202221393701</c:v>
                </c:pt>
                <c:pt idx="62">
                  <c:v>166.78252970757799</c:v>
                </c:pt>
                <c:pt idx="63">
                  <c:v>167.91403531974399</c:v>
                </c:pt>
                <c:pt idx="64">
                  <c:v>171.184646032345</c:v>
                </c:pt>
                <c:pt idx="65">
                  <c:v>174.66424600409201</c:v>
                </c:pt>
                <c:pt idx="66">
                  <c:v>179.663528144206</c:v>
                </c:pt>
                <c:pt idx="67">
                  <c:v>186.14598756688699</c:v>
                </c:pt>
                <c:pt idx="68">
                  <c:v>192.951831275351</c:v>
                </c:pt>
                <c:pt idx="69">
                  <c:v>198.533841549675</c:v>
                </c:pt>
                <c:pt idx="70">
                  <c:v>196.892014279303</c:v>
                </c:pt>
                <c:pt idx="71">
                  <c:v>193.78141042810199</c:v>
                </c:pt>
                <c:pt idx="72">
                  <c:v>196.81434575193299</c:v>
                </c:pt>
                <c:pt idx="73">
                  <c:v>202.41603503898</c:v>
                </c:pt>
                <c:pt idx="74">
                  <c:v>203.67424569827901</c:v>
                </c:pt>
                <c:pt idx="75">
                  <c:v>200.87460673347999</c:v>
                </c:pt>
                <c:pt idx="76">
                  <c:v>198.54007754741301</c:v>
                </c:pt>
                <c:pt idx="77">
                  <c:v>198.497381304908</c:v>
                </c:pt>
                <c:pt idx="78">
                  <c:v>201.77689441445801</c:v>
                </c:pt>
                <c:pt idx="79">
                  <c:v>205.268625767315</c:v>
                </c:pt>
                <c:pt idx="80">
                  <c:v>206.97248132836799</c:v>
                </c:pt>
                <c:pt idx="81">
                  <c:v>205.91406249829899</c:v>
                </c:pt>
                <c:pt idx="82">
                  <c:v>206.575400777939</c:v>
                </c:pt>
                <c:pt idx="83">
                  <c:v>213.36120209117499</c:v>
                </c:pt>
                <c:pt idx="84">
                  <c:v>225.139063166526</c:v>
                </c:pt>
                <c:pt idx="85">
                  <c:v>237.21226941936101</c:v>
                </c:pt>
                <c:pt idx="86">
                  <c:v>244.15579526007701</c:v>
                </c:pt>
                <c:pt idx="87">
                  <c:v>249.84987559860701</c:v>
                </c:pt>
                <c:pt idx="88">
                  <c:v>260.29634235268799</c:v>
                </c:pt>
                <c:pt idx="89">
                  <c:v>269.33113009309898</c:v>
                </c:pt>
                <c:pt idx="90">
                  <c:v>269.64722151193803</c:v>
                </c:pt>
                <c:pt idx="91">
                  <c:v>270.36405070830102</c:v>
                </c:pt>
                <c:pt idx="92">
                  <c:v>274.34691248535302</c:v>
                </c:pt>
                <c:pt idx="93">
                  <c:v>277.048206840707</c:v>
                </c:pt>
                <c:pt idx="94">
                  <c:v>279.0638796774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C6B-4336-8B56-1A06C6881146}"/>
            </c:ext>
          </c:extLst>
        </c:ser>
        <c:ser>
          <c:idx val="3"/>
          <c:order val="3"/>
          <c:tx>
            <c:strRef>
              <c:f>RegionalPropertyType!$Z$5</c:f>
              <c:strCache>
                <c:ptCount val="1"/>
                <c:pt idx="0">
                  <c:v>South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RegionalPropertyType!$N$6:$N$100</c:f>
              <c:numCache>
                <c:formatCode>[$-409]mmm\-yy;@</c:formatCode>
                <c:ptCount val="95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  <c:pt idx="92">
                  <c:v>45016</c:v>
                </c:pt>
                <c:pt idx="93">
                  <c:v>45107</c:v>
                </c:pt>
                <c:pt idx="94">
                  <c:v>45199</c:v>
                </c:pt>
              </c:numCache>
            </c:numRef>
          </c:xVal>
          <c:yVal>
            <c:numRef>
              <c:f>RegionalPropertyType!$Z$6:$Z$100</c:f>
              <c:numCache>
                <c:formatCode>0</c:formatCode>
                <c:ptCount val="95"/>
                <c:pt idx="0">
                  <c:v>95.2306542243048</c:v>
                </c:pt>
                <c:pt idx="1">
                  <c:v>98.759345863388901</c:v>
                </c:pt>
                <c:pt idx="2">
                  <c:v>100.2077467477</c:v>
                </c:pt>
                <c:pt idx="3">
                  <c:v>100</c:v>
                </c:pt>
                <c:pt idx="4">
                  <c:v>102.59029449572201</c:v>
                </c:pt>
                <c:pt idx="5">
                  <c:v>109.398589209028</c:v>
                </c:pt>
                <c:pt idx="6">
                  <c:v>113.14613413095699</c:v>
                </c:pt>
                <c:pt idx="7">
                  <c:v>111.255441818793</c:v>
                </c:pt>
                <c:pt idx="8">
                  <c:v>111.201063184687</c:v>
                </c:pt>
                <c:pt idx="9">
                  <c:v>115.010016089693</c:v>
                </c:pt>
                <c:pt idx="10">
                  <c:v>119.64550250628299</c:v>
                </c:pt>
                <c:pt idx="11">
                  <c:v>123.607758527141</c:v>
                </c:pt>
                <c:pt idx="12">
                  <c:v>127.757908494479</c:v>
                </c:pt>
                <c:pt idx="13">
                  <c:v>129.204175350513</c:v>
                </c:pt>
                <c:pt idx="14">
                  <c:v>128.39189551307601</c:v>
                </c:pt>
                <c:pt idx="15">
                  <c:v>131.77432050399801</c:v>
                </c:pt>
                <c:pt idx="16">
                  <c:v>141.14599172392499</c:v>
                </c:pt>
                <c:pt idx="17">
                  <c:v>150.48669351202801</c:v>
                </c:pt>
                <c:pt idx="18">
                  <c:v>154.480157428175</c:v>
                </c:pt>
                <c:pt idx="19">
                  <c:v>157.404921194959</c:v>
                </c:pt>
                <c:pt idx="20">
                  <c:v>165.687247427534</c:v>
                </c:pt>
                <c:pt idx="21">
                  <c:v>180.33054385476399</c:v>
                </c:pt>
                <c:pt idx="22">
                  <c:v>189.182958358332</c:v>
                </c:pt>
                <c:pt idx="23">
                  <c:v>186.29326625224701</c:v>
                </c:pt>
                <c:pt idx="24">
                  <c:v>180.35775667826601</c:v>
                </c:pt>
                <c:pt idx="25">
                  <c:v>174.267407697007</c:v>
                </c:pt>
                <c:pt idx="26">
                  <c:v>170.580585126822</c:v>
                </c:pt>
                <c:pt idx="27">
                  <c:v>171.946356336273</c:v>
                </c:pt>
                <c:pt idx="28">
                  <c:v>176.34698334336301</c:v>
                </c:pt>
                <c:pt idx="29">
                  <c:v>176.70888068764199</c:v>
                </c:pt>
                <c:pt idx="30">
                  <c:v>169.15563225175299</c:v>
                </c:pt>
                <c:pt idx="31">
                  <c:v>160.94126400376001</c:v>
                </c:pt>
                <c:pt idx="32">
                  <c:v>153.508898452495</c:v>
                </c:pt>
                <c:pt idx="33">
                  <c:v>146.619625866603</c:v>
                </c:pt>
                <c:pt idx="34">
                  <c:v>137.42078518792999</c:v>
                </c:pt>
                <c:pt idx="35">
                  <c:v>128.65277282104699</c:v>
                </c:pt>
                <c:pt idx="36">
                  <c:v>123.634726671845</c:v>
                </c:pt>
                <c:pt idx="37">
                  <c:v>116.674184182861</c:v>
                </c:pt>
                <c:pt idx="38">
                  <c:v>107.476124979521</c:v>
                </c:pt>
                <c:pt idx="39">
                  <c:v>103.362544285249</c:v>
                </c:pt>
                <c:pt idx="40">
                  <c:v>106.14856736971301</c:v>
                </c:pt>
                <c:pt idx="41">
                  <c:v>108.853468770883</c:v>
                </c:pt>
                <c:pt idx="42">
                  <c:v>110.023682865848</c:v>
                </c:pt>
                <c:pt idx="43">
                  <c:v>110.97954499809801</c:v>
                </c:pt>
                <c:pt idx="44">
                  <c:v>113.070234461463</c:v>
                </c:pt>
                <c:pt idx="45">
                  <c:v>116.690854283825</c:v>
                </c:pt>
                <c:pt idx="46">
                  <c:v>119.540059512968</c:v>
                </c:pt>
                <c:pt idx="47">
                  <c:v>120.625939809459</c:v>
                </c:pt>
                <c:pt idx="48">
                  <c:v>123.370761940496</c:v>
                </c:pt>
                <c:pt idx="49">
                  <c:v>127.82443657982699</c:v>
                </c:pt>
                <c:pt idx="50">
                  <c:v>131.32668792392599</c:v>
                </c:pt>
                <c:pt idx="51">
                  <c:v>134.79079520191601</c:v>
                </c:pt>
                <c:pt idx="52">
                  <c:v>139.044115599051</c:v>
                </c:pt>
                <c:pt idx="53">
                  <c:v>143.41353492337299</c:v>
                </c:pt>
                <c:pt idx="54">
                  <c:v>149.32068573649599</c:v>
                </c:pt>
                <c:pt idx="55">
                  <c:v>154.68669523945701</c:v>
                </c:pt>
                <c:pt idx="56">
                  <c:v>159.712491780992</c:v>
                </c:pt>
                <c:pt idx="57">
                  <c:v>167.746458540238</c:v>
                </c:pt>
                <c:pt idx="58">
                  <c:v>172.865434403574</c:v>
                </c:pt>
                <c:pt idx="59">
                  <c:v>174.06521261226499</c:v>
                </c:pt>
                <c:pt idx="60">
                  <c:v>178.51203726636399</c:v>
                </c:pt>
                <c:pt idx="61">
                  <c:v>186.27475779187901</c:v>
                </c:pt>
                <c:pt idx="62">
                  <c:v>191.669149786932</c:v>
                </c:pt>
                <c:pt idx="63">
                  <c:v>195.29761189657901</c:v>
                </c:pt>
                <c:pt idx="64">
                  <c:v>202.02155613179099</c:v>
                </c:pt>
                <c:pt idx="65">
                  <c:v>210.72774053256799</c:v>
                </c:pt>
                <c:pt idx="66">
                  <c:v>215.68106177239</c:v>
                </c:pt>
                <c:pt idx="67">
                  <c:v>217.913139241659</c:v>
                </c:pt>
                <c:pt idx="68">
                  <c:v>224.53903827319499</c:v>
                </c:pt>
                <c:pt idx="69">
                  <c:v>233.68459824227099</c:v>
                </c:pt>
                <c:pt idx="70">
                  <c:v>236.61621023331099</c:v>
                </c:pt>
                <c:pt idx="71">
                  <c:v>238.74970910390499</c:v>
                </c:pt>
                <c:pt idx="72">
                  <c:v>249.12245456009401</c:v>
                </c:pt>
                <c:pt idx="73">
                  <c:v>260.225954146547</c:v>
                </c:pt>
                <c:pt idx="74">
                  <c:v>264.999569657417</c:v>
                </c:pt>
                <c:pt idx="75">
                  <c:v>268.77179354980501</c:v>
                </c:pt>
                <c:pt idx="76">
                  <c:v>275.43706683922602</c:v>
                </c:pt>
                <c:pt idx="77">
                  <c:v>284.628696856364</c:v>
                </c:pt>
                <c:pt idx="78">
                  <c:v>295.49853875477601</c:v>
                </c:pt>
                <c:pt idx="79">
                  <c:v>301.45942359639599</c:v>
                </c:pt>
                <c:pt idx="80">
                  <c:v>300.39026350219001</c:v>
                </c:pt>
                <c:pt idx="81">
                  <c:v>301.47537099629801</c:v>
                </c:pt>
                <c:pt idx="82">
                  <c:v>316.55534339904602</c:v>
                </c:pt>
                <c:pt idx="83">
                  <c:v>334.00833461344303</c:v>
                </c:pt>
                <c:pt idx="84">
                  <c:v>347.67354155758699</c:v>
                </c:pt>
                <c:pt idx="85">
                  <c:v>369.59288840755801</c:v>
                </c:pt>
                <c:pt idx="86">
                  <c:v>394.129465993145</c:v>
                </c:pt>
                <c:pt idx="87">
                  <c:v>411.25417709165401</c:v>
                </c:pt>
                <c:pt idx="88">
                  <c:v>436.12806778216702</c:v>
                </c:pt>
                <c:pt idx="89">
                  <c:v>470.98307467948803</c:v>
                </c:pt>
                <c:pt idx="90">
                  <c:v>463.72791472851901</c:v>
                </c:pt>
                <c:pt idx="91">
                  <c:v>440.67174494708598</c:v>
                </c:pt>
                <c:pt idx="92">
                  <c:v>438.24291859909903</c:v>
                </c:pt>
                <c:pt idx="93">
                  <c:v>437.86117714384898</c:v>
                </c:pt>
                <c:pt idx="94">
                  <c:v>441.74517656903799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C6B-4336-8B56-1A06C68811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0827560"/>
        <c:axId val="530827952"/>
      </c:scatterChart>
      <c:valAx>
        <c:axId val="530827560"/>
        <c:scaling>
          <c:orientation val="minMax"/>
          <c:max val="45260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30827952"/>
        <c:crosses val="autoZero"/>
        <c:crossBetween val="midCat"/>
        <c:majorUnit val="365"/>
      </c:valAx>
      <c:valAx>
        <c:axId val="530827952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30827560"/>
        <c:crosses val="autoZero"/>
        <c:crossBetween val="midCat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1.1880651417089185E-2"/>
          <c:w val="1"/>
          <c:h val="0.1217246508874818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23239339730402"/>
          <c:y val="0.1567681487885231"/>
          <c:w val="0.83370995299786588"/>
          <c:h val="0.76389791038731436"/>
        </c:manualLayout>
      </c:layout>
      <c:scatterChart>
        <c:scatterStyle val="lineMarker"/>
        <c:varyColors val="0"/>
        <c:ser>
          <c:idx val="0"/>
          <c:order val="0"/>
          <c:tx>
            <c:strRef>
              <c:f>RegionalPropertyType!$AA$5</c:f>
              <c:strCache>
                <c:ptCount val="1"/>
                <c:pt idx="0">
                  <c:v>West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RegionalPropertyType!$N$6:$N$100</c:f>
              <c:numCache>
                <c:formatCode>[$-409]mmm\-yy;@</c:formatCode>
                <c:ptCount val="95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  <c:pt idx="92">
                  <c:v>45016</c:v>
                </c:pt>
                <c:pt idx="93">
                  <c:v>45107</c:v>
                </c:pt>
                <c:pt idx="94">
                  <c:v>45199</c:v>
                </c:pt>
              </c:numCache>
            </c:numRef>
          </c:xVal>
          <c:yVal>
            <c:numRef>
              <c:f>RegionalPropertyType!$AA$6:$AA$100</c:f>
              <c:numCache>
                <c:formatCode>0</c:formatCode>
                <c:ptCount val="95"/>
                <c:pt idx="0">
                  <c:v>93.984912666587903</c:v>
                </c:pt>
                <c:pt idx="1">
                  <c:v>99.003842376276097</c:v>
                </c:pt>
                <c:pt idx="2">
                  <c:v>100.65511468342901</c:v>
                </c:pt>
                <c:pt idx="3">
                  <c:v>100</c:v>
                </c:pt>
                <c:pt idx="4">
                  <c:v>100.848308273594</c:v>
                </c:pt>
                <c:pt idx="5">
                  <c:v>102.591597210898</c:v>
                </c:pt>
                <c:pt idx="6">
                  <c:v>101.510157735579</c:v>
                </c:pt>
                <c:pt idx="7">
                  <c:v>99.823543526075895</c:v>
                </c:pt>
                <c:pt idx="8">
                  <c:v>101.83389786065899</c:v>
                </c:pt>
                <c:pt idx="9">
                  <c:v>105.480003912849</c:v>
                </c:pt>
                <c:pt idx="10">
                  <c:v>107.641843286944</c:v>
                </c:pt>
                <c:pt idx="11">
                  <c:v>108.738413354839</c:v>
                </c:pt>
                <c:pt idx="12">
                  <c:v>112.01662214108801</c:v>
                </c:pt>
                <c:pt idx="13">
                  <c:v>116.617981170324</c:v>
                </c:pt>
                <c:pt idx="14">
                  <c:v>118.645013290904</c:v>
                </c:pt>
                <c:pt idx="15">
                  <c:v>120.462158478936</c:v>
                </c:pt>
                <c:pt idx="16">
                  <c:v>125.879523719901</c:v>
                </c:pt>
                <c:pt idx="17">
                  <c:v>131.59878225428</c:v>
                </c:pt>
                <c:pt idx="18">
                  <c:v>135.11650030985601</c:v>
                </c:pt>
                <c:pt idx="19">
                  <c:v>138.61101807360899</c:v>
                </c:pt>
                <c:pt idx="20">
                  <c:v>144.73885536198199</c:v>
                </c:pt>
                <c:pt idx="21">
                  <c:v>151.464392544124</c:v>
                </c:pt>
                <c:pt idx="22">
                  <c:v>156.877478096896</c:v>
                </c:pt>
                <c:pt idx="23">
                  <c:v>161.823807167897</c:v>
                </c:pt>
                <c:pt idx="24">
                  <c:v>167.093769641199</c:v>
                </c:pt>
                <c:pt idx="25">
                  <c:v>172.583395377828</c:v>
                </c:pt>
                <c:pt idx="26">
                  <c:v>172.841630447504</c:v>
                </c:pt>
                <c:pt idx="27">
                  <c:v>170.50263656504401</c:v>
                </c:pt>
                <c:pt idx="28">
                  <c:v>174.117574102932</c:v>
                </c:pt>
                <c:pt idx="29">
                  <c:v>182.11300238710999</c:v>
                </c:pt>
                <c:pt idx="30">
                  <c:v>181.98825819878499</c:v>
                </c:pt>
                <c:pt idx="31">
                  <c:v>175.551954292575</c:v>
                </c:pt>
                <c:pt idx="32">
                  <c:v>173.19344020783299</c:v>
                </c:pt>
                <c:pt idx="33">
                  <c:v>172.60213826821499</c:v>
                </c:pt>
                <c:pt idx="34">
                  <c:v>164.04842055024699</c:v>
                </c:pt>
                <c:pt idx="35">
                  <c:v>151.18369036900901</c:v>
                </c:pt>
                <c:pt idx="36">
                  <c:v>139.447183516873</c:v>
                </c:pt>
                <c:pt idx="37">
                  <c:v>127.47085492608601</c:v>
                </c:pt>
                <c:pt idx="38">
                  <c:v>118.771414116984</c:v>
                </c:pt>
                <c:pt idx="39">
                  <c:v>115.211075202538</c:v>
                </c:pt>
                <c:pt idx="40">
                  <c:v>113.319972257342</c:v>
                </c:pt>
                <c:pt idx="41">
                  <c:v>110.003723826411</c:v>
                </c:pt>
                <c:pt idx="42">
                  <c:v>106.322004094229</c:v>
                </c:pt>
                <c:pt idx="43">
                  <c:v>103.76694334477401</c:v>
                </c:pt>
                <c:pt idx="44">
                  <c:v>103.725352233599</c:v>
                </c:pt>
                <c:pt idx="45">
                  <c:v>105.393102316159</c:v>
                </c:pt>
                <c:pt idx="46">
                  <c:v>105.51649482287</c:v>
                </c:pt>
                <c:pt idx="47">
                  <c:v>104.122883551288</c:v>
                </c:pt>
                <c:pt idx="48">
                  <c:v>104.736484342034</c:v>
                </c:pt>
                <c:pt idx="49">
                  <c:v>107.26338852889801</c:v>
                </c:pt>
                <c:pt idx="50">
                  <c:v>109.935901939994</c:v>
                </c:pt>
                <c:pt idx="51">
                  <c:v>111.95675159329799</c:v>
                </c:pt>
                <c:pt idx="52">
                  <c:v>115.06761328997101</c:v>
                </c:pt>
                <c:pt idx="53">
                  <c:v>120.518265999397</c:v>
                </c:pt>
                <c:pt idx="54">
                  <c:v>125.284358835066</c:v>
                </c:pt>
                <c:pt idx="55">
                  <c:v>127.502713225604</c:v>
                </c:pt>
                <c:pt idx="56">
                  <c:v>132.09936742893501</c:v>
                </c:pt>
                <c:pt idx="57">
                  <c:v>139.94843297583901</c:v>
                </c:pt>
                <c:pt idx="58">
                  <c:v>144.506507330554</c:v>
                </c:pt>
                <c:pt idx="59">
                  <c:v>146.09496657775799</c:v>
                </c:pt>
                <c:pt idx="60">
                  <c:v>149.022125845895</c:v>
                </c:pt>
                <c:pt idx="61">
                  <c:v>152.35037429480801</c:v>
                </c:pt>
                <c:pt idx="62">
                  <c:v>154.398612233226</c:v>
                </c:pt>
                <c:pt idx="63">
                  <c:v>156.426680058767</c:v>
                </c:pt>
                <c:pt idx="64">
                  <c:v>160.52123789499601</c:v>
                </c:pt>
                <c:pt idx="65">
                  <c:v>165.22081016825501</c:v>
                </c:pt>
                <c:pt idx="66">
                  <c:v>169.38040811446399</c:v>
                </c:pt>
                <c:pt idx="67">
                  <c:v>173.590881306076</c:v>
                </c:pt>
                <c:pt idx="68">
                  <c:v>178.82134742037999</c:v>
                </c:pt>
                <c:pt idx="69">
                  <c:v>183.62847129928201</c:v>
                </c:pt>
                <c:pt idx="70">
                  <c:v>185.51596111164699</c:v>
                </c:pt>
                <c:pt idx="71">
                  <c:v>187.63072077318699</c:v>
                </c:pt>
                <c:pt idx="72">
                  <c:v>193.955517820198</c:v>
                </c:pt>
                <c:pt idx="73">
                  <c:v>199.833358693896</c:v>
                </c:pt>
                <c:pt idx="74">
                  <c:v>198.348044054204</c:v>
                </c:pt>
                <c:pt idx="75">
                  <c:v>196.79930199697199</c:v>
                </c:pt>
                <c:pt idx="76">
                  <c:v>200.68928566953301</c:v>
                </c:pt>
                <c:pt idx="77">
                  <c:v>207.80835040145999</c:v>
                </c:pt>
                <c:pt idx="78">
                  <c:v>211.13740008330299</c:v>
                </c:pt>
                <c:pt idx="79">
                  <c:v>208.661704198705</c:v>
                </c:pt>
                <c:pt idx="80">
                  <c:v>207.130212006639</c:v>
                </c:pt>
                <c:pt idx="81">
                  <c:v>209.85823724007301</c:v>
                </c:pt>
                <c:pt idx="82">
                  <c:v>216.78481604155201</c:v>
                </c:pt>
                <c:pt idx="83">
                  <c:v>219.963904218545</c:v>
                </c:pt>
                <c:pt idx="84">
                  <c:v>218.429375404816</c:v>
                </c:pt>
                <c:pt idx="85">
                  <c:v>222.325096051668</c:v>
                </c:pt>
                <c:pt idx="86">
                  <c:v>237.060850067209</c:v>
                </c:pt>
                <c:pt idx="87">
                  <c:v>249.088947164616</c:v>
                </c:pt>
                <c:pt idx="88">
                  <c:v>256.60468328315898</c:v>
                </c:pt>
                <c:pt idx="89">
                  <c:v>266.790509203037</c:v>
                </c:pt>
                <c:pt idx="90">
                  <c:v>260.90559991300699</c:v>
                </c:pt>
                <c:pt idx="91">
                  <c:v>248.22772567669901</c:v>
                </c:pt>
                <c:pt idx="92">
                  <c:v>244.028145414118</c:v>
                </c:pt>
                <c:pt idx="93">
                  <c:v>246.457457575901</c:v>
                </c:pt>
                <c:pt idx="94">
                  <c:v>251.62487687912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30B-4C41-BB63-5933B0D3D9A2}"/>
            </c:ext>
          </c:extLst>
        </c:ser>
        <c:ser>
          <c:idx val="1"/>
          <c:order val="1"/>
          <c:tx>
            <c:strRef>
              <c:f>RegionalPropertyType!$AB$5</c:f>
              <c:strCache>
                <c:ptCount val="1"/>
                <c:pt idx="0">
                  <c:v>West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RegionalPropertyType!$N$6:$N$100</c:f>
              <c:numCache>
                <c:formatCode>[$-409]mmm\-yy;@</c:formatCode>
                <c:ptCount val="95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  <c:pt idx="92">
                  <c:v>45016</c:v>
                </c:pt>
                <c:pt idx="93">
                  <c:v>45107</c:v>
                </c:pt>
                <c:pt idx="94">
                  <c:v>45199</c:v>
                </c:pt>
              </c:numCache>
            </c:numRef>
          </c:xVal>
          <c:yVal>
            <c:numRef>
              <c:f>RegionalPropertyType!$AB$6:$AB$100</c:f>
              <c:numCache>
                <c:formatCode>0</c:formatCode>
                <c:ptCount val="95"/>
                <c:pt idx="0">
                  <c:v>92.595766047993493</c:v>
                </c:pt>
                <c:pt idx="1">
                  <c:v>94.288998934833202</c:v>
                </c:pt>
                <c:pt idx="2">
                  <c:v>96.807269639441003</c:v>
                </c:pt>
                <c:pt idx="3">
                  <c:v>100</c:v>
                </c:pt>
                <c:pt idx="4">
                  <c:v>101.69327635878101</c:v>
                </c:pt>
                <c:pt idx="5">
                  <c:v>101.936375916085</c:v>
                </c:pt>
                <c:pt idx="6">
                  <c:v>101.706590160527</c:v>
                </c:pt>
                <c:pt idx="7">
                  <c:v>102.419152886142</c:v>
                </c:pt>
                <c:pt idx="8">
                  <c:v>103.788097571701</c:v>
                </c:pt>
                <c:pt idx="9">
                  <c:v>106.52729066067</c:v>
                </c:pt>
                <c:pt idx="10">
                  <c:v>110.26970685880001</c:v>
                </c:pt>
                <c:pt idx="11">
                  <c:v>112.064233383969</c:v>
                </c:pt>
                <c:pt idx="12">
                  <c:v>112.215049954251</c:v>
                </c:pt>
                <c:pt idx="13">
                  <c:v>113.217470416411</c:v>
                </c:pt>
                <c:pt idx="14">
                  <c:v>116.41304646069401</c:v>
                </c:pt>
                <c:pt idx="15">
                  <c:v>121.051797344977</c:v>
                </c:pt>
                <c:pt idx="16">
                  <c:v>127.604028251597</c:v>
                </c:pt>
                <c:pt idx="17">
                  <c:v>135.27622611437701</c:v>
                </c:pt>
                <c:pt idx="18">
                  <c:v>138.53358873559199</c:v>
                </c:pt>
                <c:pt idx="19">
                  <c:v>140.62961674568101</c:v>
                </c:pt>
                <c:pt idx="20">
                  <c:v>147.28512180509301</c:v>
                </c:pt>
                <c:pt idx="21">
                  <c:v>155.38818615675399</c:v>
                </c:pt>
                <c:pt idx="22">
                  <c:v>161.27839548036999</c:v>
                </c:pt>
                <c:pt idx="23">
                  <c:v>165.85502863513699</c:v>
                </c:pt>
                <c:pt idx="24">
                  <c:v>172.011648332676</c:v>
                </c:pt>
                <c:pt idx="25">
                  <c:v>179.248925552423</c:v>
                </c:pt>
                <c:pt idx="26">
                  <c:v>184.69003962870099</c:v>
                </c:pt>
                <c:pt idx="27">
                  <c:v>188.24969356258299</c:v>
                </c:pt>
                <c:pt idx="28">
                  <c:v>192.058267039936</c:v>
                </c:pt>
                <c:pt idx="29">
                  <c:v>196.77802110468201</c:v>
                </c:pt>
                <c:pt idx="30">
                  <c:v>197.94101215999601</c:v>
                </c:pt>
                <c:pt idx="31">
                  <c:v>194.61442317106599</c:v>
                </c:pt>
                <c:pt idx="32">
                  <c:v>190.86677517405801</c:v>
                </c:pt>
                <c:pt idx="33">
                  <c:v>186.768087435311</c:v>
                </c:pt>
                <c:pt idx="34">
                  <c:v>176.30194740422999</c:v>
                </c:pt>
                <c:pt idx="35">
                  <c:v>163.983044291753</c:v>
                </c:pt>
                <c:pt idx="36">
                  <c:v>151.52837844545499</c:v>
                </c:pt>
                <c:pt idx="37">
                  <c:v>139.63285137492801</c:v>
                </c:pt>
                <c:pt idx="38">
                  <c:v>134.23374721952899</c:v>
                </c:pt>
                <c:pt idx="39">
                  <c:v>132.93479125672101</c:v>
                </c:pt>
                <c:pt idx="40">
                  <c:v>133.26389633865799</c:v>
                </c:pt>
                <c:pt idx="41">
                  <c:v>134.34841602204301</c:v>
                </c:pt>
                <c:pt idx="42">
                  <c:v>128.48674278534401</c:v>
                </c:pt>
                <c:pt idx="43">
                  <c:v>121.101957495525</c:v>
                </c:pt>
                <c:pt idx="44">
                  <c:v>121.069148299666</c:v>
                </c:pt>
                <c:pt idx="45">
                  <c:v>123.408469436014</c:v>
                </c:pt>
                <c:pt idx="46">
                  <c:v>122.49922629815001</c:v>
                </c:pt>
                <c:pt idx="47">
                  <c:v>121.271719356394</c:v>
                </c:pt>
                <c:pt idx="48">
                  <c:v>124.00822567158799</c:v>
                </c:pt>
                <c:pt idx="49">
                  <c:v>127.766653891811</c:v>
                </c:pt>
                <c:pt idx="50">
                  <c:v>129.73810589953001</c:v>
                </c:pt>
                <c:pt idx="51">
                  <c:v>130.34422063140599</c:v>
                </c:pt>
                <c:pt idx="52">
                  <c:v>133.443000376611</c:v>
                </c:pt>
                <c:pt idx="53">
                  <c:v>139.97955982627201</c:v>
                </c:pt>
                <c:pt idx="54">
                  <c:v>146.049972934203</c:v>
                </c:pt>
                <c:pt idx="55">
                  <c:v>149.49514874977299</c:v>
                </c:pt>
                <c:pt idx="56">
                  <c:v>155.19536612657899</c:v>
                </c:pt>
                <c:pt idx="57">
                  <c:v>164.33925485023499</c:v>
                </c:pt>
                <c:pt idx="58">
                  <c:v>167.74204803127</c:v>
                </c:pt>
                <c:pt idx="59">
                  <c:v>166.56707684495399</c:v>
                </c:pt>
                <c:pt idx="60">
                  <c:v>170.38318193241699</c:v>
                </c:pt>
                <c:pt idx="61">
                  <c:v>179.18096702748801</c:v>
                </c:pt>
                <c:pt idx="62">
                  <c:v>186.09674133878099</c:v>
                </c:pt>
                <c:pt idx="63">
                  <c:v>188.333235845172</c:v>
                </c:pt>
                <c:pt idx="64">
                  <c:v>192.44951633027401</c:v>
                </c:pt>
                <c:pt idx="65">
                  <c:v>200.75982920835099</c:v>
                </c:pt>
                <c:pt idx="66">
                  <c:v>206.28473605379401</c:v>
                </c:pt>
                <c:pt idx="67">
                  <c:v>209.03517036264699</c:v>
                </c:pt>
                <c:pt idx="68">
                  <c:v>219.47395231127101</c:v>
                </c:pt>
                <c:pt idx="69">
                  <c:v>234.42664663003401</c:v>
                </c:pt>
                <c:pt idx="70">
                  <c:v>239.388016576349</c:v>
                </c:pt>
                <c:pt idx="71">
                  <c:v>238.30118926724799</c:v>
                </c:pt>
                <c:pt idx="72">
                  <c:v>242.49314442952999</c:v>
                </c:pt>
                <c:pt idx="73">
                  <c:v>250.61880219141801</c:v>
                </c:pt>
                <c:pt idx="74">
                  <c:v>255.65471998868699</c:v>
                </c:pt>
                <c:pt idx="75">
                  <c:v>258.675390544778</c:v>
                </c:pt>
                <c:pt idx="76">
                  <c:v>265.01016491458302</c:v>
                </c:pt>
                <c:pt idx="77">
                  <c:v>271.582555768573</c:v>
                </c:pt>
                <c:pt idx="78">
                  <c:v>273.95915263606298</c:v>
                </c:pt>
                <c:pt idx="79">
                  <c:v>273.24477417580101</c:v>
                </c:pt>
                <c:pt idx="80">
                  <c:v>274.85946078178603</c:v>
                </c:pt>
                <c:pt idx="81">
                  <c:v>283.80264922256998</c:v>
                </c:pt>
                <c:pt idx="82">
                  <c:v>295.39649065419201</c:v>
                </c:pt>
                <c:pt idx="83">
                  <c:v>302.95184383690003</c:v>
                </c:pt>
                <c:pt idx="84">
                  <c:v>315.231421355149</c:v>
                </c:pt>
                <c:pt idx="85">
                  <c:v>336.980379201446</c:v>
                </c:pt>
                <c:pt idx="86">
                  <c:v>355.44060509594601</c:v>
                </c:pt>
                <c:pt idx="87">
                  <c:v>366.67526894834202</c:v>
                </c:pt>
                <c:pt idx="88">
                  <c:v>388.14931822642302</c:v>
                </c:pt>
                <c:pt idx="89">
                  <c:v>417.69667191579998</c:v>
                </c:pt>
                <c:pt idx="90">
                  <c:v>424.12297621381902</c:v>
                </c:pt>
                <c:pt idx="91">
                  <c:v>417.04941975563202</c:v>
                </c:pt>
                <c:pt idx="92">
                  <c:v>417.657869798805</c:v>
                </c:pt>
                <c:pt idx="93">
                  <c:v>421.24310766531499</c:v>
                </c:pt>
                <c:pt idx="94">
                  <c:v>427.81800099211301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30B-4C41-BB63-5933B0D3D9A2}"/>
            </c:ext>
          </c:extLst>
        </c:ser>
        <c:ser>
          <c:idx val="2"/>
          <c:order val="2"/>
          <c:tx>
            <c:strRef>
              <c:f>RegionalPropertyType!$AC$5</c:f>
              <c:strCache>
                <c:ptCount val="1"/>
                <c:pt idx="0">
                  <c:v>West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RegionalPropertyType!$N$6:$N$100</c:f>
              <c:numCache>
                <c:formatCode>[$-409]mmm\-yy;@</c:formatCode>
                <c:ptCount val="95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  <c:pt idx="92">
                  <c:v>45016</c:v>
                </c:pt>
                <c:pt idx="93">
                  <c:v>45107</c:v>
                </c:pt>
                <c:pt idx="94">
                  <c:v>45199</c:v>
                </c:pt>
              </c:numCache>
            </c:numRef>
          </c:xVal>
          <c:yVal>
            <c:numRef>
              <c:f>RegionalPropertyType!$AC$6:$AC$100</c:f>
              <c:numCache>
                <c:formatCode>0</c:formatCode>
                <c:ptCount val="95"/>
                <c:pt idx="0">
                  <c:v>95.480859557311803</c:v>
                </c:pt>
                <c:pt idx="1">
                  <c:v>98.012621790957894</c:v>
                </c:pt>
                <c:pt idx="2">
                  <c:v>99.014074983914398</c:v>
                </c:pt>
                <c:pt idx="3">
                  <c:v>100</c:v>
                </c:pt>
                <c:pt idx="4">
                  <c:v>102.55530804578299</c:v>
                </c:pt>
                <c:pt idx="5">
                  <c:v>105.992748020379</c:v>
                </c:pt>
                <c:pt idx="6">
                  <c:v>107.618064077369</c:v>
                </c:pt>
                <c:pt idx="7">
                  <c:v>107.682215834765</c:v>
                </c:pt>
                <c:pt idx="8">
                  <c:v>109.129433219717</c:v>
                </c:pt>
                <c:pt idx="9">
                  <c:v>112.60655378913999</c:v>
                </c:pt>
                <c:pt idx="10">
                  <c:v>116.94452660182699</c:v>
                </c:pt>
                <c:pt idx="11">
                  <c:v>120.503916031602</c:v>
                </c:pt>
                <c:pt idx="12">
                  <c:v>124.96120938901301</c:v>
                </c:pt>
                <c:pt idx="13">
                  <c:v>129.952537333229</c:v>
                </c:pt>
                <c:pt idx="14">
                  <c:v>134.26154795535399</c:v>
                </c:pt>
                <c:pt idx="15">
                  <c:v>139.10191412326299</c:v>
                </c:pt>
                <c:pt idx="16">
                  <c:v>146.501174178534</c:v>
                </c:pt>
                <c:pt idx="17">
                  <c:v>155.551352610029</c:v>
                </c:pt>
                <c:pt idx="18">
                  <c:v>159.63454248961401</c:v>
                </c:pt>
                <c:pt idx="19">
                  <c:v>162.657718300265</c:v>
                </c:pt>
                <c:pt idx="20">
                  <c:v>173.24295863197901</c:v>
                </c:pt>
                <c:pt idx="21">
                  <c:v>184.455311537618</c:v>
                </c:pt>
                <c:pt idx="22">
                  <c:v>185.883920517126</c:v>
                </c:pt>
                <c:pt idx="23">
                  <c:v>185.93735016810999</c:v>
                </c:pt>
                <c:pt idx="24">
                  <c:v>193.24510485637401</c:v>
                </c:pt>
                <c:pt idx="25">
                  <c:v>199.771390306196</c:v>
                </c:pt>
                <c:pt idx="26">
                  <c:v>197.41412427652</c:v>
                </c:pt>
                <c:pt idx="27">
                  <c:v>195.86466878000499</c:v>
                </c:pt>
                <c:pt idx="28">
                  <c:v>202.20294559407699</c:v>
                </c:pt>
                <c:pt idx="29">
                  <c:v>208.73016883791001</c:v>
                </c:pt>
                <c:pt idx="30">
                  <c:v>207.384745167993</c:v>
                </c:pt>
                <c:pt idx="31">
                  <c:v>202.130646805091</c:v>
                </c:pt>
                <c:pt idx="32">
                  <c:v>199.13620520246701</c:v>
                </c:pt>
                <c:pt idx="33">
                  <c:v>194.751177582889</c:v>
                </c:pt>
                <c:pt idx="34">
                  <c:v>179.28158689296001</c:v>
                </c:pt>
                <c:pt idx="35">
                  <c:v>164.98695835272801</c:v>
                </c:pt>
                <c:pt idx="36">
                  <c:v>158.05045992756899</c:v>
                </c:pt>
                <c:pt idx="37">
                  <c:v>151.04445443734201</c:v>
                </c:pt>
                <c:pt idx="38">
                  <c:v>143.926366108461</c:v>
                </c:pt>
                <c:pt idx="39">
                  <c:v>137.768965578869</c:v>
                </c:pt>
                <c:pt idx="40">
                  <c:v>132.596554107918</c:v>
                </c:pt>
                <c:pt idx="41">
                  <c:v>128.01064399406701</c:v>
                </c:pt>
                <c:pt idx="42">
                  <c:v>127.94480042001</c:v>
                </c:pt>
                <c:pt idx="43">
                  <c:v>128.78129130050499</c:v>
                </c:pt>
                <c:pt idx="44">
                  <c:v>127.050172345161</c:v>
                </c:pt>
                <c:pt idx="45">
                  <c:v>125.581886479132</c:v>
                </c:pt>
                <c:pt idx="46">
                  <c:v>125.481467695295</c:v>
                </c:pt>
                <c:pt idx="47">
                  <c:v>126.474543321144</c:v>
                </c:pt>
                <c:pt idx="48">
                  <c:v>130.171167582968</c:v>
                </c:pt>
                <c:pt idx="49">
                  <c:v>134.723996809384</c:v>
                </c:pt>
                <c:pt idx="50">
                  <c:v>135.93432519473799</c:v>
                </c:pt>
                <c:pt idx="51">
                  <c:v>137.043721477769</c:v>
                </c:pt>
                <c:pt idx="52">
                  <c:v>143.62008228111199</c:v>
                </c:pt>
                <c:pt idx="53">
                  <c:v>154.63106424450001</c:v>
                </c:pt>
                <c:pt idx="54">
                  <c:v>160.01087758506901</c:v>
                </c:pt>
                <c:pt idx="55">
                  <c:v>159.74704423557299</c:v>
                </c:pt>
                <c:pt idx="56">
                  <c:v>162.068997479541</c:v>
                </c:pt>
                <c:pt idx="57">
                  <c:v>165.31222518110499</c:v>
                </c:pt>
                <c:pt idx="58">
                  <c:v>168.199551354676</c:v>
                </c:pt>
                <c:pt idx="59">
                  <c:v>172.11695352496699</c:v>
                </c:pt>
                <c:pt idx="60">
                  <c:v>177.10483376791299</c:v>
                </c:pt>
                <c:pt idx="61">
                  <c:v>181.77901611950901</c:v>
                </c:pt>
                <c:pt idx="62">
                  <c:v>184.940869142949</c:v>
                </c:pt>
                <c:pt idx="63">
                  <c:v>187.765947888287</c:v>
                </c:pt>
                <c:pt idx="64">
                  <c:v>193.18444734722399</c:v>
                </c:pt>
                <c:pt idx="65">
                  <c:v>200.04764615256201</c:v>
                </c:pt>
                <c:pt idx="66">
                  <c:v>203.60042595483199</c:v>
                </c:pt>
                <c:pt idx="67">
                  <c:v>205.31712402664999</c:v>
                </c:pt>
                <c:pt idx="68">
                  <c:v>210.76809370110001</c:v>
                </c:pt>
                <c:pt idx="69">
                  <c:v>219.96155894849801</c:v>
                </c:pt>
                <c:pt idx="70">
                  <c:v>226.329154701547</c:v>
                </c:pt>
                <c:pt idx="71">
                  <c:v>227.43088765280001</c:v>
                </c:pt>
                <c:pt idx="72">
                  <c:v>227.213070348668</c:v>
                </c:pt>
                <c:pt idx="73">
                  <c:v>228.429783989649</c:v>
                </c:pt>
                <c:pt idx="74">
                  <c:v>228.218767743174</c:v>
                </c:pt>
                <c:pt idx="75">
                  <c:v>227.85171117247901</c:v>
                </c:pt>
                <c:pt idx="76">
                  <c:v>232.756452156839</c:v>
                </c:pt>
                <c:pt idx="77">
                  <c:v>239.56144504819801</c:v>
                </c:pt>
                <c:pt idx="78">
                  <c:v>243.804880216806</c:v>
                </c:pt>
                <c:pt idx="79">
                  <c:v>245.232769694214</c:v>
                </c:pt>
                <c:pt idx="80">
                  <c:v>241.39217954483101</c:v>
                </c:pt>
                <c:pt idx="81">
                  <c:v>234.682951076579</c:v>
                </c:pt>
                <c:pt idx="82">
                  <c:v>240.698423857931</c:v>
                </c:pt>
                <c:pt idx="83">
                  <c:v>253.07375226303199</c:v>
                </c:pt>
                <c:pt idx="84">
                  <c:v>258.34646297026899</c:v>
                </c:pt>
                <c:pt idx="85">
                  <c:v>266.65814818664199</c:v>
                </c:pt>
                <c:pt idx="86">
                  <c:v>281.96934410114801</c:v>
                </c:pt>
                <c:pt idx="87">
                  <c:v>289.56460271418501</c:v>
                </c:pt>
                <c:pt idx="88">
                  <c:v>290.430827649913</c:v>
                </c:pt>
                <c:pt idx="89">
                  <c:v>299.78451723135402</c:v>
                </c:pt>
                <c:pt idx="90">
                  <c:v>308.28620383909202</c:v>
                </c:pt>
                <c:pt idx="91">
                  <c:v>307.75631810767902</c:v>
                </c:pt>
                <c:pt idx="92">
                  <c:v>301.36432710842303</c:v>
                </c:pt>
                <c:pt idx="93">
                  <c:v>297.31165650848197</c:v>
                </c:pt>
                <c:pt idx="94">
                  <c:v>301.00409441312797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30B-4C41-BB63-5933B0D3D9A2}"/>
            </c:ext>
          </c:extLst>
        </c:ser>
        <c:ser>
          <c:idx val="3"/>
          <c:order val="3"/>
          <c:tx>
            <c:strRef>
              <c:f>RegionalPropertyType!$AD$5</c:f>
              <c:strCache>
                <c:ptCount val="1"/>
                <c:pt idx="0">
                  <c:v>West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RegionalPropertyType!$N$6:$N$100</c:f>
              <c:numCache>
                <c:formatCode>[$-409]mmm\-yy;@</c:formatCode>
                <c:ptCount val="95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  <c:pt idx="92">
                  <c:v>45016</c:v>
                </c:pt>
                <c:pt idx="93">
                  <c:v>45107</c:v>
                </c:pt>
                <c:pt idx="94">
                  <c:v>45199</c:v>
                </c:pt>
              </c:numCache>
            </c:numRef>
          </c:xVal>
          <c:yVal>
            <c:numRef>
              <c:f>RegionalPropertyType!$AD$6:$AD$100</c:f>
              <c:numCache>
                <c:formatCode>0</c:formatCode>
                <c:ptCount val="95"/>
                <c:pt idx="0">
                  <c:v>93.909672372160898</c:v>
                </c:pt>
                <c:pt idx="1">
                  <c:v>97.956505416865497</c:v>
                </c:pt>
                <c:pt idx="2">
                  <c:v>99.007507725329603</c:v>
                </c:pt>
                <c:pt idx="3">
                  <c:v>100</c:v>
                </c:pt>
                <c:pt idx="4">
                  <c:v>103.892453187028</c:v>
                </c:pt>
                <c:pt idx="5">
                  <c:v>108.44991446203299</c:v>
                </c:pt>
                <c:pt idx="6">
                  <c:v>110.93037393384</c:v>
                </c:pt>
                <c:pt idx="7">
                  <c:v>112.91440566630401</c:v>
                </c:pt>
                <c:pt idx="8">
                  <c:v>117.06057958023401</c:v>
                </c:pt>
                <c:pt idx="9">
                  <c:v>122.40112779479399</c:v>
                </c:pt>
                <c:pt idx="10">
                  <c:v>127.039665693871</c:v>
                </c:pt>
                <c:pt idx="11">
                  <c:v>130.55214903100199</c:v>
                </c:pt>
                <c:pt idx="12">
                  <c:v>135.04037486732801</c:v>
                </c:pt>
                <c:pt idx="13">
                  <c:v>140.722760518016</c:v>
                </c:pt>
                <c:pt idx="14">
                  <c:v>144.800469004527</c:v>
                </c:pt>
                <c:pt idx="15">
                  <c:v>148.11624122333899</c:v>
                </c:pt>
                <c:pt idx="16">
                  <c:v>154.130521772544</c:v>
                </c:pt>
                <c:pt idx="17">
                  <c:v>161.24049833816201</c:v>
                </c:pt>
                <c:pt idx="18">
                  <c:v>165.11739789323099</c:v>
                </c:pt>
                <c:pt idx="19">
                  <c:v>167.90277479917199</c:v>
                </c:pt>
                <c:pt idx="20">
                  <c:v>173.76065910962399</c:v>
                </c:pt>
                <c:pt idx="21">
                  <c:v>181.530073478991</c:v>
                </c:pt>
                <c:pt idx="22">
                  <c:v>186.10626862954601</c:v>
                </c:pt>
                <c:pt idx="23">
                  <c:v>187.19929261345601</c:v>
                </c:pt>
                <c:pt idx="24">
                  <c:v>188.449972819528</c:v>
                </c:pt>
                <c:pt idx="25">
                  <c:v>190.36936251190201</c:v>
                </c:pt>
                <c:pt idx="26">
                  <c:v>190.92786067922901</c:v>
                </c:pt>
                <c:pt idx="27">
                  <c:v>191.71397451290099</c:v>
                </c:pt>
                <c:pt idx="28">
                  <c:v>195.31980629689701</c:v>
                </c:pt>
                <c:pt idx="29">
                  <c:v>198.025399782107</c:v>
                </c:pt>
                <c:pt idx="30">
                  <c:v>191.31249616415101</c:v>
                </c:pt>
                <c:pt idx="31">
                  <c:v>181.897759233893</c:v>
                </c:pt>
                <c:pt idx="32">
                  <c:v>178.90848120088</c:v>
                </c:pt>
                <c:pt idx="33">
                  <c:v>179.101042738053</c:v>
                </c:pt>
                <c:pt idx="34">
                  <c:v>176.13934289849999</c:v>
                </c:pt>
                <c:pt idx="35">
                  <c:v>168.884649134733</c:v>
                </c:pt>
                <c:pt idx="36">
                  <c:v>155.60109570013501</c:v>
                </c:pt>
                <c:pt idx="37">
                  <c:v>140.28599279911199</c:v>
                </c:pt>
                <c:pt idx="38">
                  <c:v>133.76578800767899</c:v>
                </c:pt>
                <c:pt idx="39">
                  <c:v>132.400958481803</c:v>
                </c:pt>
                <c:pt idx="40">
                  <c:v>129.73783778929399</c:v>
                </c:pt>
                <c:pt idx="41">
                  <c:v>126.58504841916699</c:v>
                </c:pt>
                <c:pt idx="42">
                  <c:v>127.408537410302</c:v>
                </c:pt>
                <c:pt idx="43">
                  <c:v>131.80853169880299</c:v>
                </c:pt>
                <c:pt idx="44">
                  <c:v>136.98100781327901</c:v>
                </c:pt>
                <c:pt idx="45">
                  <c:v>141.34966236675399</c:v>
                </c:pt>
                <c:pt idx="46">
                  <c:v>144.455581064999</c:v>
                </c:pt>
                <c:pt idx="47">
                  <c:v>148.38415654953999</c:v>
                </c:pt>
                <c:pt idx="48">
                  <c:v>154.77870392720999</c:v>
                </c:pt>
                <c:pt idx="49">
                  <c:v>163.95957870659399</c:v>
                </c:pt>
                <c:pt idx="50">
                  <c:v>168.57162243719401</c:v>
                </c:pt>
                <c:pt idx="51">
                  <c:v>168.11255045706</c:v>
                </c:pt>
                <c:pt idx="52">
                  <c:v>171.33067309516699</c:v>
                </c:pt>
                <c:pt idx="53">
                  <c:v>179.06985532575499</c:v>
                </c:pt>
                <c:pt idx="54">
                  <c:v>185.823186881824</c:v>
                </c:pt>
                <c:pt idx="55">
                  <c:v>189.910584430477</c:v>
                </c:pt>
                <c:pt idx="56">
                  <c:v>196.62209778480201</c:v>
                </c:pt>
                <c:pt idx="57">
                  <c:v>206.09449591363099</c:v>
                </c:pt>
                <c:pt idx="58">
                  <c:v>211.335360974606</c:v>
                </c:pt>
                <c:pt idx="59">
                  <c:v>212.979783178139</c:v>
                </c:pt>
                <c:pt idx="60">
                  <c:v>218.904696389538</c:v>
                </c:pt>
                <c:pt idx="61">
                  <c:v>229.57182508882599</c:v>
                </c:pt>
                <c:pt idx="62">
                  <c:v>234.917216560513</c:v>
                </c:pt>
                <c:pt idx="63">
                  <c:v>235.94794391904901</c:v>
                </c:pt>
                <c:pt idx="64">
                  <c:v>245.78670902731699</c:v>
                </c:pt>
                <c:pt idx="65">
                  <c:v>265.52176639683199</c:v>
                </c:pt>
                <c:pt idx="66">
                  <c:v>275.68634406331</c:v>
                </c:pt>
                <c:pt idx="67">
                  <c:v>274.89707804929901</c:v>
                </c:pt>
                <c:pt idx="68">
                  <c:v>281.302840456571</c:v>
                </c:pt>
                <c:pt idx="69">
                  <c:v>293.10916404461602</c:v>
                </c:pt>
                <c:pt idx="70">
                  <c:v>301.19283874924798</c:v>
                </c:pt>
                <c:pt idx="71">
                  <c:v>304.491796479502</c:v>
                </c:pt>
                <c:pt idx="72">
                  <c:v>314.42805600318502</c:v>
                </c:pt>
                <c:pt idx="73">
                  <c:v>331.89703407145902</c:v>
                </c:pt>
                <c:pt idx="74">
                  <c:v>335.87188487626003</c:v>
                </c:pt>
                <c:pt idx="75">
                  <c:v>331.73156186071401</c:v>
                </c:pt>
                <c:pt idx="76">
                  <c:v>338.60513261635998</c:v>
                </c:pt>
                <c:pt idx="77">
                  <c:v>352.95427319369799</c:v>
                </c:pt>
                <c:pt idx="78">
                  <c:v>366.669336660966</c:v>
                </c:pt>
                <c:pt idx="79">
                  <c:v>372.84131333553</c:v>
                </c:pt>
                <c:pt idx="80">
                  <c:v>376.02041567941598</c:v>
                </c:pt>
                <c:pt idx="81">
                  <c:v>382.48286124005</c:v>
                </c:pt>
                <c:pt idx="82">
                  <c:v>396.90202420539299</c:v>
                </c:pt>
                <c:pt idx="83">
                  <c:v>411.075984651802</c:v>
                </c:pt>
                <c:pt idx="84">
                  <c:v>424.414915158962</c:v>
                </c:pt>
                <c:pt idx="85">
                  <c:v>452.28035110087501</c:v>
                </c:pt>
                <c:pt idx="86">
                  <c:v>482.48097418439198</c:v>
                </c:pt>
                <c:pt idx="87">
                  <c:v>499.17823387479802</c:v>
                </c:pt>
                <c:pt idx="88">
                  <c:v>522.43270185486301</c:v>
                </c:pt>
                <c:pt idx="89">
                  <c:v>545.04436210646099</c:v>
                </c:pt>
                <c:pt idx="90">
                  <c:v>518.73078546893601</c:v>
                </c:pt>
                <c:pt idx="91">
                  <c:v>487.281229610472</c:v>
                </c:pt>
                <c:pt idx="92">
                  <c:v>476.26791791034498</c:v>
                </c:pt>
                <c:pt idx="93">
                  <c:v>474.85970096485102</c:v>
                </c:pt>
                <c:pt idx="94">
                  <c:v>485.99085603746698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30B-4C41-BB63-5933B0D3D9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0828736"/>
        <c:axId val="530829128"/>
      </c:scatterChart>
      <c:valAx>
        <c:axId val="530828736"/>
        <c:scaling>
          <c:orientation val="minMax"/>
          <c:max val="45260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30829128"/>
        <c:crosses val="autoZero"/>
        <c:crossBetween val="midCat"/>
        <c:majorUnit val="365"/>
      </c:valAx>
      <c:valAx>
        <c:axId val="530829128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30828736"/>
        <c:crosses val="autoZero"/>
        <c:crossBetween val="midCat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1.1880651417089185E-2"/>
          <c:w val="1"/>
          <c:h val="0.1217246508874818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813578302712161"/>
          <c:y val="0.14408284173481531"/>
          <c:w val="0.8121901428988042"/>
          <c:h val="0.72338990959463401"/>
        </c:manualLayout>
      </c:layout>
      <c:scatterChart>
        <c:scatterStyle val="lineMarker"/>
        <c:varyColors val="0"/>
        <c:ser>
          <c:idx val="0"/>
          <c:order val="0"/>
          <c:tx>
            <c:strRef>
              <c:f>PrimeMarkets!$O$5</c:f>
              <c:strCache>
                <c:ptCount val="1"/>
                <c:pt idx="0">
                  <c:v>Prime Office Metros</c:v>
                </c:pt>
              </c:strCache>
            </c:strRef>
          </c:tx>
          <c:spPr>
            <a:ln w="28575">
              <a:solidFill>
                <a:srgbClr val="FF9900"/>
              </a:solidFill>
              <a:prstDash val="sysDash"/>
            </a:ln>
          </c:spPr>
          <c:marker>
            <c:symbol val="none"/>
          </c:marker>
          <c:xVal>
            <c:numRef>
              <c:f>PrimeMarkets!$N$22:$N$116</c:f>
              <c:numCache>
                <c:formatCode>[$-409]mmm\-yy;@</c:formatCode>
                <c:ptCount val="95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  <c:pt idx="92">
                  <c:v>45016</c:v>
                </c:pt>
                <c:pt idx="93">
                  <c:v>45107</c:v>
                </c:pt>
                <c:pt idx="94">
                  <c:v>45199</c:v>
                </c:pt>
              </c:numCache>
            </c:numRef>
          </c:xVal>
          <c:yVal>
            <c:numRef>
              <c:f>PrimeMarkets!$O$22:$O$116</c:f>
              <c:numCache>
                <c:formatCode>#,##0_);[Red]\(#,##0\)</c:formatCode>
                <c:ptCount val="95"/>
                <c:pt idx="0">
                  <c:v>84.864395900763697</c:v>
                </c:pt>
                <c:pt idx="1">
                  <c:v>92.419218608695502</c:v>
                </c:pt>
                <c:pt idx="2">
                  <c:v>97.524966843963895</c:v>
                </c:pt>
                <c:pt idx="3">
                  <c:v>100</c:v>
                </c:pt>
                <c:pt idx="4">
                  <c:v>93.763942459389696</c:v>
                </c:pt>
                <c:pt idx="5">
                  <c:v>98.492689933731796</c:v>
                </c:pt>
                <c:pt idx="6">
                  <c:v>98.234910447858994</c:v>
                </c:pt>
                <c:pt idx="7">
                  <c:v>96.248533667356</c:v>
                </c:pt>
                <c:pt idx="8">
                  <c:v>97.850077705662798</c:v>
                </c:pt>
                <c:pt idx="9">
                  <c:v>101.380860439964</c:v>
                </c:pt>
                <c:pt idx="10">
                  <c:v>104.47677589856799</c:v>
                </c:pt>
                <c:pt idx="11">
                  <c:v>109.390863931355</c:v>
                </c:pt>
                <c:pt idx="12">
                  <c:v>105.768835443425</c:v>
                </c:pt>
                <c:pt idx="13">
                  <c:v>118.97230525875</c:v>
                </c:pt>
                <c:pt idx="14">
                  <c:v>114.02998330534</c:v>
                </c:pt>
                <c:pt idx="15">
                  <c:v>121.708108026893</c:v>
                </c:pt>
                <c:pt idx="16">
                  <c:v>133.26353785987601</c:v>
                </c:pt>
                <c:pt idx="17">
                  <c:v>124.86194179194599</c:v>
                </c:pt>
                <c:pt idx="18">
                  <c:v>135.76234746478801</c:v>
                </c:pt>
                <c:pt idx="19">
                  <c:v>138.92993619141399</c:v>
                </c:pt>
                <c:pt idx="20">
                  <c:v>149.387198219346</c:v>
                </c:pt>
                <c:pt idx="21">
                  <c:v>154.84416915062201</c:v>
                </c:pt>
                <c:pt idx="22">
                  <c:v>157.62948069475399</c:v>
                </c:pt>
                <c:pt idx="23">
                  <c:v>165.31487996900401</c:v>
                </c:pt>
                <c:pt idx="24">
                  <c:v>169.08736297543601</c:v>
                </c:pt>
                <c:pt idx="25">
                  <c:v>183.94117822209299</c:v>
                </c:pt>
                <c:pt idx="26">
                  <c:v>172.11328335791501</c:v>
                </c:pt>
                <c:pt idx="27">
                  <c:v>188.409848567284</c:v>
                </c:pt>
                <c:pt idx="28">
                  <c:v>183.75536735410199</c:v>
                </c:pt>
                <c:pt idx="29">
                  <c:v>198.96582835276499</c:v>
                </c:pt>
                <c:pt idx="30">
                  <c:v>193.15830803182999</c:v>
                </c:pt>
                <c:pt idx="31">
                  <c:v>188.87094778739001</c:v>
                </c:pt>
                <c:pt idx="32">
                  <c:v>186.06642133256801</c:v>
                </c:pt>
                <c:pt idx="33">
                  <c:v>189.52260970667101</c:v>
                </c:pt>
                <c:pt idx="34">
                  <c:v>196.06535206070001</c:v>
                </c:pt>
                <c:pt idx="35">
                  <c:v>172.375440677179</c:v>
                </c:pt>
                <c:pt idx="36">
                  <c:v>153.141897903911</c:v>
                </c:pt>
                <c:pt idx="37">
                  <c:v>142.96655536199299</c:v>
                </c:pt>
                <c:pt idx="38">
                  <c:v>136.983805956282</c:v>
                </c:pt>
                <c:pt idx="39">
                  <c:v>128.037201223566</c:v>
                </c:pt>
                <c:pt idx="40">
                  <c:v>142.487208143271</c:v>
                </c:pt>
                <c:pt idx="41">
                  <c:v>133.84914402010199</c:v>
                </c:pt>
                <c:pt idx="42">
                  <c:v>130.91294548178701</c:v>
                </c:pt>
                <c:pt idx="43">
                  <c:v>137.98540278463099</c:v>
                </c:pt>
                <c:pt idx="44">
                  <c:v>129.74841370868401</c:v>
                </c:pt>
                <c:pt idx="45">
                  <c:v>140.35092427490201</c:v>
                </c:pt>
                <c:pt idx="46">
                  <c:v>135.28826335208899</c:v>
                </c:pt>
                <c:pt idx="47">
                  <c:v>142.45659701052799</c:v>
                </c:pt>
                <c:pt idx="48">
                  <c:v>125.23201036995199</c:v>
                </c:pt>
                <c:pt idx="49">
                  <c:v>151.58018403185901</c:v>
                </c:pt>
                <c:pt idx="50">
                  <c:v>145.33796479888599</c:v>
                </c:pt>
                <c:pt idx="51">
                  <c:v>153.07321063737501</c:v>
                </c:pt>
                <c:pt idx="52">
                  <c:v>148.145512036155</c:v>
                </c:pt>
                <c:pt idx="53">
                  <c:v>161.47120247985799</c:v>
                </c:pt>
                <c:pt idx="54">
                  <c:v>153.79742459507401</c:v>
                </c:pt>
                <c:pt idx="55">
                  <c:v>160.47446292390501</c:v>
                </c:pt>
                <c:pt idx="56">
                  <c:v>164.57760225420299</c:v>
                </c:pt>
                <c:pt idx="57">
                  <c:v>171.76555782465601</c:v>
                </c:pt>
                <c:pt idx="58">
                  <c:v>179.95903354315899</c:v>
                </c:pt>
                <c:pt idx="59">
                  <c:v>184.28317687053001</c:v>
                </c:pt>
                <c:pt idx="60">
                  <c:v>177.44821030240399</c:v>
                </c:pt>
                <c:pt idx="61">
                  <c:v>186.67916728570799</c:v>
                </c:pt>
                <c:pt idx="62">
                  <c:v>192.809183724902</c:v>
                </c:pt>
                <c:pt idx="63">
                  <c:v>186.871034321998</c:v>
                </c:pt>
                <c:pt idx="64">
                  <c:v>199.668569273126</c:v>
                </c:pt>
                <c:pt idx="65">
                  <c:v>204.61785410711201</c:v>
                </c:pt>
                <c:pt idx="66">
                  <c:v>205.97500948889299</c:v>
                </c:pt>
                <c:pt idx="67">
                  <c:v>204.91151239927501</c:v>
                </c:pt>
                <c:pt idx="68">
                  <c:v>223.59430627230799</c:v>
                </c:pt>
                <c:pt idx="69">
                  <c:v>211.346916245203</c:v>
                </c:pt>
                <c:pt idx="70">
                  <c:v>222.001309267084</c:v>
                </c:pt>
                <c:pt idx="71">
                  <c:v>226.401455677727</c:v>
                </c:pt>
                <c:pt idx="72">
                  <c:v>220.63738300065299</c:v>
                </c:pt>
                <c:pt idx="73">
                  <c:v>236.464121376306</c:v>
                </c:pt>
                <c:pt idx="74">
                  <c:v>239.02102364751201</c:v>
                </c:pt>
                <c:pt idx="75">
                  <c:v>227.956665957171</c:v>
                </c:pt>
                <c:pt idx="76">
                  <c:v>235.028563861262</c:v>
                </c:pt>
                <c:pt idx="77">
                  <c:v>244.32082151676499</c:v>
                </c:pt>
                <c:pt idx="78">
                  <c:v>255.86816367236199</c:v>
                </c:pt>
                <c:pt idx="79">
                  <c:v>240.19545160001701</c:v>
                </c:pt>
                <c:pt idx="80">
                  <c:v>253.093391306375</c:v>
                </c:pt>
                <c:pt idx="81">
                  <c:v>241.742975980121</c:v>
                </c:pt>
                <c:pt idx="82">
                  <c:v>271.10339419736601</c:v>
                </c:pt>
                <c:pt idx="83">
                  <c:v>272.227670770712</c:v>
                </c:pt>
                <c:pt idx="84">
                  <c:v>262.15428358885498</c:v>
                </c:pt>
                <c:pt idx="85">
                  <c:v>269.50391482603197</c:v>
                </c:pt>
                <c:pt idx="86">
                  <c:v>276.57561817007701</c:v>
                </c:pt>
                <c:pt idx="87">
                  <c:v>289.98554923709202</c:v>
                </c:pt>
                <c:pt idx="88">
                  <c:v>285.65143822914098</c:v>
                </c:pt>
                <c:pt idx="89">
                  <c:v>290.19472871225202</c:v>
                </c:pt>
                <c:pt idx="90">
                  <c:v>283.71890258055402</c:v>
                </c:pt>
                <c:pt idx="91">
                  <c:v>301.78949927381802</c:v>
                </c:pt>
                <c:pt idx="92">
                  <c:v>250.228031360893</c:v>
                </c:pt>
                <c:pt idx="93">
                  <c:v>258.79067372904802</c:v>
                </c:pt>
                <c:pt idx="94">
                  <c:v>253.571528665839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D23-4C10-A765-2FA924D6B2CB}"/>
            </c:ext>
          </c:extLst>
        </c:ser>
        <c:ser>
          <c:idx val="1"/>
          <c:order val="1"/>
          <c:tx>
            <c:strRef>
              <c:f>PrimeMarkets!$S$5</c:f>
              <c:strCache>
                <c:ptCount val="1"/>
                <c:pt idx="0">
                  <c:v>U.S.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PrimeMarkets!$N$6:$N$116</c:f>
              <c:numCache>
                <c:formatCode>[$-409]mmm\-yy;@</c:formatCode>
                <c:ptCount val="111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  <c:pt idx="106">
                  <c:v>44834</c:v>
                </c:pt>
                <c:pt idx="107">
                  <c:v>44926</c:v>
                </c:pt>
                <c:pt idx="108">
                  <c:v>45016</c:v>
                </c:pt>
                <c:pt idx="109">
                  <c:v>45107</c:v>
                </c:pt>
                <c:pt idx="110">
                  <c:v>45199</c:v>
                </c:pt>
              </c:numCache>
            </c:numRef>
          </c:xVal>
          <c:yVal>
            <c:numRef>
              <c:f>PrimeMarkets!$S$6:$S$116</c:f>
              <c:numCache>
                <c:formatCode>0</c:formatCode>
                <c:ptCount val="111"/>
                <c:pt idx="0">
                  <c:v>58.546664893650899</c:v>
                </c:pt>
                <c:pt idx="1">
                  <c:v>62.141798891168698</c:v>
                </c:pt>
                <c:pt idx="2">
                  <c:v>65.567071634720904</c:v>
                </c:pt>
                <c:pt idx="3">
                  <c:v>65.294767263175103</c:v>
                </c:pt>
                <c:pt idx="4">
                  <c:v>65.834159216365606</c:v>
                </c:pt>
                <c:pt idx="5">
                  <c:v>69.622322320217407</c:v>
                </c:pt>
                <c:pt idx="6">
                  <c:v>74.668344558559795</c:v>
                </c:pt>
                <c:pt idx="7">
                  <c:v>77.414019158418299</c:v>
                </c:pt>
                <c:pt idx="8">
                  <c:v>77.997084754991306</c:v>
                </c:pt>
                <c:pt idx="9">
                  <c:v>78.451908669585293</c:v>
                </c:pt>
                <c:pt idx="10">
                  <c:v>79.992542819148397</c:v>
                </c:pt>
                <c:pt idx="11">
                  <c:v>82.423629644538195</c:v>
                </c:pt>
                <c:pt idx="12">
                  <c:v>85.437495580676199</c:v>
                </c:pt>
                <c:pt idx="13">
                  <c:v>89.399053294000794</c:v>
                </c:pt>
                <c:pt idx="14">
                  <c:v>90.675883208752595</c:v>
                </c:pt>
                <c:pt idx="15">
                  <c:v>90.338069517888997</c:v>
                </c:pt>
                <c:pt idx="16">
                  <c:v>93.093181021172398</c:v>
                </c:pt>
                <c:pt idx="17">
                  <c:v>98.663490499706498</c:v>
                </c:pt>
                <c:pt idx="18">
                  <c:v>101.29587020515601</c:v>
                </c:pt>
                <c:pt idx="19">
                  <c:v>100</c:v>
                </c:pt>
                <c:pt idx="20">
                  <c:v>100.10032165470599</c:v>
                </c:pt>
                <c:pt idx="21">
                  <c:v>102.216776468277</c:v>
                </c:pt>
                <c:pt idx="22">
                  <c:v>103.120052782366</c:v>
                </c:pt>
                <c:pt idx="23">
                  <c:v>102.59687232626401</c:v>
                </c:pt>
                <c:pt idx="24">
                  <c:v>103.572034187273</c:v>
                </c:pt>
                <c:pt idx="25">
                  <c:v>106.194209336242</c:v>
                </c:pt>
                <c:pt idx="26">
                  <c:v>108.38146949185101</c:v>
                </c:pt>
                <c:pt idx="27">
                  <c:v>109.67369249568701</c:v>
                </c:pt>
                <c:pt idx="28">
                  <c:v>112.457395239248</c:v>
                </c:pt>
                <c:pt idx="29">
                  <c:v>116.098735110126</c:v>
                </c:pt>
                <c:pt idx="30">
                  <c:v>118.328588799211</c:v>
                </c:pt>
                <c:pt idx="31">
                  <c:v>120.608568166845</c:v>
                </c:pt>
                <c:pt idx="32">
                  <c:v>124.98990082151499</c:v>
                </c:pt>
                <c:pt idx="33">
                  <c:v>129.787096801747</c:v>
                </c:pt>
                <c:pt idx="34">
                  <c:v>134.221904058511</c:v>
                </c:pt>
                <c:pt idx="35">
                  <c:v>138.81054387102401</c:v>
                </c:pt>
                <c:pt idx="36">
                  <c:v>144.518747075661</c:v>
                </c:pt>
                <c:pt idx="37">
                  <c:v>151.27316007447001</c:v>
                </c:pt>
                <c:pt idx="38">
                  <c:v>155.84860106118899</c:v>
                </c:pt>
                <c:pt idx="39">
                  <c:v>158.40584411955999</c:v>
                </c:pt>
                <c:pt idx="40">
                  <c:v>161.78803958348999</c:v>
                </c:pt>
                <c:pt idx="41">
                  <c:v>165.60758335746701</c:v>
                </c:pt>
                <c:pt idx="42">
                  <c:v>165.921142064132</c:v>
                </c:pt>
                <c:pt idx="43">
                  <c:v>164.77335487608801</c:v>
                </c:pt>
                <c:pt idx="44">
                  <c:v>168.384437227576</c:v>
                </c:pt>
                <c:pt idx="45">
                  <c:v>174.96262609332999</c:v>
                </c:pt>
                <c:pt idx="46">
                  <c:v>172.53995288402999</c:v>
                </c:pt>
                <c:pt idx="47">
                  <c:v>165.47793509496199</c:v>
                </c:pt>
                <c:pt idx="48">
                  <c:v>163.88052158615801</c:v>
                </c:pt>
                <c:pt idx="49">
                  <c:v>163.417867152626</c:v>
                </c:pt>
                <c:pt idx="50">
                  <c:v>154.49631629208901</c:v>
                </c:pt>
                <c:pt idx="51">
                  <c:v>142.148571091425</c:v>
                </c:pt>
                <c:pt idx="52">
                  <c:v>131.361976673388</c:v>
                </c:pt>
                <c:pt idx="53">
                  <c:v>121.77429704784601</c:v>
                </c:pt>
                <c:pt idx="54">
                  <c:v>120.413615238337</c:v>
                </c:pt>
                <c:pt idx="55">
                  <c:v>121.973130976485</c:v>
                </c:pt>
                <c:pt idx="56">
                  <c:v>118.126102283867</c:v>
                </c:pt>
                <c:pt idx="57">
                  <c:v>112.719604415346</c:v>
                </c:pt>
                <c:pt idx="58">
                  <c:v>110.446891414858</c:v>
                </c:pt>
                <c:pt idx="59">
                  <c:v>108.834773925314</c:v>
                </c:pt>
                <c:pt idx="60">
                  <c:v>106.863907148346</c:v>
                </c:pt>
                <c:pt idx="61">
                  <c:v>108.11223805054701</c:v>
                </c:pt>
                <c:pt idx="62">
                  <c:v>109.59753172871</c:v>
                </c:pt>
                <c:pt idx="63">
                  <c:v>108.228263328086</c:v>
                </c:pt>
                <c:pt idx="64">
                  <c:v>107.000457422461</c:v>
                </c:pt>
                <c:pt idx="65">
                  <c:v>107.616022552571</c:v>
                </c:pt>
                <c:pt idx="66">
                  <c:v>110.17183846315901</c:v>
                </c:pt>
                <c:pt idx="67">
                  <c:v>112.500415396872</c:v>
                </c:pt>
                <c:pt idx="68">
                  <c:v>114.316497889209</c:v>
                </c:pt>
                <c:pt idx="69">
                  <c:v>116.788044684312</c:v>
                </c:pt>
                <c:pt idx="70">
                  <c:v>119.25799072953301</c:v>
                </c:pt>
                <c:pt idx="71">
                  <c:v>121.272731465425</c:v>
                </c:pt>
                <c:pt idx="72">
                  <c:v>124.778144529643</c:v>
                </c:pt>
                <c:pt idx="73">
                  <c:v>130.307951753856</c:v>
                </c:pt>
                <c:pt idx="74">
                  <c:v>132.65397333457099</c:v>
                </c:pt>
                <c:pt idx="75">
                  <c:v>133.14211169988801</c:v>
                </c:pt>
                <c:pt idx="76">
                  <c:v>137.43311062632699</c:v>
                </c:pt>
                <c:pt idx="77">
                  <c:v>143.027065587024</c:v>
                </c:pt>
                <c:pt idx="78">
                  <c:v>143.47743188166299</c:v>
                </c:pt>
                <c:pt idx="79">
                  <c:v>142.11773547627899</c:v>
                </c:pt>
                <c:pt idx="80">
                  <c:v>144.70809265823601</c:v>
                </c:pt>
                <c:pt idx="81">
                  <c:v>148.95738066540599</c:v>
                </c:pt>
                <c:pt idx="82">
                  <c:v>152.96292206160001</c:v>
                </c:pt>
                <c:pt idx="83">
                  <c:v>156.37387094425901</c:v>
                </c:pt>
                <c:pt idx="84">
                  <c:v>162.13457272894101</c:v>
                </c:pt>
                <c:pt idx="85">
                  <c:v>168.90932758748801</c:v>
                </c:pt>
                <c:pt idx="86">
                  <c:v>168.64978119546799</c:v>
                </c:pt>
                <c:pt idx="87">
                  <c:v>167.09688417803599</c:v>
                </c:pt>
                <c:pt idx="88">
                  <c:v>171.94179004164801</c:v>
                </c:pt>
                <c:pt idx="89">
                  <c:v>178.27945498682399</c:v>
                </c:pt>
                <c:pt idx="90">
                  <c:v>179.95413661742899</c:v>
                </c:pt>
                <c:pt idx="91">
                  <c:v>179.49336071200801</c:v>
                </c:pt>
                <c:pt idx="92">
                  <c:v>181.22757085347101</c:v>
                </c:pt>
                <c:pt idx="93">
                  <c:v>184.04693049730699</c:v>
                </c:pt>
                <c:pt idx="94">
                  <c:v>186.215021132403</c:v>
                </c:pt>
                <c:pt idx="95">
                  <c:v>187.44340334845401</c:v>
                </c:pt>
                <c:pt idx="96">
                  <c:v>188.47152471571701</c:v>
                </c:pt>
                <c:pt idx="97">
                  <c:v>188.81176628316399</c:v>
                </c:pt>
                <c:pt idx="98">
                  <c:v>193.259392349363</c:v>
                </c:pt>
                <c:pt idx="99">
                  <c:v>198.47897398278801</c:v>
                </c:pt>
                <c:pt idx="100">
                  <c:v>200.05507614028099</c:v>
                </c:pt>
                <c:pt idx="101">
                  <c:v>206.20234365029501</c:v>
                </c:pt>
                <c:pt idx="102">
                  <c:v>217.573407168188</c:v>
                </c:pt>
                <c:pt idx="103">
                  <c:v>224.277549253903</c:v>
                </c:pt>
                <c:pt idx="104">
                  <c:v>229.30864614451599</c:v>
                </c:pt>
                <c:pt idx="105">
                  <c:v>238.67866053354899</c:v>
                </c:pt>
                <c:pt idx="106">
                  <c:v>237.04146544372199</c:v>
                </c:pt>
                <c:pt idx="107">
                  <c:v>228.580351410932</c:v>
                </c:pt>
                <c:pt idx="108">
                  <c:v>224.61480463381201</c:v>
                </c:pt>
                <c:pt idx="109">
                  <c:v>224.92348253341501</c:v>
                </c:pt>
                <c:pt idx="110">
                  <c:v>229.358393744479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D23-4C10-A765-2FA924D6B2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8474032"/>
        <c:axId val="528474424"/>
      </c:scatterChart>
      <c:valAx>
        <c:axId val="528474032"/>
        <c:scaling>
          <c:orientation val="minMax"/>
          <c:max val="45260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4424"/>
        <c:crosses val="autoZero"/>
        <c:crossBetween val="midCat"/>
        <c:majorUnit val="365"/>
      </c:valAx>
      <c:valAx>
        <c:axId val="528474424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>
            <c:manualLayout>
              <c:xMode val="edge"/>
              <c:yMode val="edge"/>
              <c:x val="1.0835520559930008E-2"/>
              <c:y val="0.25527184101987255"/>
            </c:manualLayout>
          </c:layout>
          <c:overlay val="0"/>
        </c:title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4032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.13777777777777778"/>
          <c:y val="4.9231418419964389E-2"/>
          <c:w val="0.69036710411198599"/>
          <c:h val="7.7525888042129787E-2"/>
        </c:manualLayout>
      </c:layout>
      <c:overlay val="0"/>
      <c:txPr>
        <a:bodyPr/>
        <a:lstStyle/>
        <a:p>
          <a:pPr>
            <a:defRPr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813578302712161"/>
          <c:y val="0.14408284173481531"/>
          <c:w val="0.8121901428988042"/>
          <c:h val="0.72279109805808039"/>
        </c:manualLayout>
      </c:layout>
      <c:scatterChart>
        <c:scatterStyle val="lineMarker"/>
        <c:varyColors val="0"/>
        <c:ser>
          <c:idx val="0"/>
          <c:order val="0"/>
          <c:tx>
            <c:strRef>
              <c:f>PrimeMarkets!$P$5</c:f>
              <c:strCache>
                <c:ptCount val="1"/>
                <c:pt idx="0">
                  <c:v>Prime Industrial Metros</c:v>
                </c:pt>
              </c:strCache>
            </c:strRef>
          </c:tx>
          <c:spPr>
            <a:ln w="28575">
              <a:solidFill>
                <a:srgbClr val="FF0000"/>
              </a:solidFill>
              <a:prstDash val="sysDash"/>
            </a:ln>
          </c:spPr>
          <c:marker>
            <c:symbol val="none"/>
          </c:marker>
          <c:xVal>
            <c:numRef>
              <c:f>PrimeMarkets!$N$22:$N$116</c:f>
              <c:numCache>
                <c:formatCode>[$-409]mmm\-yy;@</c:formatCode>
                <c:ptCount val="95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  <c:pt idx="92">
                  <c:v>45016</c:v>
                </c:pt>
                <c:pt idx="93">
                  <c:v>45107</c:v>
                </c:pt>
                <c:pt idx="94">
                  <c:v>45199</c:v>
                </c:pt>
              </c:numCache>
            </c:numRef>
          </c:xVal>
          <c:yVal>
            <c:numRef>
              <c:f>PrimeMarkets!$P$22:$P$116</c:f>
              <c:numCache>
                <c:formatCode>#,##0_);[Red]\(#,##0\)</c:formatCode>
                <c:ptCount val="95"/>
                <c:pt idx="0">
                  <c:v>91.466653927781095</c:v>
                </c:pt>
                <c:pt idx="1">
                  <c:v>103.72107997594</c:v>
                </c:pt>
                <c:pt idx="2">
                  <c:v>97.007113034800099</c:v>
                </c:pt>
                <c:pt idx="3">
                  <c:v>100</c:v>
                </c:pt>
                <c:pt idx="4">
                  <c:v>103.15119689125299</c:v>
                </c:pt>
                <c:pt idx="5">
                  <c:v>108.775962391588</c:v>
                </c:pt>
                <c:pt idx="6">
                  <c:v>103.93723737982199</c:v>
                </c:pt>
                <c:pt idx="7">
                  <c:v>103.543045179532</c:v>
                </c:pt>
                <c:pt idx="8">
                  <c:v>107.267757975839</c:v>
                </c:pt>
                <c:pt idx="9">
                  <c:v>107.84920222269599</c:v>
                </c:pt>
                <c:pt idx="10">
                  <c:v>111.384010706506</c:v>
                </c:pt>
                <c:pt idx="11">
                  <c:v>117.824518144366</c:v>
                </c:pt>
                <c:pt idx="12">
                  <c:v>117.404874010977</c:v>
                </c:pt>
                <c:pt idx="13">
                  <c:v>119.56907340434201</c:v>
                </c:pt>
                <c:pt idx="14">
                  <c:v>116.701833799548</c:v>
                </c:pt>
                <c:pt idx="15">
                  <c:v>126.889549551594</c:v>
                </c:pt>
                <c:pt idx="16">
                  <c:v>129.11378577386199</c:v>
                </c:pt>
                <c:pt idx="17">
                  <c:v>134.68777657664899</c:v>
                </c:pt>
                <c:pt idx="18">
                  <c:v>140.24731329484101</c:v>
                </c:pt>
                <c:pt idx="19">
                  <c:v>140.409055291448</c:v>
                </c:pt>
                <c:pt idx="20">
                  <c:v>148.62983734063599</c:v>
                </c:pt>
                <c:pt idx="21">
                  <c:v>153.209419942099</c:v>
                </c:pt>
                <c:pt idx="22">
                  <c:v>154.665643103576</c:v>
                </c:pt>
                <c:pt idx="23">
                  <c:v>165.40387649354301</c:v>
                </c:pt>
                <c:pt idx="24">
                  <c:v>173.66353675453499</c:v>
                </c:pt>
                <c:pt idx="25">
                  <c:v>173.51104411320301</c:v>
                </c:pt>
                <c:pt idx="26">
                  <c:v>183.13848551920901</c:v>
                </c:pt>
                <c:pt idx="27">
                  <c:v>186.267470482227</c:v>
                </c:pt>
                <c:pt idx="28">
                  <c:v>192.16165680357901</c:v>
                </c:pt>
                <c:pt idx="29">
                  <c:v>188.85063731558401</c:v>
                </c:pt>
                <c:pt idx="30">
                  <c:v>187.76856833578901</c:v>
                </c:pt>
                <c:pt idx="31">
                  <c:v>201.10679409807699</c:v>
                </c:pt>
                <c:pt idx="32">
                  <c:v>192.74313368701701</c:v>
                </c:pt>
                <c:pt idx="33">
                  <c:v>190.28603478778501</c:v>
                </c:pt>
                <c:pt idx="34">
                  <c:v>194.87133028955699</c:v>
                </c:pt>
                <c:pt idx="35">
                  <c:v>173.05307584767601</c:v>
                </c:pt>
                <c:pt idx="36">
                  <c:v>159.070077546715</c:v>
                </c:pt>
                <c:pt idx="37">
                  <c:v>153.79763964006199</c:v>
                </c:pt>
                <c:pt idx="38">
                  <c:v>142.15257355684099</c:v>
                </c:pt>
                <c:pt idx="39">
                  <c:v>138.91835096015899</c:v>
                </c:pt>
                <c:pt idx="40">
                  <c:v>130.852543882698</c:v>
                </c:pt>
                <c:pt idx="41">
                  <c:v>139.16331160889101</c:v>
                </c:pt>
                <c:pt idx="42">
                  <c:v>120.81236040084499</c:v>
                </c:pt>
                <c:pt idx="43">
                  <c:v>138.21082484846499</c:v>
                </c:pt>
                <c:pt idx="44">
                  <c:v>122.00248195094299</c:v>
                </c:pt>
                <c:pt idx="45">
                  <c:v>134.62022111845101</c:v>
                </c:pt>
                <c:pt idx="46">
                  <c:v>135.80105224229399</c:v>
                </c:pt>
                <c:pt idx="47">
                  <c:v>128.20438246658</c:v>
                </c:pt>
                <c:pt idx="48">
                  <c:v>135.64612488856901</c:v>
                </c:pt>
                <c:pt idx="49">
                  <c:v>125.535036360156</c:v>
                </c:pt>
                <c:pt idx="50">
                  <c:v>126.915093376117</c:v>
                </c:pt>
                <c:pt idx="51">
                  <c:v>140.98061048541501</c:v>
                </c:pt>
                <c:pt idx="52">
                  <c:v>124.788279525413</c:v>
                </c:pt>
                <c:pt idx="53">
                  <c:v>134.14206165224601</c:v>
                </c:pt>
                <c:pt idx="54">
                  <c:v>140.74738520761801</c:v>
                </c:pt>
                <c:pt idx="55">
                  <c:v>144.696522291631</c:v>
                </c:pt>
                <c:pt idx="56">
                  <c:v>153.48616881963201</c:v>
                </c:pt>
                <c:pt idx="57">
                  <c:v>149.66457198283501</c:v>
                </c:pt>
                <c:pt idx="58">
                  <c:v>165.664716554742</c:v>
                </c:pt>
                <c:pt idx="59">
                  <c:v>162.25592280503301</c:v>
                </c:pt>
                <c:pt idx="60">
                  <c:v>165.25168768597899</c:v>
                </c:pt>
                <c:pt idx="61">
                  <c:v>174.211125737651</c:v>
                </c:pt>
                <c:pt idx="62">
                  <c:v>179.54619126879101</c:v>
                </c:pt>
                <c:pt idx="63">
                  <c:v>176.83077597695399</c:v>
                </c:pt>
                <c:pt idx="64">
                  <c:v>184.06847347975699</c:v>
                </c:pt>
                <c:pt idx="65">
                  <c:v>189.52266800612099</c:v>
                </c:pt>
                <c:pt idx="66">
                  <c:v>193.64356146488799</c:v>
                </c:pt>
                <c:pt idx="67">
                  <c:v>204.379258527053</c:v>
                </c:pt>
                <c:pt idx="68">
                  <c:v>210.17517066360401</c:v>
                </c:pt>
                <c:pt idx="69">
                  <c:v>226.40749685605601</c:v>
                </c:pt>
                <c:pt idx="70">
                  <c:v>225.09425033801199</c:v>
                </c:pt>
                <c:pt idx="71">
                  <c:v>230.384570414775</c:v>
                </c:pt>
                <c:pt idx="72">
                  <c:v>242.03013815122799</c:v>
                </c:pt>
                <c:pt idx="73">
                  <c:v>235.44111589713</c:v>
                </c:pt>
                <c:pt idx="74">
                  <c:v>245.40737241509299</c:v>
                </c:pt>
                <c:pt idx="75">
                  <c:v>247.55556634136499</c:v>
                </c:pt>
                <c:pt idx="76">
                  <c:v>268.66333690354702</c:v>
                </c:pt>
                <c:pt idx="77">
                  <c:v>248.61878176831101</c:v>
                </c:pt>
                <c:pt idx="78">
                  <c:v>255.048192070037</c:v>
                </c:pt>
                <c:pt idx="79">
                  <c:v>273.382260708339</c:v>
                </c:pt>
                <c:pt idx="80">
                  <c:v>255.40989370638201</c:v>
                </c:pt>
                <c:pt idx="81">
                  <c:v>279.01676588020302</c:v>
                </c:pt>
                <c:pt idx="82">
                  <c:v>280.31618529902602</c:v>
                </c:pt>
                <c:pt idx="83">
                  <c:v>297.414263936861</c:v>
                </c:pt>
                <c:pt idx="84">
                  <c:v>306.45315619954698</c:v>
                </c:pt>
                <c:pt idx="85">
                  <c:v>319.31741990541201</c:v>
                </c:pt>
                <c:pt idx="86">
                  <c:v>337.61246895391599</c:v>
                </c:pt>
                <c:pt idx="87">
                  <c:v>361.199539374989</c:v>
                </c:pt>
                <c:pt idx="88">
                  <c:v>368.54829689142099</c:v>
                </c:pt>
                <c:pt idx="89">
                  <c:v>392.21076047365398</c:v>
                </c:pt>
                <c:pt idx="90">
                  <c:v>414.508407086788</c:v>
                </c:pt>
                <c:pt idx="91">
                  <c:v>400.660014271622</c:v>
                </c:pt>
                <c:pt idx="92">
                  <c:v>418.337624580934</c:v>
                </c:pt>
                <c:pt idx="93">
                  <c:v>416.05702409095301</c:v>
                </c:pt>
                <c:pt idx="94">
                  <c:v>416.51169473810103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6AD-41B7-827E-0F592669B0E9}"/>
            </c:ext>
          </c:extLst>
        </c:ser>
        <c:ser>
          <c:idx val="1"/>
          <c:order val="1"/>
          <c:tx>
            <c:strRef>
              <c:f>PrimeMarkets!$T$5</c:f>
              <c:strCache>
                <c:ptCount val="1"/>
                <c:pt idx="0">
                  <c:v>U.S.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PrimeMarkets!$N$6:$N$116</c:f>
              <c:numCache>
                <c:formatCode>[$-409]mmm\-yy;@</c:formatCode>
                <c:ptCount val="111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  <c:pt idx="106">
                  <c:v>44834</c:v>
                </c:pt>
                <c:pt idx="107">
                  <c:v>44926</c:v>
                </c:pt>
                <c:pt idx="108">
                  <c:v>45016</c:v>
                </c:pt>
                <c:pt idx="109">
                  <c:v>45107</c:v>
                </c:pt>
                <c:pt idx="110">
                  <c:v>45199</c:v>
                </c:pt>
              </c:numCache>
            </c:numRef>
          </c:xVal>
          <c:yVal>
            <c:numRef>
              <c:f>PrimeMarkets!$T$6:$T$116</c:f>
              <c:numCache>
                <c:formatCode>0</c:formatCode>
                <c:ptCount val="111"/>
                <c:pt idx="0">
                  <c:v>67.907953042913206</c:v>
                </c:pt>
                <c:pt idx="1">
                  <c:v>70.010387111473193</c:v>
                </c:pt>
                <c:pt idx="2">
                  <c:v>71.638752155659205</c:v>
                </c:pt>
                <c:pt idx="3">
                  <c:v>70.574524759547202</c:v>
                </c:pt>
                <c:pt idx="4">
                  <c:v>70.466286729124903</c:v>
                </c:pt>
                <c:pt idx="5">
                  <c:v>73.435852096944501</c:v>
                </c:pt>
                <c:pt idx="6">
                  <c:v>77.6006977536927</c:v>
                </c:pt>
                <c:pt idx="7">
                  <c:v>79.428602137430403</c:v>
                </c:pt>
                <c:pt idx="8">
                  <c:v>79.307800866454201</c:v>
                </c:pt>
                <c:pt idx="9">
                  <c:v>79.498467403199101</c:v>
                </c:pt>
                <c:pt idx="10">
                  <c:v>81.524223196497999</c:v>
                </c:pt>
                <c:pt idx="11">
                  <c:v>84.466390735898898</c:v>
                </c:pt>
                <c:pt idx="12">
                  <c:v>86.888651654696503</c:v>
                </c:pt>
                <c:pt idx="13">
                  <c:v>87.508120825030204</c:v>
                </c:pt>
                <c:pt idx="14">
                  <c:v>87.961270130331499</c:v>
                </c:pt>
                <c:pt idx="15">
                  <c:v>90.886425836935899</c:v>
                </c:pt>
                <c:pt idx="16">
                  <c:v>94.775506641258104</c:v>
                </c:pt>
                <c:pt idx="17">
                  <c:v>98.079762580108905</c:v>
                </c:pt>
                <c:pt idx="18">
                  <c:v>99.488082980809807</c:v>
                </c:pt>
                <c:pt idx="19">
                  <c:v>100</c:v>
                </c:pt>
                <c:pt idx="20">
                  <c:v>101.541370133361</c:v>
                </c:pt>
                <c:pt idx="21">
                  <c:v>102.861264588613</c:v>
                </c:pt>
                <c:pt idx="22">
                  <c:v>102.718503610837</c:v>
                </c:pt>
                <c:pt idx="23">
                  <c:v>102.72288720016</c:v>
                </c:pt>
                <c:pt idx="24">
                  <c:v>103.880789857241</c:v>
                </c:pt>
                <c:pt idx="25">
                  <c:v>106.855541503024</c:v>
                </c:pt>
                <c:pt idx="26">
                  <c:v>110.677446134308</c:v>
                </c:pt>
                <c:pt idx="27">
                  <c:v>112.191982383577</c:v>
                </c:pt>
                <c:pt idx="28">
                  <c:v>112.355846917961</c:v>
                </c:pt>
                <c:pt idx="29">
                  <c:v>113.665988815848</c:v>
                </c:pt>
                <c:pt idx="30">
                  <c:v>116.81226489057001</c:v>
                </c:pt>
                <c:pt idx="31">
                  <c:v>120.808253337764</c:v>
                </c:pt>
                <c:pt idx="32">
                  <c:v>126.855234623898</c:v>
                </c:pt>
                <c:pt idx="33">
                  <c:v>133.803841440057</c:v>
                </c:pt>
                <c:pt idx="34">
                  <c:v>135.22536780091201</c:v>
                </c:pt>
                <c:pt idx="35">
                  <c:v>136.21270675174401</c:v>
                </c:pt>
                <c:pt idx="36">
                  <c:v>144.036373059515</c:v>
                </c:pt>
                <c:pt idx="37">
                  <c:v>153.16450211129899</c:v>
                </c:pt>
                <c:pt idx="38">
                  <c:v>156.53628859857699</c:v>
                </c:pt>
                <c:pt idx="39">
                  <c:v>158.58488199524299</c:v>
                </c:pt>
                <c:pt idx="40">
                  <c:v>163.54451926208699</c:v>
                </c:pt>
                <c:pt idx="41">
                  <c:v>168.30773701133299</c:v>
                </c:pt>
                <c:pt idx="42">
                  <c:v>171.427840617226</c:v>
                </c:pt>
                <c:pt idx="43">
                  <c:v>173.53109252570999</c:v>
                </c:pt>
                <c:pt idx="44">
                  <c:v>175.75019467940601</c:v>
                </c:pt>
                <c:pt idx="45">
                  <c:v>178.68132690796301</c:v>
                </c:pt>
                <c:pt idx="46">
                  <c:v>179.144142453651</c:v>
                </c:pt>
                <c:pt idx="47">
                  <c:v>176.064170811461</c:v>
                </c:pt>
                <c:pt idx="48">
                  <c:v>173.05776894356799</c:v>
                </c:pt>
                <c:pt idx="49">
                  <c:v>172.27481157542101</c:v>
                </c:pt>
                <c:pt idx="50">
                  <c:v>166.28451724997299</c:v>
                </c:pt>
                <c:pt idx="51">
                  <c:v>154.89275764357299</c:v>
                </c:pt>
                <c:pt idx="52">
                  <c:v>143.05172505366301</c:v>
                </c:pt>
                <c:pt idx="53">
                  <c:v>135.42798900155401</c:v>
                </c:pt>
                <c:pt idx="54">
                  <c:v>133.41606565521599</c:v>
                </c:pt>
                <c:pt idx="55">
                  <c:v>130.77896080484501</c:v>
                </c:pt>
                <c:pt idx="56">
                  <c:v>128.283483420187</c:v>
                </c:pt>
                <c:pt idx="57">
                  <c:v>128.97464797376099</c:v>
                </c:pt>
                <c:pt idx="58">
                  <c:v>125.313553911873</c:v>
                </c:pt>
                <c:pt idx="59">
                  <c:v>118.60559155932</c:v>
                </c:pt>
                <c:pt idx="60">
                  <c:v>118.635759009582</c:v>
                </c:pt>
                <c:pt idx="61">
                  <c:v>123.88018930206</c:v>
                </c:pt>
                <c:pt idx="62">
                  <c:v>123.604793324927</c:v>
                </c:pt>
                <c:pt idx="63">
                  <c:v>119.17507781888</c:v>
                </c:pt>
                <c:pt idx="64">
                  <c:v>118.654495670956</c:v>
                </c:pt>
                <c:pt idx="65">
                  <c:v>120.644623266528</c:v>
                </c:pt>
                <c:pt idx="66">
                  <c:v>123.701374750761</c:v>
                </c:pt>
                <c:pt idx="67">
                  <c:v>124.721038433974</c:v>
                </c:pt>
                <c:pt idx="68">
                  <c:v>125.303729801055</c:v>
                </c:pt>
                <c:pt idx="69">
                  <c:v>129.12015974573501</c:v>
                </c:pt>
                <c:pt idx="70">
                  <c:v>133.665649124429</c:v>
                </c:pt>
                <c:pt idx="71">
                  <c:v>136.13393418797699</c:v>
                </c:pt>
                <c:pt idx="72">
                  <c:v>140.26788138091899</c:v>
                </c:pt>
                <c:pt idx="73">
                  <c:v>146.888279496633</c:v>
                </c:pt>
                <c:pt idx="74">
                  <c:v>150.455885253253</c:v>
                </c:pt>
                <c:pt idx="75">
                  <c:v>151.492032194617</c:v>
                </c:pt>
                <c:pt idx="76">
                  <c:v>155.35924170203799</c:v>
                </c:pt>
                <c:pt idx="77">
                  <c:v>162.18662026778301</c:v>
                </c:pt>
                <c:pt idx="78">
                  <c:v>164.668532429088</c:v>
                </c:pt>
                <c:pt idx="79">
                  <c:v>163.99730718249299</c:v>
                </c:pt>
                <c:pt idx="80">
                  <c:v>169.69152386349799</c:v>
                </c:pt>
                <c:pt idx="81">
                  <c:v>179.823263362934</c:v>
                </c:pt>
                <c:pt idx="82">
                  <c:v>182.24001578285001</c:v>
                </c:pt>
                <c:pt idx="83">
                  <c:v>180.91036478841201</c:v>
                </c:pt>
                <c:pt idx="84">
                  <c:v>191.384674687471</c:v>
                </c:pt>
                <c:pt idx="85">
                  <c:v>209.637976507638</c:v>
                </c:pt>
                <c:pt idx="86">
                  <c:v>213.871590147744</c:v>
                </c:pt>
                <c:pt idx="87">
                  <c:v>208.99998572594799</c:v>
                </c:pt>
                <c:pt idx="88">
                  <c:v>212.36485377465101</c:v>
                </c:pt>
                <c:pt idx="89">
                  <c:v>219.18163988135899</c:v>
                </c:pt>
                <c:pt idx="90">
                  <c:v>224.264407790512</c:v>
                </c:pt>
                <c:pt idx="91">
                  <c:v>228.02037827672899</c:v>
                </c:pt>
                <c:pt idx="92">
                  <c:v>232.60751919064899</c:v>
                </c:pt>
                <c:pt idx="93">
                  <c:v>236.49043978685199</c:v>
                </c:pt>
                <c:pt idx="94">
                  <c:v>239.31918293688</c:v>
                </c:pt>
                <c:pt idx="95">
                  <c:v>243.16500919329599</c:v>
                </c:pt>
                <c:pt idx="96">
                  <c:v>249.010440763536</c:v>
                </c:pt>
                <c:pt idx="97">
                  <c:v>255.31166902459199</c:v>
                </c:pt>
                <c:pt idx="98">
                  <c:v>263.05213514763</c:v>
                </c:pt>
                <c:pt idx="99">
                  <c:v>271.61404664088002</c:v>
                </c:pt>
                <c:pt idx="100">
                  <c:v>282.46349586816001</c:v>
                </c:pt>
                <c:pt idx="101">
                  <c:v>299.15863992973601</c:v>
                </c:pt>
                <c:pt idx="102">
                  <c:v>313.40596507801502</c:v>
                </c:pt>
                <c:pt idx="103">
                  <c:v>322.64844618748901</c:v>
                </c:pt>
                <c:pt idx="104">
                  <c:v>345.21703534331903</c:v>
                </c:pt>
                <c:pt idx="105">
                  <c:v>379.63220784958901</c:v>
                </c:pt>
                <c:pt idx="106">
                  <c:v>383.17705842425801</c:v>
                </c:pt>
                <c:pt idx="107">
                  <c:v>370.85958334722801</c:v>
                </c:pt>
                <c:pt idx="108">
                  <c:v>376.48268322385798</c:v>
                </c:pt>
                <c:pt idx="109">
                  <c:v>387.564998151282</c:v>
                </c:pt>
                <c:pt idx="110">
                  <c:v>395.55412795270399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6AD-41B7-827E-0F592669B0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8475208"/>
        <c:axId val="528475600"/>
      </c:scatterChart>
      <c:valAx>
        <c:axId val="528475208"/>
        <c:scaling>
          <c:orientation val="minMax"/>
          <c:max val="45260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5600"/>
        <c:crosses val="autoZero"/>
        <c:crossBetween val="midCat"/>
        <c:majorUnit val="365"/>
      </c:valAx>
      <c:valAx>
        <c:axId val="528475600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>
            <c:manualLayout>
              <c:xMode val="edge"/>
              <c:yMode val="edge"/>
              <c:x val="1.0835520559930008E-2"/>
              <c:y val="0.25100424946881639"/>
            </c:manualLayout>
          </c:layout>
          <c:overlay val="0"/>
        </c:title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5208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.13777777777777778"/>
          <c:y val="4.9231418419964389E-2"/>
          <c:w val="0.69036710411198599"/>
          <c:h val="7.7525888042129787E-2"/>
        </c:manualLayout>
      </c:layout>
      <c:overlay val="0"/>
      <c:txPr>
        <a:bodyPr/>
        <a:lstStyle/>
        <a:p>
          <a:pPr>
            <a:defRPr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813578302712161"/>
          <c:y val="0.14408284173481531"/>
          <c:w val="0.8121901428988042"/>
          <c:h val="0.76995079795089927"/>
        </c:manualLayout>
      </c:layout>
      <c:scatterChart>
        <c:scatterStyle val="lineMarker"/>
        <c:varyColors val="0"/>
        <c:ser>
          <c:idx val="0"/>
          <c:order val="0"/>
          <c:tx>
            <c:strRef>
              <c:f>PrimeMarkets!$Q$5</c:f>
              <c:strCache>
                <c:ptCount val="1"/>
                <c:pt idx="0">
                  <c:v>Prime Retail Metros</c:v>
                </c:pt>
              </c:strCache>
            </c:strRef>
          </c:tx>
          <c:spPr>
            <a:ln w="28575">
              <a:solidFill>
                <a:srgbClr val="00B050"/>
              </a:solidFill>
              <a:prstDash val="sysDash"/>
            </a:ln>
          </c:spPr>
          <c:marker>
            <c:symbol val="none"/>
          </c:marker>
          <c:xVal>
            <c:numRef>
              <c:f>PrimeMarkets!$N$22:$N$116</c:f>
              <c:numCache>
                <c:formatCode>[$-409]mmm\-yy;@</c:formatCode>
                <c:ptCount val="95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  <c:pt idx="92">
                  <c:v>45016</c:v>
                </c:pt>
                <c:pt idx="93">
                  <c:v>45107</c:v>
                </c:pt>
                <c:pt idx="94">
                  <c:v>45199</c:v>
                </c:pt>
              </c:numCache>
            </c:numRef>
          </c:xVal>
          <c:yVal>
            <c:numRef>
              <c:f>PrimeMarkets!$Q$22:$Q$116</c:f>
              <c:numCache>
                <c:formatCode>#,##0_);[Red]\(#,##0\)</c:formatCode>
                <c:ptCount val="95"/>
                <c:pt idx="0">
                  <c:v>90.354221706300805</c:v>
                </c:pt>
                <c:pt idx="1">
                  <c:v>98.370760658295893</c:v>
                </c:pt>
                <c:pt idx="2">
                  <c:v>100.02221887270601</c:v>
                </c:pt>
                <c:pt idx="3">
                  <c:v>100</c:v>
                </c:pt>
                <c:pt idx="4">
                  <c:v>104.12107029969199</c:v>
                </c:pt>
                <c:pt idx="5">
                  <c:v>101.82706959721</c:v>
                </c:pt>
                <c:pt idx="6">
                  <c:v>105.679855471526</c:v>
                </c:pt>
                <c:pt idx="7">
                  <c:v>104.365092467167</c:v>
                </c:pt>
                <c:pt idx="8">
                  <c:v>114.09196272271301</c:v>
                </c:pt>
                <c:pt idx="9">
                  <c:v>114.83586404872</c:v>
                </c:pt>
                <c:pt idx="10">
                  <c:v>120.1746112813</c:v>
                </c:pt>
                <c:pt idx="11">
                  <c:v>125.976511679854</c:v>
                </c:pt>
                <c:pt idx="12">
                  <c:v>125.373439732685</c:v>
                </c:pt>
                <c:pt idx="13">
                  <c:v>135.66894662934001</c:v>
                </c:pt>
                <c:pt idx="14">
                  <c:v>146.46109658407201</c:v>
                </c:pt>
                <c:pt idx="15">
                  <c:v>146.48877505468801</c:v>
                </c:pt>
                <c:pt idx="16">
                  <c:v>154.92316236046599</c:v>
                </c:pt>
                <c:pt idx="17">
                  <c:v>163.93482626213799</c:v>
                </c:pt>
                <c:pt idx="18">
                  <c:v>168.815440326892</c:v>
                </c:pt>
                <c:pt idx="19">
                  <c:v>172.754615251883</c:v>
                </c:pt>
                <c:pt idx="20">
                  <c:v>188.60317082016499</c:v>
                </c:pt>
                <c:pt idx="21">
                  <c:v>201.197336400561</c:v>
                </c:pt>
                <c:pt idx="22">
                  <c:v>204.814697478017</c:v>
                </c:pt>
                <c:pt idx="23">
                  <c:v>201.39010692581601</c:v>
                </c:pt>
                <c:pt idx="24">
                  <c:v>212.25256001615799</c:v>
                </c:pt>
                <c:pt idx="25">
                  <c:v>224.38710171460599</c:v>
                </c:pt>
                <c:pt idx="26">
                  <c:v>217.74280384705</c:v>
                </c:pt>
                <c:pt idx="27">
                  <c:v>218.06216465339901</c:v>
                </c:pt>
                <c:pt idx="28">
                  <c:v>229.24872958128799</c:v>
                </c:pt>
                <c:pt idx="29">
                  <c:v>235.94518786002101</c:v>
                </c:pt>
                <c:pt idx="30">
                  <c:v>249.15496980015499</c:v>
                </c:pt>
                <c:pt idx="31">
                  <c:v>228.26508977911399</c:v>
                </c:pt>
                <c:pt idx="32">
                  <c:v>229.84613740905201</c:v>
                </c:pt>
                <c:pt idx="33">
                  <c:v>233.90243107025501</c:v>
                </c:pt>
                <c:pt idx="34">
                  <c:v>210.58372251521899</c:v>
                </c:pt>
                <c:pt idx="35">
                  <c:v>224.64825080910899</c:v>
                </c:pt>
                <c:pt idx="36">
                  <c:v>197.884231419114</c:v>
                </c:pt>
                <c:pt idx="37">
                  <c:v>199.50622231820699</c:v>
                </c:pt>
                <c:pt idx="38">
                  <c:v>183.938029737725</c:v>
                </c:pt>
                <c:pt idx="39">
                  <c:v>177.11857550093401</c:v>
                </c:pt>
                <c:pt idx="40">
                  <c:v>191.013293694612</c:v>
                </c:pt>
                <c:pt idx="41">
                  <c:v>158.52464923654099</c:v>
                </c:pt>
                <c:pt idx="42">
                  <c:v>168.957828631262</c:v>
                </c:pt>
                <c:pt idx="43">
                  <c:v>174.39587361000099</c:v>
                </c:pt>
                <c:pt idx="44">
                  <c:v>180.012817338199</c:v>
                </c:pt>
                <c:pt idx="45">
                  <c:v>168.796115630722</c:v>
                </c:pt>
                <c:pt idx="46">
                  <c:v>178.59844639201199</c:v>
                </c:pt>
                <c:pt idx="47">
                  <c:v>179.98500965317601</c:v>
                </c:pt>
                <c:pt idx="48">
                  <c:v>182.369805007672</c:v>
                </c:pt>
                <c:pt idx="49">
                  <c:v>191.797790171201</c:v>
                </c:pt>
                <c:pt idx="50">
                  <c:v>185.41990394500499</c:v>
                </c:pt>
                <c:pt idx="51">
                  <c:v>194.85634831887</c:v>
                </c:pt>
                <c:pt idx="52">
                  <c:v>193.490974451521</c:v>
                </c:pt>
                <c:pt idx="53">
                  <c:v>204.89686824873499</c:v>
                </c:pt>
                <c:pt idx="54">
                  <c:v>215.695007083934</c:v>
                </c:pt>
                <c:pt idx="55">
                  <c:v>222.624393648526</c:v>
                </c:pt>
                <c:pt idx="56">
                  <c:v>227.50647568669899</c:v>
                </c:pt>
                <c:pt idx="57">
                  <c:v>230.312743570538</c:v>
                </c:pt>
                <c:pt idx="58">
                  <c:v>236.48284899576299</c:v>
                </c:pt>
                <c:pt idx="59">
                  <c:v>252.20211395239201</c:v>
                </c:pt>
                <c:pt idx="60">
                  <c:v>252.69403706117299</c:v>
                </c:pt>
                <c:pt idx="61">
                  <c:v>249.65497584766501</c:v>
                </c:pt>
                <c:pt idx="62">
                  <c:v>265.60439541428099</c:v>
                </c:pt>
                <c:pt idx="63">
                  <c:v>267.42855358952698</c:v>
                </c:pt>
                <c:pt idx="64">
                  <c:v>274.17937526605101</c:v>
                </c:pt>
                <c:pt idx="65">
                  <c:v>279.67700315678502</c:v>
                </c:pt>
                <c:pt idx="66">
                  <c:v>296.03918705889402</c:v>
                </c:pt>
                <c:pt idx="67">
                  <c:v>299.50637147201002</c:v>
                </c:pt>
                <c:pt idx="68">
                  <c:v>307.14287624620698</c:v>
                </c:pt>
                <c:pt idx="69">
                  <c:v>306.21555839139302</c:v>
                </c:pt>
                <c:pt idx="70">
                  <c:v>316.06760006351902</c:v>
                </c:pt>
                <c:pt idx="71">
                  <c:v>329.08412052940702</c:v>
                </c:pt>
                <c:pt idx="72">
                  <c:v>346.22992802387802</c:v>
                </c:pt>
                <c:pt idx="73">
                  <c:v>332.25129196956999</c:v>
                </c:pt>
                <c:pt idx="74">
                  <c:v>333.21567588018797</c:v>
                </c:pt>
                <c:pt idx="75">
                  <c:v>334.41557659608401</c:v>
                </c:pt>
                <c:pt idx="76">
                  <c:v>347.65066707706899</c:v>
                </c:pt>
                <c:pt idx="77">
                  <c:v>354.46103081786202</c:v>
                </c:pt>
                <c:pt idx="78">
                  <c:v>340.92704925979598</c:v>
                </c:pt>
                <c:pt idx="79">
                  <c:v>336.54789894368901</c:v>
                </c:pt>
                <c:pt idx="80">
                  <c:v>339.339556170234</c:v>
                </c:pt>
                <c:pt idx="81">
                  <c:v>333.57834276395198</c:v>
                </c:pt>
                <c:pt idx="82">
                  <c:v>356.97293578547999</c:v>
                </c:pt>
                <c:pt idx="83">
                  <c:v>353.86977315923002</c:v>
                </c:pt>
                <c:pt idx="84">
                  <c:v>372.812621798561</c:v>
                </c:pt>
                <c:pt idx="85">
                  <c:v>371.03132899896201</c:v>
                </c:pt>
                <c:pt idx="86">
                  <c:v>372.792459467166</c:v>
                </c:pt>
                <c:pt idx="87">
                  <c:v>423.05223636113197</c:v>
                </c:pt>
                <c:pt idx="88">
                  <c:v>374.68204440121701</c:v>
                </c:pt>
                <c:pt idx="89">
                  <c:v>400.463858197359</c:v>
                </c:pt>
                <c:pt idx="90">
                  <c:v>442.834999870601</c:v>
                </c:pt>
                <c:pt idx="91">
                  <c:v>421.56939130817301</c:v>
                </c:pt>
                <c:pt idx="92">
                  <c:v>417.82172619201498</c:v>
                </c:pt>
                <c:pt idx="93">
                  <c:v>400.75755507446002</c:v>
                </c:pt>
                <c:pt idx="94">
                  <c:v>410.800612922786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3BE-4949-A903-E155F15B12A6}"/>
            </c:ext>
          </c:extLst>
        </c:ser>
        <c:ser>
          <c:idx val="1"/>
          <c:order val="1"/>
          <c:tx>
            <c:strRef>
              <c:f>PrimeMarkets!$U$5</c:f>
              <c:strCache>
                <c:ptCount val="1"/>
                <c:pt idx="0">
                  <c:v>U.S.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PrimeMarkets!$N$6:$N$116</c:f>
              <c:numCache>
                <c:formatCode>[$-409]mmm\-yy;@</c:formatCode>
                <c:ptCount val="111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  <c:pt idx="106">
                  <c:v>44834</c:v>
                </c:pt>
                <c:pt idx="107">
                  <c:v>44926</c:v>
                </c:pt>
                <c:pt idx="108">
                  <c:v>45016</c:v>
                </c:pt>
                <c:pt idx="109">
                  <c:v>45107</c:v>
                </c:pt>
                <c:pt idx="110">
                  <c:v>45199</c:v>
                </c:pt>
              </c:numCache>
            </c:numRef>
          </c:xVal>
          <c:yVal>
            <c:numRef>
              <c:f>PrimeMarkets!$U$6:$U$116</c:f>
              <c:numCache>
                <c:formatCode>0</c:formatCode>
                <c:ptCount val="111"/>
                <c:pt idx="0">
                  <c:v>68.787022632004394</c:v>
                </c:pt>
                <c:pt idx="1">
                  <c:v>67.546427149888999</c:v>
                </c:pt>
                <c:pt idx="2">
                  <c:v>69.421526312735395</c:v>
                </c:pt>
                <c:pt idx="3">
                  <c:v>73.9300213606234</c:v>
                </c:pt>
                <c:pt idx="4">
                  <c:v>76.038525500637803</c:v>
                </c:pt>
                <c:pt idx="5">
                  <c:v>76.792571474591</c:v>
                </c:pt>
                <c:pt idx="6">
                  <c:v>79.224335627162702</c:v>
                </c:pt>
                <c:pt idx="7">
                  <c:v>81.991638574896299</c:v>
                </c:pt>
                <c:pt idx="8">
                  <c:v>83.263128044513493</c:v>
                </c:pt>
                <c:pt idx="9">
                  <c:v>84.4502543337003</c:v>
                </c:pt>
                <c:pt idx="10">
                  <c:v>84.899561862126205</c:v>
                </c:pt>
                <c:pt idx="11">
                  <c:v>85.397761427123996</c:v>
                </c:pt>
                <c:pt idx="12">
                  <c:v>87.656503656297801</c:v>
                </c:pt>
                <c:pt idx="13">
                  <c:v>91.257637514682401</c:v>
                </c:pt>
                <c:pt idx="14">
                  <c:v>94.039918525796494</c:v>
                </c:pt>
                <c:pt idx="15">
                  <c:v>94.892393378891001</c:v>
                </c:pt>
                <c:pt idx="16">
                  <c:v>95.791124335298406</c:v>
                </c:pt>
                <c:pt idx="17">
                  <c:v>97.645614030685294</c:v>
                </c:pt>
                <c:pt idx="18">
                  <c:v>98.958556199242807</c:v>
                </c:pt>
                <c:pt idx="19">
                  <c:v>100</c:v>
                </c:pt>
                <c:pt idx="20">
                  <c:v>102.195827462897</c:v>
                </c:pt>
                <c:pt idx="21">
                  <c:v>105.22872639854199</c:v>
                </c:pt>
                <c:pt idx="22">
                  <c:v>107.368591925503</c:v>
                </c:pt>
                <c:pt idx="23">
                  <c:v>108.37981696574499</c:v>
                </c:pt>
                <c:pt idx="24">
                  <c:v>109.767797235119</c:v>
                </c:pt>
                <c:pt idx="25">
                  <c:v>112.36749255366</c:v>
                </c:pt>
                <c:pt idx="26">
                  <c:v>116.465079229894</c:v>
                </c:pt>
                <c:pt idx="27">
                  <c:v>120.55992902492299</c:v>
                </c:pt>
                <c:pt idx="28">
                  <c:v>124.793932505021</c:v>
                </c:pt>
                <c:pt idx="29">
                  <c:v>128.87941662762199</c:v>
                </c:pt>
                <c:pt idx="30">
                  <c:v>132.543859363054</c:v>
                </c:pt>
                <c:pt idx="31">
                  <c:v>137.718061967696</c:v>
                </c:pt>
                <c:pt idx="32">
                  <c:v>144.96606979544299</c:v>
                </c:pt>
                <c:pt idx="33">
                  <c:v>151.898852785457</c:v>
                </c:pt>
                <c:pt idx="34">
                  <c:v>155.20706348555899</c:v>
                </c:pt>
                <c:pt idx="35">
                  <c:v>158.846831030657</c:v>
                </c:pt>
                <c:pt idx="36">
                  <c:v>169.28010547600201</c:v>
                </c:pt>
                <c:pt idx="37">
                  <c:v>181.79954634224899</c:v>
                </c:pt>
                <c:pt idx="38">
                  <c:v>182.87653042819599</c:v>
                </c:pt>
                <c:pt idx="39">
                  <c:v>180.83370987877299</c:v>
                </c:pt>
                <c:pt idx="40">
                  <c:v>187.31095269130799</c:v>
                </c:pt>
                <c:pt idx="41">
                  <c:v>193.21745618910001</c:v>
                </c:pt>
                <c:pt idx="42">
                  <c:v>189.50312359332199</c:v>
                </c:pt>
                <c:pt idx="43">
                  <c:v>187.003907076595</c:v>
                </c:pt>
                <c:pt idx="44">
                  <c:v>193.67855844682401</c:v>
                </c:pt>
                <c:pt idx="45">
                  <c:v>199.02763897040299</c:v>
                </c:pt>
                <c:pt idx="46">
                  <c:v>194.21077550734401</c:v>
                </c:pt>
                <c:pt idx="47">
                  <c:v>187.10852937887299</c:v>
                </c:pt>
                <c:pt idx="48">
                  <c:v>184.353039578828</c:v>
                </c:pt>
                <c:pt idx="49">
                  <c:v>181.34874724351701</c:v>
                </c:pt>
                <c:pt idx="50">
                  <c:v>169.241266957503</c:v>
                </c:pt>
                <c:pt idx="51">
                  <c:v>156.72646476790999</c:v>
                </c:pt>
                <c:pt idx="52">
                  <c:v>151.75559327037999</c:v>
                </c:pt>
                <c:pt idx="53">
                  <c:v>149.18798048277301</c:v>
                </c:pt>
                <c:pt idx="54">
                  <c:v>145.69389252482699</c:v>
                </c:pt>
                <c:pt idx="55">
                  <c:v>141.322261111258</c:v>
                </c:pt>
                <c:pt idx="56">
                  <c:v>137.08634045377701</c:v>
                </c:pt>
                <c:pt idx="57">
                  <c:v>132.109640992854</c:v>
                </c:pt>
                <c:pt idx="58">
                  <c:v>131.868498559351</c:v>
                </c:pt>
                <c:pt idx="59">
                  <c:v>133.58070433363699</c:v>
                </c:pt>
                <c:pt idx="60">
                  <c:v>131.76584271468499</c:v>
                </c:pt>
                <c:pt idx="61">
                  <c:v>129.854797649625</c:v>
                </c:pt>
                <c:pt idx="62">
                  <c:v>130.28189591755901</c:v>
                </c:pt>
                <c:pt idx="63">
                  <c:v>130.88397923956899</c:v>
                </c:pt>
                <c:pt idx="64">
                  <c:v>131.08937857756499</c:v>
                </c:pt>
                <c:pt idx="65">
                  <c:v>133.125459276935</c:v>
                </c:pt>
                <c:pt idx="66">
                  <c:v>136.12589469852</c:v>
                </c:pt>
                <c:pt idx="67">
                  <c:v>137.73711543519201</c:v>
                </c:pt>
                <c:pt idx="68">
                  <c:v>140.98534708853799</c:v>
                </c:pt>
                <c:pt idx="69">
                  <c:v>148.65490365355501</c:v>
                </c:pt>
                <c:pt idx="70">
                  <c:v>151.81067755833101</c:v>
                </c:pt>
                <c:pt idx="71">
                  <c:v>150.105430817675</c:v>
                </c:pt>
                <c:pt idx="72">
                  <c:v>153.005783175358</c:v>
                </c:pt>
                <c:pt idx="73">
                  <c:v>159.99687398044301</c:v>
                </c:pt>
                <c:pt idx="74">
                  <c:v>164.57054234079399</c:v>
                </c:pt>
                <c:pt idx="75">
                  <c:v>165.82501059926301</c:v>
                </c:pt>
                <c:pt idx="76">
                  <c:v>168.65257800243199</c:v>
                </c:pt>
                <c:pt idx="77">
                  <c:v>172.21078807926401</c:v>
                </c:pt>
                <c:pt idx="78">
                  <c:v>173.614911473875</c:v>
                </c:pt>
                <c:pt idx="79">
                  <c:v>174.88466516974901</c:v>
                </c:pt>
                <c:pt idx="80">
                  <c:v>178.943637049453</c:v>
                </c:pt>
                <c:pt idx="81">
                  <c:v>184.33561121721499</c:v>
                </c:pt>
                <c:pt idx="82">
                  <c:v>188.88551914218101</c:v>
                </c:pt>
                <c:pt idx="83">
                  <c:v>192.89780122961801</c:v>
                </c:pt>
                <c:pt idx="84">
                  <c:v>199.41509044871</c:v>
                </c:pt>
                <c:pt idx="85">
                  <c:v>207.503210959624</c:v>
                </c:pt>
                <c:pt idx="86">
                  <c:v>209.90995491732301</c:v>
                </c:pt>
                <c:pt idx="87">
                  <c:v>208.40034991366699</c:v>
                </c:pt>
                <c:pt idx="88">
                  <c:v>208.37411477005401</c:v>
                </c:pt>
                <c:pt idx="89">
                  <c:v>208.87248738787599</c:v>
                </c:pt>
                <c:pt idx="90">
                  <c:v>210.72515139238999</c:v>
                </c:pt>
                <c:pt idx="91">
                  <c:v>212.66738810248401</c:v>
                </c:pt>
                <c:pt idx="92">
                  <c:v>213.21428162094099</c:v>
                </c:pt>
                <c:pt idx="93">
                  <c:v>214.443958814116</c:v>
                </c:pt>
                <c:pt idx="94">
                  <c:v>216.262207584484</c:v>
                </c:pt>
                <c:pt idx="95">
                  <c:v>217.57784615835601</c:v>
                </c:pt>
                <c:pt idx="96">
                  <c:v>217.12740782248</c:v>
                </c:pt>
                <c:pt idx="97">
                  <c:v>213.880126006334</c:v>
                </c:pt>
                <c:pt idx="98">
                  <c:v>216.67214360915699</c:v>
                </c:pt>
                <c:pt idx="99">
                  <c:v>225.439615561062</c:v>
                </c:pt>
                <c:pt idx="100">
                  <c:v>234.43360620247199</c:v>
                </c:pt>
                <c:pt idx="101">
                  <c:v>246.24836152691199</c:v>
                </c:pt>
                <c:pt idx="102">
                  <c:v>255.82476543325501</c:v>
                </c:pt>
                <c:pt idx="103">
                  <c:v>260.04833493206002</c:v>
                </c:pt>
                <c:pt idx="104">
                  <c:v>266.33176724027999</c:v>
                </c:pt>
                <c:pt idx="105">
                  <c:v>275.32475140055902</c:v>
                </c:pt>
                <c:pt idx="106">
                  <c:v>277.032479962374</c:v>
                </c:pt>
                <c:pt idx="107">
                  <c:v>275.41713055280798</c:v>
                </c:pt>
                <c:pt idx="108">
                  <c:v>275.813096495156</c:v>
                </c:pt>
                <c:pt idx="109">
                  <c:v>277.17888624708598</c:v>
                </c:pt>
                <c:pt idx="110">
                  <c:v>281.93318121098599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3BE-4949-A903-E155F15B12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6030144"/>
        <c:axId val="526029752"/>
      </c:scatterChart>
      <c:valAx>
        <c:axId val="526030144"/>
        <c:scaling>
          <c:orientation val="minMax"/>
          <c:max val="45260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6029752"/>
        <c:crosses val="autoZero"/>
        <c:crossBetween val="midCat"/>
        <c:majorUnit val="365"/>
      </c:valAx>
      <c:valAx>
        <c:axId val="526029752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>
            <c:manualLayout>
              <c:xMode val="edge"/>
              <c:yMode val="edge"/>
              <c:x val="1.0835520559930008E-2"/>
              <c:y val="0.27855236845394327"/>
            </c:manualLayout>
          </c:layout>
          <c:overlay val="0"/>
        </c:title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6030144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.13777777777777778"/>
          <c:y val="4.9231418419964389E-2"/>
          <c:w val="0.69036710411198599"/>
          <c:h val="7.7525888042129787E-2"/>
        </c:manualLayout>
      </c:layout>
      <c:overlay val="0"/>
      <c:txPr>
        <a:bodyPr/>
        <a:lstStyle/>
        <a:p>
          <a:pPr>
            <a:defRPr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813578302712161"/>
          <c:y val="0.14408284173481531"/>
          <c:w val="0.8121901428988042"/>
          <c:h val="0.76995079795089927"/>
        </c:manualLayout>
      </c:layout>
      <c:scatterChart>
        <c:scatterStyle val="lineMarker"/>
        <c:varyColors val="0"/>
        <c:ser>
          <c:idx val="0"/>
          <c:order val="0"/>
          <c:tx>
            <c:strRef>
              <c:f>PrimeMarkets!$R$5</c:f>
              <c:strCache>
                <c:ptCount val="1"/>
                <c:pt idx="0">
                  <c:v>Prime Multifamily Metros</c:v>
                </c:pt>
              </c:strCache>
            </c:strRef>
          </c:tx>
          <c:spPr>
            <a:ln w="28575">
              <a:solidFill>
                <a:srgbClr val="0070C0"/>
              </a:solidFill>
              <a:prstDash val="sysDash"/>
            </a:ln>
          </c:spPr>
          <c:marker>
            <c:symbol val="none"/>
          </c:marker>
          <c:xVal>
            <c:numRef>
              <c:f>PrimeMarkets!$N$22:$N$116</c:f>
              <c:numCache>
                <c:formatCode>[$-409]mmm\-yy;@</c:formatCode>
                <c:ptCount val="95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  <c:pt idx="92">
                  <c:v>45016</c:v>
                </c:pt>
                <c:pt idx="93">
                  <c:v>45107</c:v>
                </c:pt>
                <c:pt idx="94">
                  <c:v>45199</c:v>
                </c:pt>
              </c:numCache>
            </c:numRef>
          </c:xVal>
          <c:yVal>
            <c:numRef>
              <c:f>PrimeMarkets!$R$22:$R$116</c:f>
              <c:numCache>
                <c:formatCode>#,##0_);[Red]\(#,##0\)</c:formatCode>
                <c:ptCount val="95"/>
                <c:pt idx="0">
                  <c:v>93.200063859348802</c:v>
                </c:pt>
                <c:pt idx="1">
                  <c:v>99.4696724842279</c:v>
                </c:pt>
                <c:pt idx="2">
                  <c:v>100.04105439630899</c:v>
                </c:pt>
                <c:pt idx="3">
                  <c:v>100</c:v>
                </c:pt>
                <c:pt idx="4">
                  <c:v>103.794104996543</c:v>
                </c:pt>
                <c:pt idx="5">
                  <c:v>111.605771483075</c:v>
                </c:pt>
                <c:pt idx="6">
                  <c:v>113.75089264271</c:v>
                </c:pt>
                <c:pt idx="7">
                  <c:v>114.29351513194599</c:v>
                </c:pt>
                <c:pt idx="8">
                  <c:v>121.55830456259299</c:v>
                </c:pt>
                <c:pt idx="9">
                  <c:v>127.77637236763999</c:v>
                </c:pt>
                <c:pt idx="10">
                  <c:v>132.23933580770799</c:v>
                </c:pt>
                <c:pt idx="11">
                  <c:v>140.77926639200999</c:v>
                </c:pt>
                <c:pt idx="12">
                  <c:v>142.09701983315301</c:v>
                </c:pt>
                <c:pt idx="13">
                  <c:v>152.81766696626599</c:v>
                </c:pt>
                <c:pt idx="14">
                  <c:v>160.83845782148501</c:v>
                </c:pt>
                <c:pt idx="15">
                  <c:v>161.69409142258399</c:v>
                </c:pt>
                <c:pt idx="16">
                  <c:v>170.230551525572</c:v>
                </c:pt>
                <c:pt idx="17">
                  <c:v>175.402314741319</c:v>
                </c:pt>
                <c:pt idx="18">
                  <c:v>184.234309869378</c:v>
                </c:pt>
                <c:pt idx="19">
                  <c:v>187.19838189619099</c:v>
                </c:pt>
                <c:pt idx="20">
                  <c:v>197.168575794449</c:v>
                </c:pt>
                <c:pt idx="21">
                  <c:v>200.87301141892499</c:v>
                </c:pt>
                <c:pt idx="22">
                  <c:v>211.00443593845301</c:v>
                </c:pt>
                <c:pt idx="23">
                  <c:v>208.31271843767601</c:v>
                </c:pt>
                <c:pt idx="24">
                  <c:v>223.37431261091601</c:v>
                </c:pt>
                <c:pt idx="25">
                  <c:v>213.995187719196</c:v>
                </c:pt>
                <c:pt idx="26">
                  <c:v>213.84461332813501</c:v>
                </c:pt>
                <c:pt idx="27">
                  <c:v>213.70648178275599</c:v>
                </c:pt>
                <c:pt idx="28">
                  <c:v>217.09331981322501</c:v>
                </c:pt>
                <c:pt idx="29">
                  <c:v>229.05924273569099</c:v>
                </c:pt>
                <c:pt idx="30">
                  <c:v>233.38489726981999</c:v>
                </c:pt>
                <c:pt idx="31">
                  <c:v>217.59378677327899</c:v>
                </c:pt>
                <c:pt idx="32">
                  <c:v>211.92576245182099</c:v>
                </c:pt>
                <c:pt idx="33">
                  <c:v>209.29106330653701</c:v>
                </c:pt>
                <c:pt idx="34">
                  <c:v>212.48247714519201</c:v>
                </c:pt>
                <c:pt idx="35">
                  <c:v>215.93254096461499</c:v>
                </c:pt>
                <c:pt idx="36">
                  <c:v>198.41027815857399</c:v>
                </c:pt>
                <c:pt idx="37">
                  <c:v>194.71093504424101</c:v>
                </c:pt>
                <c:pt idx="38">
                  <c:v>180.04669719337801</c:v>
                </c:pt>
                <c:pt idx="39">
                  <c:v>160.90197813363901</c:v>
                </c:pt>
                <c:pt idx="40">
                  <c:v>176.456597142031</c:v>
                </c:pt>
                <c:pt idx="41">
                  <c:v>165.28421451543599</c:v>
                </c:pt>
                <c:pt idx="42">
                  <c:v>178.326586119371</c:v>
                </c:pt>
                <c:pt idx="43">
                  <c:v>180.07932114942</c:v>
                </c:pt>
                <c:pt idx="44">
                  <c:v>174.31013909063401</c:v>
                </c:pt>
                <c:pt idx="45">
                  <c:v>184.10515328429301</c:v>
                </c:pt>
                <c:pt idx="46">
                  <c:v>187.915766232355</c:v>
                </c:pt>
                <c:pt idx="47">
                  <c:v>193.193102668677</c:v>
                </c:pt>
                <c:pt idx="48">
                  <c:v>195.07234052660201</c:v>
                </c:pt>
                <c:pt idx="49">
                  <c:v>202.20609790418899</c:v>
                </c:pt>
                <c:pt idx="50">
                  <c:v>197.49668092157401</c:v>
                </c:pt>
                <c:pt idx="51">
                  <c:v>208.566999804093</c:v>
                </c:pt>
                <c:pt idx="52">
                  <c:v>213.01778771535501</c:v>
                </c:pt>
                <c:pt idx="53">
                  <c:v>225.62774152307301</c:v>
                </c:pt>
                <c:pt idx="54">
                  <c:v>232.24961814300599</c:v>
                </c:pt>
                <c:pt idx="55">
                  <c:v>243.42701745366301</c:v>
                </c:pt>
                <c:pt idx="56">
                  <c:v>252.142728964469</c:v>
                </c:pt>
                <c:pt idx="57">
                  <c:v>261.48824557723799</c:v>
                </c:pt>
                <c:pt idx="58">
                  <c:v>260.68132519967497</c:v>
                </c:pt>
                <c:pt idx="59">
                  <c:v>284.24550637917201</c:v>
                </c:pt>
                <c:pt idx="60">
                  <c:v>286.276695830086</c:v>
                </c:pt>
                <c:pt idx="61">
                  <c:v>289.10770246433998</c:v>
                </c:pt>
                <c:pt idx="62">
                  <c:v>307.14009665392098</c:v>
                </c:pt>
                <c:pt idx="63">
                  <c:v>304.01808534489902</c:v>
                </c:pt>
                <c:pt idx="64">
                  <c:v>307.96852843857801</c:v>
                </c:pt>
                <c:pt idx="65">
                  <c:v>341.70160807667202</c:v>
                </c:pt>
                <c:pt idx="66">
                  <c:v>321.69137186206899</c:v>
                </c:pt>
                <c:pt idx="67">
                  <c:v>349.87110301027502</c:v>
                </c:pt>
                <c:pt idx="68">
                  <c:v>338.56058742131898</c:v>
                </c:pt>
                <c:pt idx="69">
                  <c:v>371.77782702958302</c:v>
                </c:pt>
                <c:pt idx="70">
                  <c:v>361.80879785838903</c:v>
                </c:pt>
                <c:pt idx="71">
                  <c:v>370.03382044218398</c:v>
                </c:pt>
                <c:pt idx="72">
                  <c:v>377.957212639305</c:v>
                </c:pt>
                <c:pt idx="73">
                  <c:v>384.894846811506</c:v>
                </c:pt>
                <c:pt idx="74">
                  <c:v>383.82492599030701</c:v>
                </c:pt>
                <c:pt idx="75">
                  <c:v>390.827376759505</c:v>
                </c:pt>
                <c:pt idx="76">
                  <c:v>391.28954885311498</c:v>
                </c:pt>
                <c:pt idx="77">
                  <c:v>391.66838258843597</c:v>
                </c:pt>
                <c:pt idx="78">
                  <c:v>411.24846376874302</c:v>
                </c:pt>
                <c:pt idx="79">
                  <c:v>412.55643078499401</c:v>
                </c:pt>
                <c:pt idx="80">
                  <c:v>404.05774489587498</c:v>
                </c:pt>
                <c:pt idx="81">
                  <c:v>374.72386175270401</c:v>
                </c:pt>
                <c:pt idx="82">
                  <c:v>406.51830005950302</c:v>
                </c:pt>
                <c:pt idx="83">
                  <c:v>411.76653350049298</c:v>
                </c:pt>
                <c:pt idx="84">
                  <c:v>418.219341074299</c:v>
                </c:pt>
                <c:pt idx="85">
                  <c:v>432.84481348930802</c:v>
                </c:pt>
                <c:pt idx="86">
                  <c:v>478.18541823397697</c:v>
                </c:pt>
                <c:pt idx="87">
                  <c:v>464.40972213384498</c:v>
                </c:pt>
                <c:pt idx="88">
                  <c:v>449.01228043502601</c:v>
                </c:pt>
                <c:pt idx="89">
                  <c:v>513.58214381310995</c:v>
                </c:pt>
                <c:pt idx="90">
                  <c:v>463.17383458890799</c:v>
                </c:pt>
                <c:pt idx="91">
                  <c:v>472.388290193263</c:v>
                </c:pt>
                <c:pt idx="92">
                  <c:v>435.28853444152099</c:v>
                </c:pt>
                <c:pt idx="93">
                  <c:v>427.90973314260702</c:v>
                </c:pt>
                <c:pt idx="94">
                  <c:v>437.03521173022398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4E7-4A0D-B5E0-F3DA243B1381}"/>
            </c:ext>
          </c:extLst>
        </c:ser>
        <c:ser>
          <c:idx val="1"/>
          <c:order val="1"/>
          <c:tx>
            <c:strRef>
              <c:f>PrimeMarkets!$V$5</c:f>
              <c:strCache>
                <c:ptCount val="1"/>
                <c:pt idx="0">
                  <c:v>U.S.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PrimeMarkets!$N$6:$N$116</c:f>
              <c:numCache>
                <c:formatCode>[$-409]mmm\-yy;@</c:formatCode>
                <c:ptCount val="111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  <c:pt idx="106">
                  <c:v>44834</c:v>
                </c:pt>
                <c:pt idx="107">
                  <c:v>44926</c:v>
                </c:pt>
                <c:pt idx="108">
                  <c:v>45016</c:v>
                </c:pt>
                <c:pt idx="109">
                  <c:v>45107</c:v>
                </c:pt>
                <c:pt idx="110">
                  <c:v>45199</c:v>
                </c:pt>
              </c:numCache>
            </c:numRef>
          </c:xVal>
          <c:yVal>
            <c:numRef>
              <c:f>PrimeMarkets!$V$6:$V$116</c:f>
              <c:numCache>
                <c:formatCode>0</c:formatCode>
                <c:ptCount val="111"/>
                <c:pt idx="0">
                  <c:v>62.446363703224598</c:v>
                </c:pt>
                <c:pt idx="1">
                  <c:v>63.2661043793996</c:v>
                </c:pt>
                <c:pt idx="2">
                  <c:v>64.308394584134206</c:v>
                </c:pt>
                <c:pt idx="3">
                  <c:v>65.207832232005899</c:v>
                </c:pt>
                <c:pt idx="4">
                  <c:v>67.7517331391157</c:v>
                </c:pt>
                <c:pt idx="5">
                  <c:v>71.099191248610595</c:v>
                </c:pt>
                <c:pt idx="6">
                  <c:v>72.687581679416795</c:v>
                </c:pt>
                <c:pt idx="7">
                  <c:v>73.397917802417894</c:v>
                </c:pt>
                <c:pt idx="8">
                  <c:v>74.947972756143201</c:v>
                </c:pt>
                <c:pt idx="9">
                  <c:v>77.437948263745994</c:v>
                </c:pt>
                <c:pt idx="10">
                  <c:v>80.203921647132304</c:v>
                </c:pt>
                <c:pt idx="11">
                  <c:v>82.568630536744195</c:v>
                </c:pt>
                <c:pt idx="12">
                  <c:v>84.941340610410194</c:v>
                </c:pt>
                <c:pt idx="13">
                  <c:v>86.954641475502797</c:v>
                </c:pt>
                <c:pt idx="14">
                  <c:v>88.831575254658503</c:v>
                </c:pt>
                <c:pt idx="15">
                  <c:v>91.503410875827299</c:v>
                </c:pt>
                <c:pt idx="16">
                  <c:v>96.015591769815501</c:v>
                </c:pt>
                <c:pt idx="17">
                  <c:v>100.69658269932</c:v>
                </c:pt>
                <c:pt idx="18">
                  <c:v>100.611638375699</c:v>
                </c:pt>
                <c:pt idx="19">
                  <c:v>100</c:v>
                </c:pt>
                <c:pt idx="20">
                  <c:v>104.413695021838</c:v>
                </c:pt>
                <c:pt idx="21">
                  <c:v>110.473307753361</c:v>
                </c:pt>
                <c:pt idx="22">
                  <c:v>112.921022988079</c:v>
                </c:pt>
                <c:pt idx="23">
                  <c:v>113.68140055606401</c:v>
                </c:pt>
                <c:pt idx="24">
                  <c:v>117.295348922317</c:v>
                </c:pt>
                <c:pt idx="25">
                  <c:v>122.814905788526</c:v>
                </c:pt>
                <c:pt idx="26">
                  <c:v>127.93810774020901</c:v>
                </c:pt>
                <c:pt idx="27">
                  <c:v>131.61058413442501</c:v>
                </c:pt>
                <c:pt idx="28">
                  <c:v>135.90180149531099</c:v>
                </c:pt>
                <c:pt idx="29">
                  <c:v>140.95102285325601</c:v>
                </c:pt>
                <c:pt idx="30">
                  <c:v>143.97689465675199</c:v>
                </c:pt>
                <c:pt idx="31">
                  <c:v>147.01827626974199</c:v>
                </c:pt>
                <c:pt idx="32">
                  <c:v>154.08381571304199</c:v>
                </c:pt>
                <c:pt idx="33">
                  <c:v>162.79400491368099</c:v>
                </c:pt>
                <c:pt idx="34">
                  <c:v>166.82665764434299</c:v>
                </c:pt>
                <c:pt idx="35">
                  <c:v>168.58449352165999</c:v>
                </c:pt>
                <c:pt idx="36">
                  <c:v>174.57842306358401</c:v>
                </c:pt>
                <c:pt idx="37">
                  <c:v>184.206401074659</c:v>
                </c:pt>
                <c:pt idx="38">
                  <c:v>190.45272563069099</c:v>
                </c:pt>
                <c:pt idx="39">
                  <c:v>191.28121802228</c:v>
                </c:pt>
                <c:pt idx="40">
                  <c:v>190.79095251507599</c:v>
                </c:pt>
                <c:pt idx="41">
                  <c:v>189.31710736130901</c:v>
                </c:pt>
                <c:pt idx="42">
                  <c:v>186.954867900713</c:v>
                </c:pt>
                <c:pt idx="43">
                  <c:v>187.28400469163901</c:v>
                </c:pt>
                <c:pt idx="44">
                  <c:v>192.36113164407101</c:v>
                </c:pt>
                <c:pt idx="45">
                  <c:v>197.019109535696</c:v>
                </c:pt>
                <c:pt idx="46">
                  <c:v>190.06960901155099</c:v>
                </c:pt>
                <c:pt idx="47">
                  <c:v>179.65141158662399</c:v>
                </c:pt>
                <c:pt idx="48">
                  <c:v>176.14398452621299</c:v>
                </c:pt>
                <c:pt idx="49">
                  <c:v>175.05030056420199</c:v>
                </c:pt>
                <c:pt idx="50">
                  <c:v>167.107936756557</c:v>
                </c:pt>
                <c:pt idx="51">
                  <c:v>156.99472864790701</c:v>
                </c:pt>
                <c:pt idx="52">
                  <c:v>149.157420558827</c:v>
                </c:pt>
                <c:pt idx="53">
                  <c:v>138.43615319775901</c:v>
                </c:pt>
                <c:pt idx="54">
                  <c:v>128.879682549161</c:v>
                </c:pt>
                <c:pt idx="55">
                  <c:v>125.54275242242301</c:v>
                </c:pt>
                <c:pt idx="56">
                  <c:v>126.662685037499</c:v>
                </c:pt>
                <c:pt idx="57">
                  <c:v>126.41704164216</c:v>
                </c:pt>
                <c:pt idx="58">
                  <c:v>126.18180044869</c:v>
                </c:pt>
                <c:pt idx="59">
                  <c:v>128.17130304912499</c:v>
                </c:pt>
                <c:pt idx="60">
                  <c:v>132.09303220942999</c:v>
                </c:pt>
                <c:pt idx="61">
                  <c:v>137.058778435059</c:v>
                </c:pt>
                <c:pt idx="62">
                  <c:v>141.40251314234101</c:v>
                </c:pt>
                <c:pt idx="63">
                  <c:v>144.02022555084901</c:v>
                </c:pt>
                <c:pt idx="64">
                  <c:v>146.130954290863</c:v>
                </c:pt>
                <c:pt idx="65">
                  <c:v>149.95024741070401</c:v>
                </c:pt>
                <c:pt idx="66">
                  <c:v>155.546715011126</c:v>
                </c:pt>
                <c:pt idx="67">
                  <c:v>159.71695473651499</c:v>
                </c:pt>
                <c:pt idx="68">
                  <c:v>163.41383147739501</c:v>
                </c:pt>
                <c:pt idx="69">
                  <c:v>170.351936281512</c:v>
                </c:pt>
                <c:pt idx="70">
                  <c:v>177.09273211891701</c:v>
                </c:pt>
                <c:pt idx="71">
                  <c:v>180.69426483790201</c:v>
                </c:pt>
                <c:pt idx="72">
                  <c:v>186.83829946346</c:v>
                </c:pt>
                <c:pt idx="73">
                  <c:v>197.870299647076</c:v>
                </c:pt>
                <c:pt idx="74">
                  <c:v>203.46210697805699</c:v>
                </c:pt>
                <c:pt idx="75">
                  <c:v>203.214416081596</c:v>
                </c:pt>
                <c:pt idx="76">
                  <c:v>208.48826792438399</c:v>
                </c:pt>
                <c:pt idx="77">
                  <c:v>220.286018568034</c:v>
                </c:pt>
                <c:pt idx="78">
                  <c:v>225.987619228358</c:v>
                </c:pt>
                <c:pt idx="79">
                  <c:v>225.61136436504901</c:v>
                </c:pt>
                <c:pt idx="80">
                  <c:v>232.91705997677499</c:v>
                </c:pt>
                <c:pt idx="81">
                  <c:v>247.34896778181101</c:v>
                </c:pt>
                <c:pt idx="82">
                  <c:v>254.079548780029</c:v>
                </c:pt>
                <c:pt idx="83">
                  <c:v>253.929560617449</c:v>
                </c:pt>
                <c:pt idx="84">
                  <c:v>262.35435119112702</c:v>
                </c:pt>
                <c:pt idx="85">
                  <c:v>276.45157029937201</c:v>
                </c:pt>
                <c:pt idx="86">
                  <c:v>279.86842472796599</c:v>
                </c:pt>
                <c:pt idx="87">
                  <c:v>277.66158661735699</c:v>
                </c:pt>
                <c:pt idx="88">
                  <c:v>287.01882903857501</c:v>
                </c:pt>
                <c:pt idx="89">
                  <c:v>303.130621991091</c:v>
                </c:pt>
                <c:pt idx="90">
                  <c:v>307.74477951110703</c:v>
                </c:pt>
                <c:pt idx="91">
                  <c:v>305.26739522293099</c:v>
                </c:pt>
                <c:pt idx="92">
                  <c:v>310.46876341452401</c:v>
                </c:pt>
                <c:pt idx="93">
                  <c:v>322.174315735672</c:v>
                </c:pt>
                <c:pt idx="94">
                  <c:v>334.06304719346701</c:v>
                </c:pt>
                <c:pt idx="95">
                  <c:v>339.16013743539901</c:v>
                </c:pt>
                <c:pt idx="96">
                  <c:v>339.06006298251202</c:v>
                </c:pt>
                <c:pt idx="97">
                  <c:v>339.64637618264902</c:v>
                </c:pt>
                <c:pt idx="98">
                  <c:v>353.55851338328802</c:v>
                </c:pt>
                <c:pt idx="99">
                  <c:v>371.24515609368501</c:v>
                </c:pt>
                <c:pt idx="100">
                  <c:v>385.85667040031802</c:v>
                </c:pt>
                <c:pt idx="101">
                  <c:v>412.10440815575799</c:v>
                </c:pt>
                <c:pt idx="102">
                  <c:v>436.67897900198699</c:v>
                </c:pt>
                <c:pt idx="103">
                  <c:v>447.59401876443297</c:v>
                </c:pt>
                <c:pt idx="104">
                  <c:v>468.91505319806498</c:v>
                </c:pt>
                <c:pt idx="105">
                  <c:v>501.42819766602798</c:v>
                </c:pt>
                <c:pt idx="106">
                  <c:v>487.18107831154498</c:v>
                </c:pt>
                <c:pt idx="107">
                  <c:v>455.74940566274302</c:v>
                </c:pt>
                <c:pt idx="108">
                  <c:v>446.50266869819302</c:v>
                </c:pt>
                <c:pt idx="109">
                  <c:v>445.67954531715202</c:v>
                </c:pt>
                <c:pt idx="110">
                  <c:v>454.55830276637602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4E7-4A0D-B5E0-F3DA243B13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0824816"/>
        <c:axId val="530825208"/>
      </c:scatterChart>
      <c:valAx>
        <c:axId val="530824816"/>
        <c:scaling>
          <c:orientation val="minMax"/>
          <c:max val="45260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30825208"/>
        <c:crosses val="autoZero"/>
        <c:crossBetween val="midCat"/>
        <c:majorUnit val="365"/>
      </c:valAx>
      <c:valAx>
        <c:axId val="530825208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>
            <c:manualLayout>
              <c:xMode val="edge"/>
              <c:yMode val="edge"/>
              <c:x val="1.0835520559930008E-2"/>
              <c:y val="0.27855236845394327"/>
            </c:manualLayout>
          </c:layout>
          <c:overlay val="0"/>
        </c:title>
        <c:numFmt formatCode="#,##0_);[Red]\(#,##0\)" sourceLinked="1"/>
        <c:majorTickMark val="out"/>
        <c:minorTickMark val="none"/>
        <c:tickLblPos val="nextTo"/>
        <c:crossAx val="530824816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.13777777777777778"/>
          <c:y val="4.9231418419964389E-2"/>
          <c:w val="0.77925599300087489"/>
          <c:h val="7.7525888042129787E-2"/>
        </c:manualLayout>
      </c:layout>
      <c:overlay val="0"/>
      <c:txPr>
        <a:bodyPr/>
        <a:lstStyle/>
        <a:p>
          <a:pPr>
            <a:defRPr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8.082471843630934E-2"/>
          <c:y val="0.13578946381702287"/>
          <c:w val="0.86511763119865104"/>
          <c:h val="0.79826340457442824"/>
        </c:manualLayout>
      </c:layout>
      <c:scatterChart>
        <c:scatterStyle val="lineMarker"/>
        <c:varyColors val="0"/>
        <c:ser>
          <c:idx val="2"/>
          <c:order val="0"/>
          <c:tx>
            <c:strRef>
              <c:f>'U.S. EW &amp; VW'!$U$5</c:f>
              <c:strCache>
                <c:ptCount val="1"/>
                <c:pt idx="0">
                  <c:v>U.S. Composite - VW YoY</c:v>
                </c:pt>
              </c:strCache>
            </c:strRef>
          </c:tx>
          <c:spPr>
            <a:ln w="38100">
              <a:solidFill>
                <a:schemeClr val="accent1">
                  <a:lumMod val="50000"/>
                </a:schemeClr>
              </a:solidFill>
            </a:ln>
          </c:spPr>
          <c:marker>
            <c:symbol val="none"/>
          </c:marker>
          <c:xVal>
            <c:numRef>
              <c:f>'U.S. EW &amp; VW'!$Q$42:$Q$340</c:f>
              <c:numCache>
                <c:formatCode>[$-409]mmm\-yy;@</c:formatCode>
                <c:ptCount val="299"/>
                <c:pt idx="0">
                  <c:v>36175.5</c:v>
                </c:pt>
                <c:pt idx="1">
                  <c:v>36205</c:v>
                </c:pt>
                <c:pt idx="2">
                  <c:v>36234.5</c:v>
                </c:pt>
                <c:pt idx="3">
                  <c:v>36265</c:v>
                </c:pt>
                <c:pt idx="4">
                  <c:v>36295.5</c:v>
                </c:pt>
                <c:pt idx="5">
                  <c:v>36326</c:v>
                </c:pt>
                <c:pt idx="6">
                  <c:v>36356.5</c:v>
                </c:pt>
                <c:pt idx="7">
                  <c:v>36387.5</c:v>
                </c:pt>
                <c:pt idx="8">
                  <c:v>36418</c:v>
                </c:pt>
                <c:pt idx="9">
                  <c:v>36448.5</c:v>
                </c:pt>
                <c:pt idx="10">
                  <c:v>36479</c:v>
                </c:pt>
                <c:pt idx="11">
                  <c:v>36509.5</c:v>
                </c:pt>
                <c:pt idx="12">
                  <c:v>36540.5</c:v>
                </c:pt>
                <c:pt idx="13">
                  <c:v>36570.5</c:v>
                </c:pt>
                <c:pt idx="14">
                  <c:v>36600.5</c:v>
                </c:pt>
                <c:pt idx="15">
                  <c:v>36631</c:v>
                </c:pt>
                <c:pt idx="16">
                  <c:v>36661.5</c:v>
                </c:pt>
                <c:pt idx="17">
                  <c:v>36692</c:v>
                </c:pt>
                <c:pt idx="18">
                  <c:v>36722.5</c:v>
                </c:pt>
                <c:pt idx="19">
                  <c:v>36753.5</c:v>
                </c:pt>
                <c:pt idx="20">
                  <c:v>36784</c:v>
                </c:pt>
                <c:pt idx="21">
                  <c:v>36814.5</c:v>
                </c:pt>
                <c:pt idx="22">
                  <c:v>36845</c:v>
                </c:pt>
                <c:pt idx="23">
                  <c:v>36875.5</c:v>
                </c:pt>
                <c:pt idx="24">
                  <c:v>36906.5</c:v>
                </c:pt>
                <c:pt idx="25">
                  <c:v>36936</c:v>
                </c:pt>
                <c:pt idx="26">
                  <c:v>36965.5</c:v>
                </c:pt>
                <c:pt idx="27">
                  <c:v>36996</c:v>
                </c:pt>
                <c:pt idx="28">
                  <c:v>37026.5</c:v>
                </c:pt>
                <c:pt idx="29">
                  <c:v>37057</c:v>
                </c:pt>
                <c:pt idx="30">
                  <c:v>37087.5</c:v>
                </c:pt>
                <c:pt idx="31">
                  <c:v>37118.5</c:v>
                </c:pt>
                <c:pt idx="32">
                  <c:v>37149</c:v>
                </c:pt>
                <c:pt idx="33">
                  <c:v>37179.5</c:v>
                </c:pt>
                <c:pt idx="34">
                  <c:v>37210</c:v>
                </c:pt>
                <c:pt idx="35">
                  <c:v>37240.5</c:v>
                </c:pt>
                <c:pt idx="36">
                  <c:v>37271.5</c:v>
                </c:pt>
                <c:pt idx="37">
                  <c:v>37301</c:v>
                </c:pt>
                <c:pt idx="38">
                  <c:v>37330.5</c:v>
                </c:pt>
                <c:pt idx="39">
                  <c:v>37361</c:v>
                </c:pt>
                <c:pt idx="40">
                  <c:v>37391.5</c:v>
                </c:pt>
                <c:pt idx="41">
                  <c:v>37422</c:v>
                </c:pt>
                <c:pt idx="42">
                  <c:v>37452.5</c:v>
                </c:pt>
                <c:pt idx="43">
                  <c:v>37483.5</c:v>
                </c:pt>
                <c:pt idx="44">
                  <c:v>37514</c:v>
                </c:pt>
                <c:pt idx="45">
                  <c:v>37544.5</c:v>
                </c:pt>
                <c:pt idx="46">
                  <c:v>37575</c:v>
                </c:pt>
                <c:pt idx="47">
                  <c:v>37605.5</c:v>
                </c:pt>
                <c:pt idx="48">
                  <c:v>37636.5</c:v>
                </c:pt>
                <c:pt idx="49">
                  <c:v>37666</c:v>
                </c:pt>
                <c:pt idx="50">
                  <c:v>37695.5</c:v>
                </c:pt>
                <c:pt idx="51">
                  <c:v>37726</c:v>
                </c:pt>
                <c:pt idx="52">
                  <c:v>37756.5</c:v>
                </c:pt>
                <c:pt idx="53">
                  <c:v>37787</c:v>
                </c:pt>
                <c:pt idx="54">
                  <c:v>37817.5</c:v>
                </c:pt>
                <c:pt idx="55">
                  <c:v>37848.5</c:v>
                </c:pt>
                <c:pt idx="56">
                  <c:v>37879</c:v>
                </c:pt>
                <c:pt idx="57">
                  <c:v>37909.5</c:v>
                </c:pt>
                <c:pt idx="58">
                  <c:v>37940</c:v>
                </c:pt>
                <c:pt idx="59">
                  <c:v>37970.5</c:v>
                </c:pt>
                <c:pt idx="60">
                  <c:v>38001.5</c:v>
                </c:pt>
                <c:pt idx="61">
                  <c:v>38031.5</c:v>
                </c:pt>
                <c:pt idx="62">
                  <c:v>38061.5</c:v>
                </c:pt>
                <c:pt idx="63">
                  <c:v>38092</c:v>
                </c:pt>
                <c:pt idx="64">
                  <c:v>38122.5</c:v>
                </c:pt>
                <c:pt idx="65">
                  <c:v>38153</c:v>
                </c:pt>
                <c:pt idx="66">
                  <c:v>38183.5</c:v>
                </c:pt>
                <c:pt idx="67">
                  <c:v>38214.5</c:v>
                </c:pt>
                <c:pt idx="68">
                  <c:v>38245</c:v>
                </c:pt>
                <c:pt idx="69">
                  <c:v>38275.5</c:v>
                </c:pt>
                <c:pt idx="70">
                  <c:v>38306</c:v>
                </c:pt>
                <c:pt idx="71">
                  <c:v>38336.5</c:v>
                </c:pt>
                <c:pt idx="72">
                  <c:v>38367.5</c:v>
                </c:pt>
                <c:pt idx="73">
                  <c:v>38397</c:v>
                </c:pt>
                <c:pt idx="74">
                  <c:v>38426.5</c:v>
                </c:pt>
                <c:pt idx="75">
                  <c:v>38457</c:v>
                </c:pt>
                <c:pt idx="76">
                  <c:v>38487.5</c:v>
                </c:pt>
                <c:pt idx="77">
                  <c:v>38518</c:v>
                </c:pt>
                <c:pt idx="78">
                  <c:v>38548.5</c:v>
                </c:pt>
                <c:pt idx="79">
                  <c:v>38579.5</c:v>
                </c:pt>
                <c:pt idx="80">
                  <c:v>38610</c:v>
                </c:pt>
                <c:pt idx="81">
                  <c:v>38640.5</c:v>
                </c:pt>
                <c:pt idx="82">
                  <c:v>38671</c:v>
                </c:pt>
                <c:pt idx="83">
                  <c:v>38701.5</c:v>
                </c:pt>
                <c:pt idx="84">
                  <c:v>38732.5</c:v>
                </c:pt>
                <c:pt idx="85">
                  <c:v>38762</c:v>
                </c:pt>
                <c:pt idx="86">
                  <c:v>38791.5</c:v>
                </c:pt>
                <c:pt idx="87">
                  <c:v>38822</c:v>
                </c:pt>
                <c:pt idx="88">
                  <c:v>38852.5</c:v>
                </c:pt>
                <c:pt idx="89">
                  <c:v>38883</c:v>
                </c:pt>
                <c:pt idx="90">
                  <c:v>38913.5</c:v>
                </c:pt>
                <c:pt idx="91">
                  <c:v>38944.5</c:v>
                </c:pt>
                <c:pt idx="92">
                  <c:v>38975</c:v>
                </c:pt>
                <c:pt idx="93">
                  <c:v>39005.5</c:v>
                </c:pt>
                <c:pt idx="94">
                  <c:v>39036</c:v>
                </c:pt>
                <c:pt idx="95">
                  <c:v>39066.5</c:v>
                </c:pt>
                <c:pt idx="96">
                  <c:v>39097.5</c:v>
                </c:pt>
                <c:pt idx="97">
                  <c:v>39127</c:v>
                </c:pt>
                <c:pt idx="98">
                  <c:v>39156.5</c:v>
                </c:pt>
                <c:pt idx="99">
                  <c:v>39187</c:v>
                </c:pt>
                <c:pt idx="100">
                  <c:v>39217.5</c:v>
                </c:pt>
                <c:pt idx="101">
                  <c:v>39248</c:v>
                </c:pt>
                <c:pt idx="102">
                  <c:v>39278.5</c:v>
                </c:pt>
                <c:pt idx="103">
                  <c:v>39309.5</c:v>
                </c:pt>
                <c:pt idx="104">
                  <c:v>39340</c:v>
                </c:pt>
                <c:pt idx="105">
                  <c:v>39370.5</c:v>
                </c:pt>
                <c:pt idx="106">
                  <c:v>39401</c:v>
                </c:pt>
                <c:pt idx="107">
                  <c:v>39431.5</c:v>
                </c:pt>
                <c:pt idx="108">
                  <c:v>39462.5</c:v>
                </c:pt>
                <c:pt idx="109">
                  <c:v>39492.5</c:v>
                </c:pt>
                <c:pt idx="110">
                  <c:v>39522.5</c:v>
                </c:pt>
                <c:pt idx="111">
                  <c:v>39553</c:v>
                </c:pt>
                <c:pt idx="112">
                  <c:v>39583.5</c:v>
                </c:pt>
                <c:pt idx="113">
                  <c:v>39614</c:v>
                </c:pt>
                <c:pt idx="114">
                  <c:v>39644.5</c:v>
                </c:pt>
                <c:pt idx="115">
                  <c:v>39675.5</c:v>
                </c:pt>
                <c:pt idx="116">
                  <c:v>39706</c:v>
                </c:pt>
                <c:pt idx="117">
                  <c:v>39736.5</c:v>
                </c:pt>
                <c:pt idx="118">
                  <c:v>39767</c:v>
                </c:pt>
                <c:pt idx="119">
                  <c:v>39797.5</c:v>
                </c:pt>
                <c:pt idx="120">
                  <c:v>39828.5</c:v>
                </c:pt>
                <c:pt idx="121">
                  <c:v>39858</c:v>
                </c:pt>
                <c:pt idx="122">
                  <c:v>39887.5</c:v>
                </c:pt>
                <c:pt idx="123">
                  <c:v>39918</c:v>
                </c:pt>
                <c:pt idx="124">
                  <c:v>39948.5</c:v>
                </c:pt>
                <c:pt idx="125">
                  <c:v>39979</c:v>
                </c:pt>
                <c:pt idx="126">
                  <c:v>40009</c:v>
                </c:pt>
                <c:pt idx="127">
                  <c:v>40040</c:v>
                </c:pt>
                <c:pt idx="128">
                  <c:v>40071</c:v>
                </c:pt>
                <c:pt idx="129">
                  <c:v>40101</c:v>
                </c:pt>
                <c:pt idx="130">
                  <c:v>40132</c:v>
                </c:pt>
                <c:pt idx="131">
                  <c:v>40162</c:v>
                </c:pt>
                <c:pt idx="132">
                  <c:v>40193</c:v>
                </c:pt>
                <c:pt idx="133">
                  <c:v>40224</c:v>
                </c:pt>
                <c:pt idx="134">
                  <c:v>40252</c:v>
                </c:pt>
                <c:pt idx="135">
                  <c:v>40283</c:v>
                </c:pt>
                <c:pt idx="136">
                  <c:v>40313</c:v>
                </c:pt>
                <c:pt idx="137">
                  <c:v>40344</c:v>
                </c:pt>
                <c:pt idx="138">
                  <c:v>40374</c:v>
                </c:pt>
                <c:pt idx="139">
                  <c:v>40405</c:v>
                </c:pt>
                <c:pt idx="140">
                  <c:v>40436</c:v>
                </c:pt>
                <c:pt idx="141">
                  <c:v>40466</c:v>
                </c:pt>
                <c:pt idx="142">
                  <c:v>40497</c:v>
                </c:pt>
                <c:pt idx="143">
                  <c:v>40527</c:v>
                </c:pt>
                <c:pt idx="144">
                  <c:v>40558</c:v>
                </c:pt>
                <c:pt idx="145">
                  <c:v>40589</c:v>
                </c:pt>
                <c:pt idx="146">
                  <c:v>40617</c:v>
                </c:pt>
                <c:pt idx="147">
                  <c:v>40648</c:v>
                </c:pt>
                <c:pt idx="148">
                  <c:v>40678</c:v>
                </c:pt>
                <c:pt idx="149">
                  <c:v>40709</c:v>
                </c:pt>
                <c:pt idx="150">
                  <c:v>40739</c:v>
                </c:pt>
                <c:pt idx="151">
                  <c:v>40770</c:v>
                </c:pt>
                <c:pt idx="152">
                  <c:v>40801</c:v>
                </c:pt>
                <c:pt idx="153">
                  <c:v>40831</c:v>
                </c:pt>
                <c:pt idx="154">
                  <c:v>40862</c:v>
                </c:pt>
                <c:pt idx="155">
                  <c:v>40892</c:v>
                </c:pt>
                <c:pt idx="156">
                  <c:v>40923</c:v>
                </c:pt>
                <c:pt idx="157">
                  <c:v>40954</c:v>
                </c:pt>
                <c:pt idx="158">
                  <c:v>40983</c:v>
                </c:pt>
                <c:pt idx="159">
                  <c:v>41014</c:v>
                </c:pt>
                <c:pt idx="160">
                  <c:v>41044</c:v>
                </c:pt>
                <c:pt idx="161">
                  <c:v>41075</c:v>
                </c:pt>
                <c:pt idx="162">
                  <c:v>41105</c:v>
                </c:pt>
                <c:pt idx="163">
                  <c:v>41136</c:v>
                </c:pt>
                <c:pt idx="164">
                  <c:v>41167</c:v>
                </c:pt>
                <c:pt idx="165">
                  <c:v>41197</c:v>
                </c:pt>
                <c:pt idx="166">
                  <c:v>41228</c:v>
                </c:pt>
                <c:pt idx="167">
                  <c:v>41258</c:v>
                </c:pt>
                <c:pt idx="168">
                  <c:v>41289</c:v>
                </c:pt>
                <c:pt idx="169">
                  <c:v>41320</c:v>
                </c:pt>
                <c:pt idx="170">
                  <c:v>41348</c:v>
                </c:pt>
                <c:pt idx="171">
                  <c:v>41379</c:v>
                </c:pt>
                <c:pt idx="172">
                  <c:v>41409</c:v>
                </c:pt>
                <c:pt idx="173">
                  <c:v>41440</c:v>
                </c:pt>
                <c:pt idx="174">
                  <c:v>41470</c:v>
                </c:pt>
                <c:pt idx="175">
                  <c:v>41501</c:v>
                </c:pt>
                <c:pt idx="176">
                  <c:v>41532</c:v>
                </c:pt>
                <c:pt idx="177">
                  <c:v>41562</c:v>
                </c:pt>
                <c:pt idx="178">
                  <c:v>41593</c:v>
                </c:pt>
                <c:pt idx="179">
                  <c:v>41623</c:v>
                </c:pt>
                <c:pt idx="180">
                  <c:v>41654</c:v>
                </c:pt>
                <c:pt idx="181">
                  <c:v>41685</c:v>
                </c:pt>
                <c:pt idx="182">
                  <c:v>41713</c:v>
                </c:pt>
                <c:pt idx="183">
                  <c:v>41744</c:v>
                </c:pt>
                <c:pt idx="184">
                  <c:v>41774</c:v>
                </c:pt>
                <c:pt idx="185">
                  <c:v>41805</c:v>
                </c:pt>
                <c:pt idx="186">
                  <c:v>41835</c:v>
                </c:pt>
                <c:pt idx="187">
                  <c:v>41866</c:v>
                </c:pt>
                <c:pt idx="188">
                  <c:v>41897</c:v>
                </c:pt>
                <c:pt idx="189">
                  <c:v>41927</c:v>
                </c:pt>
                <c:pt idx="190">
                  <c:v>41958</c:v>
                </c:pt>
                <c:pt idx="191">
                  <c:v>41988</c:v>
                </c:pt>
                <c:pt idx="192">
                  <c:v>42019</c:v>
                </c:pt>
                <c:pt idx="193">
                  <c:v>42050</c:v>
                </c:pt>
                <c:pt idx="194">
                  <c:v>42078</c:v>
                </c:pt>
                <c:pt idx="195">
                  <c:v>42109</c:v>
                </c:pt>
                <c:pt idx="196">
                  <c:v>42139</c:v>
                </c:pt>
                <c:pt idx="197">
                  <c:v>42170</c:v>
                </c:pt>
                <c:pt idx="198">
                  <c:v>42200</c:v>
                </c:pt>
                <c:pt idx="199">
                  <c:v>42231</c:v>
                </c:pt>
                <c:pt idx="200">
                  <c:v>42262</c:v>
                </c:pt>
                <c:pt idx="201">
                  <c:v>42292</c:v>
                </c:pt>
                <c:pt idx="202">
                  <c:v>42323</c:v>
                </c:pt>
                <c:pt idx="203">
                  <c:v>42353</c:v>
                </c:pt>
                <c:pt idx="204">
                  <c:v>42384</c:v>
                </c:pt>
                <c:pt idx="205">
                  <c:v>42415</c:v>
                </c:pt>
                <c:pt idx="206">
                  <c:v>42444</c:v>
                </c:pt>
                <c:pt idx="207">
                  <c:v>42475</c:v>
                </c:pt>
                <c:pt idx="208">
                  <c:v>42505</c:v>
                </c:pt>
                <c:pt idx="209">
                  <c:v>42536</c:v>
                </c:pt>
                <c:pt idx="210">
                  <c:v>42566</c:v>
                </c:pt>
                <c:pt idx="211">
                  <c:v>42597</c:v>
                </c:pt>
                <c:pt idx="212">
                  <c:v>42628</c:v>
                </c:pt>
                <c:pt idx="213">
                  <c:v>42658</c:v>
                </c:pt>
                <c:pt idx="214">
                  <c:v>42689</c:v>
                </c:pt>
                <c:pt idx="215">
                  <c:v>42719</c:v>
                </c:pt>
                <c:pt idx="216">
                  <c:v>42750</c:v>
                </c:pt>
                <c:pt idx="217">
                  <c:v>42781</c:v>
                </c:pt>
                <c:pt idx="218">
                  <c:v>42809</c:v>
                </c:pt>
                <c:pt idx="219">
                  <c:v>42840</c:v>
                </c:pt>
                <c:pt idx="220">
                  <c:v>42870</c:v>
                </c:pt>
                <c:pt idx="221">
                  <c:v>42901</c:v>
                </c:pt>
                <c:pt idx="222">
                  <c:v>42931</c:v>
                </c:pt>
                <c:pt idx="223">
                  <c:v>42962</c:v>
                </c:pt>
                <c:pt idx="224">
                  <c:v>42993</c:v>
                </c:pt>
                <c:pt idx="225">
                  <c:v>43023</c:v>
                </c:pt>
                <c:pt idx="226">
                  <c:v>43054</c:v>
                </c:pt>
                <c:pt idx="227">
                  <c:v>43084</c:v>
                </c:pt>
                <c:pt idx="228">
                  <c:v>43115</c:v>
                </c:pt>
                <c:pt idx="229">
                  <c:v>43146</c:v>
                </c:pt>
                <c:pt idx="230">
                  <c:v>43174</c:v>
                </c:pt>
                <c:pt idx="231">
                  <c:v>43205</c:v>
                </c:pt>
                <c:pt idx="232">
                  <c:v>43235</c:v>
                </c:pt>
                <c:pt idx="233">
                  <c:v>43266</c:v>
                </c:pt>
                <c:pt idx="234">
                  <c:v>43296</c:v>
                </c:pt>
                <c:pt idx="235">
                  <c:v>43327</c:v>
                </c:pt>
                <c:pt idx="236">
                  <c:v>43358</c:v>
                </c:pt>
                <c:pt idx="237">
                  <c:v>43388</c:v>
                </c:pt>
                <c:pt idx="238">
                  <c:v>43419</c:v>
                </c:pt>
                <c:pt idx="239">
                  <c:v>43449</c:v>
                </c:pt>
                <c:pt idx="240">
                  <c:v>43480</c:v>
                </c:pt>
                <c:pt idx="241">
                  <c:v>43511</c:v>
                </c:pt>
                <c:pt idx="242">
                  <c:v>43539</c:v>
                </c:pt>
                <c:pt idx="243">
                  <c:v>43570</c:v>
                </c:pt>
                <c:pt idx="244">
                  <c:v>43600</c:v>
                </c:pt>
                <c:pt idx="245">
                  <c:v>43631</c:v>
                </c:pt>
                <c:pt idx="246">
                  <c:v>43661</c:v>
                </c:pt>
                <c:pt idx="247">
                  <c:v>43692</c:v>
                </c:pt>
                <c:pt idx="248">
                  <c:v>43723</c:v>
                </c:pt>
                <c:pt idx="249">
                  <c:v>43753</c:v>
                </c:pt>
                <c:pt idx="250">
                  <c:v>43784</c:v>
                </c:pt>
                <c:pt idx="251">
                  <c:v>43814</c:v>
                </c:pt>
                <c:pt idx="252">
                  <c:v>43845</c:v>
                </c:pt>
                <c:pt idx="253">
                  <c:v>43876</c:v>
                </c:pt>
                <c:pt idx="254">
                  <c:v>43905</c:v>
                </c:pt>
                <c:pt idx="255">
                  <c:v>43936</c:v>
                </c:pt>
                <c:pt idx="256">
                  <c:v>43966</c:v>
                </c:pt>
                <c:pt idx="257">
                  <c:v>43997</c:v>
                </c:pt>
                <c:pt idx="258">
                  <c:v>44027</c:v>
                </c:pt>
                <c:pt idx="259">
                  <c:v>44058</c:v>
                </c:pt>
                <c:pt idx="260">
                  <c:v>44089</c:v>
                </c:pt>
                <c:pt idx="261">
                  <c:v>44119</c:v>
                </c:pt>
                <c:pt idx="262">
                  <c:v>44150</c:v>
                </c:pt>
                <c:pt idx="263">
                  <c:v>44180</c:v>
                </c:pt>
                <c:pt idx="264">
                  <c:v>44211</c:v>
                </c:pt>
                <c:pt idx="265">
                  <c:v>44242</c:v>
                </c:pt>
                <c:pt idx="266">
                  <c:v>44270</c:v>
                </c:pt>
                <c:pt idx="267">
                  <c:v>44301</c:v>
                </c:pt>
                <c:pt idx="268">
                  <c:v>44331</c:v>
                </c:pt>
                <c:pt idx="269">
                  <c:v>44362</c:v>
                </c:pt>
                <c:pt idx="270">
                  <c:v>44392</c:v>
                </c:pt>
                <c:pt idx="271">
                  <c:v>44423</c:v>
                </c:pt>
                <c:pt idx="272">
                  <c:v>44454</c:v>
                </c:pt>
                <c:pt idx="273">
                  <c:v>44484</c:v>
                </c:pt>
                <c:pt idx="274">
                  <c:v>44515</c:v>
                </c:pt>
                <c:pt idx="275">
                  <c:v>44545</c:v>
                </c:pt>
                <c:pt idx="276">
                  <c:v>44576</c:v>
                </c:pt>
                <c:pt idx="277">
                  <c:v>44607</c:v>
                </c:pt>
                <c:pt idx="278">
                  <c:v>44635</c:v>
                </c:pt>
                <c:pt idx="279">
                  <c:v>44666</c:v>
                </c:pt>
                <c:pt idx="280">
                  <c:v>44696</c:v>
                </c:pt>
                <c:pt idx="281">
                  <c:v>44727</c:v>
                </c:pt>
                <c:pt idx="282">
                  <c:v>44757</c:v>
                </c:pt>
                <c:pt idx="283">
                  <c:v>44788</c:v>
                </c:pt>
                <c:pt idx="284">
                  <c:v>44819</c:v>
                </c:pt>
                <c:pt idx="285">
                  <c:v>44849</c:v>
                </c:pt>
                <c:pt idx="286">
                  <c:v>44880</c:v>
                </c:pt>
                <c:pt idx="287">
                  <c:v>44910</c:v>
                </c:pt>
                <c:pt idx="288">
                  <c:v>44941</c:v>
                </c:pt>
                <c:pt idx="289">
                  <c:v>44972</c:v>
                </c:pt>
                <c:pt idx="290">
                  <c:v>45000</c:v>
                </c:pt>
                <c:pt idx="291">
                  <c:v>45031</c:v>
                </c:pt>
                <c:pt idx="292">
                  <c:v>45061</c:v>
                </c:pt>
                <c:pt idx="293">
                  <c:v>45092</c:v>
                </c:pt>
                <c:pt idx="294">
                  <c:v>45122</c:v>
                </c:pt>
                <c:pt idx="295">
                  <c:v>45153</c:v>
                </c:pt>
                <c:pt idx="296">
                  <c:v>45184</c:v>
                </c:pt>
                <c:pt idx="297">
                  <c:v>45214</c:v>
                </c:pt>
                <c:pt idx="298">
                  <c:v>45245</c:v>
                </c:pt>
              </c:numCache>
            </c:numRef>
          </c:xVal>
          <c:yVal>
            <c:numRef>
              <c:f>'U.S. EW &amp; VW'!$U$42:$U$340</c:f>
              <c:numCache>
                <c:formatCode>0.0%</c:formatCode>
                <c:ptCount val="299"/>
                <c:pt idx="0">
                  <c:v>3.9326774077157678E-2</c:v>
                </c:pt>
                <c:pt idx="1">
                  <c:v>3.3807951769903255E-2</c:v>
                </c:pt>
                <c:pt idx="2">
                  <c:v>2.9926568685293642E-2</c:v>
                </c:pt>
                <c:pt idx="3">
                  <c:v>3.4810930044836041E-2</c:v>
                </c:pt>
                <c:pt idx="4">
                  <c:v>1.865843416172086E-2</c:v>
                </c:pt>
                <c:pt idx="5">
                  <c:v>6.7420574535028699E-3</c:v>
                </c:pt>
                <c:pt idx="6">
                  <c:v>1.6014062736444012E-2</c:v>
                </c:pt>
                <c:pt idx="7">
                  <c:v>3.5886872042327544E-2</c:v>
                </c:pt>
                <c:pt idx="8">
                  <c:v>5.3135095503699326E-2</c:v>
                </c:pt>
                <c:pt idx="9">
                  <c:v>5.4507940527120935E-2</c:v>
                </c:pt>
                <c:pt idx="10">
                  <c:v>4.9567423656003085E-2</c:v>
                </c:pt>
                <c:pt idx="11">
                  <c:v>4.7192689618735129E-2</c:v>
                </c:pt>
                <c:pt idx="12">
                  <c:v>5.1928053979904076E-2</c:v>
                </c:pt>
                <c:pt idx="13">
                  <c:v>4.5367648661887694E-2</c:v>
                </c:pt>
                <c:pt idx="14">
                  <c:v>4.7687139664889022E-2</c:v>
                </c:pt>
                <c:pt idx="15">
                  <c:v>4.900990420709217E-2</c:v>
                </c:pt>
                <c:pt idx="16">
                  <c:v>8.242345381204319E-2</c:v>
                </c:pt>
                <c:pt idx="17">
                  <c:v>0.10143648748354295</c:v>
                </c:pt>
                <c:pt idx="18">
                  <c:v>0.10793280799995286</c:v>
                </c:pt>
                <c:pt idx="19">
                  <c:v>8.8542168505415297E-2</c:v>
                </c:pt>
                <c:pt idx="20">
                  <c:v>8.18327650888937E-2</c:v>
                </c:pt>
                <c:pt idx="21">
                  <c:v>8.1239350326525628E-2</c:v>
                </c:pt>
                <c:pt idx="22">
                  <c:v>9.0921246843602033E-2</c:v>
                </c:pt>
                <c:pt idx="23">
                  <c:v>9.6025640081282893E-2</c:v>
                </c:pt>
                <c:pt idx="24">
                  <c:v>9.4727781850250548E-2</c:v>
                </c:pt>
                <c:pt idx="25">
                  <c:v>0.11598517677303555</c:v>
                </c:pt>
                <c:pt idx="26">
                  <c:v>0.129977482439253</c:v>
                </c:pt>
                <c:pt idx="27">
                  <c:v>0.14100376205228393</c:v>
                </c:pt>
                <c:pt idx="28">
                  <c:v>0.10995258544320152</c:v>
                </c:pt>
                <c:pt idx="29">
                  <c:v>8.0099102467370065E-2</c:v>
                </c:pt>
                <c:pt idx="30">
                  <c:v>6.3506887043773386E-2</c:v>
                </c:pt>
                <c:pt idx="31">
                  <c:v>5.1310925402983987E-2</c:v>
                </c:pt>
                <c:pt idx="32">
                  <c:v>3.6445482238715909E-2</c:v>
                </c:pt>
                <c:pt idx="33">
                  <c:v>7.8306853427059231E-3</c:v>
                </c:pt>
                <c:pt idx="34">
                  <c:v>-1.0491459475614362E-2</c:v>
                </c:pt>
                <c:pt idx="35">
                  <c:v>-2.2670959956820003E-2</c:v>
                </c:pt>
                <c:pt idx="36">
                  <c:v>-1.441279695993225E-2</c:v>
                </c:pt>
                <c:pt idx="37">
                  <c:v>-5.9463247629865101E-4</c:v>
                </c:pt>
                <c:pt idx="38">
                  <c:v>1.3716785381116869E-2</c:v>
                </c:pt>
                <c:pt idx="39">
                  <c:v>1.6638727242880735E-2</c:v>
                </c:pt>
                <c:pt idx="40">
                  <c:v>1.1847495875491054E-2</c:v>
                </c:pt>
                <c:pt idx="41">
                  <c:v>7.5972206744894244E-3</c:v>
                </c:pt>
                <c:pt idx="42">
                  <c:v>1.4368383474081536E-3</c:v>
                </c:pt>
                <c:pt idx="43">
                  <c:v>4.2653505548189141E-3</c:v>
                </c:pt>
                <c:pt idx="44">
                  <c:v>8.0625414236923376E-3</c:v>
                </c:pt>
                <c:pt idx="45">
                  <c:v>2.9090514729992911E-2</c:v>
                </c:pt>
                <c:pt idx="46">
                  <c:v>5.497530785839766E-2</c:v>
                </c:pt>
                <c:pt idx="47">
                  <c:v>8.7399188331870326E-2</c:v>
                </c:pt>
                <c:pt idx="48">
                  <c:v>0.10042137935698414</c:v>
                </c:pt>
                <c:pt idx="49">
                  <c:v>9.5257441598834536E-2</c:v>
                </c:pt>
                <c:pt idx="50">
                  <c:v>8.2984360328616003E-2</c:v>
                </c:pt>
                <c:pt idx="51">
                  <c:v>7.4888746872453504E-2</c:v>
                </c:pt>
                <c:pt idx="52">
                  <c:v>8.1745125684231867E-2</c:v>
                </c:pt>
                <c:pt idx="53">
                  <c:v>8.5016943007011792E-2</c:v>
                </c:pt>
                <c:pt idx="54">
                  <c:v>8.8984245711324794E-2</c:v>
                </c:pt>
                <c:pt idx="55">
                  <c:v>7.1878216075561108E-2</c:v>
                </c:pt>
                <c:pt idx="56">
                  <c:v>5.8283347581893574E-2</c:v>
                </c:pt>
                <c:pt idx="57">
                  <c:v>4.5790589489857592E-2</c:v>
                </c:pt>
                <c:pt idx="58">
                  <c:v>3.5757669959003868E-2</c:v>
                </c:pt>
                <c:pt idx="59">
                  <c:v>2.6630358377242036E-2</c:v>
                </c:pt>
                <c:pt idx="60">
                  <c:v>1.0989560311852165E-2</c:v>
                </c:pt>
                <c:pt idx="61">
                  <c:v>2.8476490170284752E-2</c:v>
                </c:pt>
                <c:pt idx="62">
                  <c:v>4.2133344108094217E-2</c:v>
                </c:pt>
                <c:pt idx="63">
                  <c:v>7.2181245230118485E-2</c:v>
                </c:pt>
                <c:pt idx="64">
                  <c:v>7.3288968747248662E-2</c:v>
                </c:pt>
                <c:pt idx="65">
                  <c:v>9.2588544912559856E-2</c:v>
                </c:pt>
                <c:pt idx="66">
                  <c:v>0.11100427954785563</c:v>
                </c:pt>
                <c:pt idx="67">
                  <c:v>0.15251670680510632</c:v>
                </c:pt>
                <c:pt idx="68">
                  <c:v>0.18214689888706581</c:v>
                </c:pt>
                <c:pt idx="69">
                  <c:v>0.19598437984829364</c:v>
                </c:pt>
                <c:pt idx="70">
                  <c:v>0.18538734480786068</c:v>
                </c:pt>
                <c:pt idx="71">
                  <c:v>0.16583495918594049</c:v>
                </c:pt>
                <c:pt idx="72">
                  <c:v>0.15752096526457082</c:v>
                </c:pt>
                <c:pt idx="73">
                  <c:v>0.1527645282199559</c:v>
                </c:pt>
                <c:pt idx="74">
                  <c:v>0.15810517506534572</c:v>
                </c:pt>
                <c:pt idx="75">
                  <c:v>0.15074534372353954</c:v>
                </c:pt>
                <c:pt idx="76">
                  <c:v>0.14489832166236183</c:v>
                </c:pt>
                <c:pt idx="77">
                  <c:v>0.12987415242585998</c:v>
                </c:pt>
                <c:pt idx="78">
                  <c:v>0.12162930175714037</c:v>
                </c:pt>
                <c:pt idx="79">
                  <c:v>0.1154666245199325</c:v>
                </c:pt>
                <c:pt idx="80">
                  <c:v>0.11965230920891989</c:v>
                </c:pt>
                <c:pt idx="81">
                  <c:v>0.13349286123143722</c:v>
                </c:pt>
                <c:pt idx="82">
                  <c:v>0.15338928329967394</c:v>
                </c:pt>
                <c:pt idx="83">
                  <c:v>0.16373915945449302</c:v>
                </c:pt>
                <c:pt idx="84">
                  <c:v>0.16262140223894761</c:v>
                </c:pt>
                <c:pt idx="85">
                  <c:v>0.14288648844245366</c:v>
                </c:pt>
                <c:pt idx="86">
                  <c:v>0.1349093798889085</c:v>
                </c:pt>
                <c:pt idx="87">
                  <c:v>0.13197501319002347</c:v>
                </c:pt>
                <c:pt idx="88">
                  <c:v>0.13973514555704925</c:v>
                </c:pt>
                <c:pt idx="89">
                  <c:v>0.13761891834862583</c:v>
                </c:pt>
                <c:pt idx="90">
                  <c:v>0.13145185288413974</c:v>
                </c:pt>
                <c:pt idx="91">
                  <c:v>0.11973874378713045</c:v>
                </c:pt>
                <c:pt idx="92">
                  <c:v>9.9201073476142598E-2</c:v>
                </c:pt>
                <c:pt idx="93">
                  <c:v>8.7703980923803382E-2</c:v>
                </c:pt>
                <c:pt idx="94">
                  <c:v>8.5005067299589232E-2</c:v>
                </c:pt>
                <c:pt idx="95">
                  <c:v>0.10404380235082145</c:v>
                </c:pt>
                <c:pt idx="96">
                  <c:v>0.10803126326353274</c:v>
                </c:pt>
                <c:pt idx="97">
                  <c:v>0.10827752153657566</c:v>
                </c:pt>
                <c:pt idx="98">
                  <c:v>9.2781832235232953E-2</c:v>
                </c:pt>
                <c:pt idx="99">
                  <c:v>9.2213806792809327E-2</c:v>
                </c:pt>
                <c:pt idx="100">
                  <c:v>9.5802854315175434E-2</c:v>
                </c:pt>
                <c:pt idx="101">
                  <c:v>0.1031054758587564</c:v>
                </c:pt>
                <c:pt idx="102">
                  <c:v>0.10209866094287601</c:v>
                </c:pt>
                <c:pt idx="103">
                  <c:v>9.5236973927467439E-2</c:v>
                </c:pt>
                <c:pt idx="104">
                  <c:v>9.5350342880222483E-2</c:v>
                </c:pt>
                <c:pt idx="105">
                  <c:v>7.8894430583203334E-2</c:v>
                </c:pt>
                <c:pt idx="106">
                  <c:v>6.6577326560321337E-2</c:v>
                </c:pt>
                <c:pt idx="107">
                  <c:v>3.6060803971634359E-2</c:v>
                </c:pt>
                <c:pt idx="108">
                  <c:v>2.6869590514539521E-2</c:v>
                </c:pt>
                <c:pt idx="109">
                  <c:v>-8.1569960149672216E-3</c:v>
                </c:pt>
                <c:pt idx="110">
                  <c:v>-2.998527230061665E-2</c:v>
                </c:pt>
                <c:pt idx="111">
                  <c:v>-6.5850869657061217E-2</c:v>
                </c:pt>
                <c:pt idx="112">
                  <c:v>-6.4131199616668133E-2</c:v>
                </c:pt>
                <c:pt idx="113">
                  <c:v>-6.2411175966172516E-2</c:v>
                </c:pt>
                <c:pt idx="114">
                  <c:v>-5.3963037131149361E-2</c:v>
                </c:pt>
                <c:pt idx="115">
                  <c:v>-6.9451957073663695E-2</c:v>
                </c:pt>
                <c:pt idx="116">
                  <c:v>-8.3236739969685947E-2</c:v>
                </c:pt>
                <c:pt idx="117">
                  <c:v>-9.2523407165120086E-2</c:v>
                </c:pt>
                <c:pt idx="118">
                  <c:v>-0.10831902675267502</c:v>
                </c:pt>
                <c:pt idx="119">
                  <c:v>-0.12518208197455682</c:v>
                </c:pt>
                <c:pt idx="120">
                  <c:v>-0.13700156297033095</c:v>
                </c:pt>
                <c:pt idx="121">
                  <c:v>-0.118441883817896</c:v>
                </c:pt>
                <c:pt idx="122">
                  <c:v>-0.11661588161271896</c:v>
                </c:pt>
                <c:pt idx="123">
                  <c:v>-0.12794238102650501</c:v>
                </c:pt>
                <c:pt idx="124">
                  <c:v>-0.19772460202231279</c:v>
                </c:pt>
                <c:pt idx="125">
                  <c:v>-0.25047381683761549</c:v>
                </c:pt>
                <c:pt idx="126">
                  <c:v>-0.29545272868797889</c:v>
                </c:pt>
                <c:pt idx="127">
                  <c:v>-0.28130553963595184</c:v>
                </c:pt>
                <c:pt idx="128">
                  <c:v>-0.2699070835190569</c:v>
                </c:pt>
                <c:pt idx="129">
                  <c:v>-0.26014029587718823</c:v>
                </c:pt>
                <c:pt idx="130">
                  <c:v>-0.26719797245301224</c:v>
                </c:pt>
                <c:pt idx="131">
                  <c:v>-0.26466391250278265</c:v>
                </c:pt>
                <c:pt idx="132">
                  <c:v>-0.25594310407499465</c:v>
                </c:pt>
                <c:pt idx="133">
                  <c:v>-0.24212500962387606</c:v>
                </c:pt>
                <c:pt idx="134">
                  <c:v>-0.20863339412705106</c:v>
                </c:pt>
                <c:pt idx="135">
                  <c:v>-0.15333554844379027</c:v>
                </c:pt>
                <c:pt idx="136">
                  <c:v>-7.1463739837323015E-2</c:v>
                </c:pt>
                <c:pt idx="137">
                  <c:v>-9.8831675632445881E-3</c:v>
                </c:pt>
                <c:pt idx="138">
                  <c:v>3.4496635669016396E-2</c:v>
                </c:pt>
                <c:pt idx="139">
                  <c:v>4.2063928944895412E-2</c:v>
                </c:pt>
                <c:pt idx="140">
                  <c:v>5.941273253674062E-2</c:v>
                </c:pt>
                <c:pt idx="141">
                  <c:v>8.2774798750129941E-2</c:v>
                </c:pt>
                <c:pt idx="142">
                  <c:v>0.11128684891775542</c:v>
                </c:pt>
                <c:pt idx="143">
                  <c:v>0.14116649365303235</c:v>
                </c:pt>
                <c:pt idx="144">
                  <c:v>0.16175608776767092</c:v>
                </c:pt>
                <c:pt idx="145">
                  <c:v>0.16393501671275912</c:v>
                </c:pt>
                <c:pt idx="146">
                  <c:v>0.13655184939298848</c:v>
                </c:pt>
                <c:pt idx="147">
                  <c:v>9.3660326968467711E-2</c:v>
                </c:pt>
                <c:pt idx="148">
                  <c:v>6.7260308818087644E-2</c:v>
                </c:pt>
                <c:pt idx="149">
                  <c:v>5.922423115291453E-2</c:v>
                </c:pt>
                <c:pt idx="150">
                  <c:v>5.9236610978146809E-2</c:v>
                </c:pt>
                <c:pt idx="151">
                  <c:v>5.2076271015597086E-2</c:v>
                </c:pt>
                <c:pt idx="152">
                  <c:v>4.9810544010200131E-2</c:v>
                </c:pt>
                <c:pt idx="153">
                  <c:v>5.353476415584324E-2</c:v>
                </c:pt>
                <c:pt idx="154">
                  <c:v>7.2316963867427031E-2</c:v>
                </c:pt>
                <c:pt idx="155">
                  <c:v>7.5934555554549421E-2</c:v>
                </c:pt>
                <c:pt idx="156">
                  <c:v>6.7259642811704046E-2</c:v>
                </c:pt>
                <c:pt idx="157">
                  <c:v>4.7806753307546135E-2</c:v>
                </c:pt>
                <c:pt idx="158">
                  <c:v>3.8525189185751429E-2</c:v>
                </c:pt>
                <c:pt idx="159">
                  <c:v>4.4033629315107792E-2</c:v>
                </c:pt>
                <c:pt idx="160">
                  <c:v>4.645525438042819E-2</c:v>
                </c:pt>
                <c:pt idx="161">
                  <c:v>5.1266767601730656E-2</c:v>
                </c:pt>
                <c:pt idx="162">
                  <c:v>6.358369232337413E-2</c:v>
                </c:pt>
                <c:pt idx="163">
                  <c:v>7.4702177533155556E-2</c:v>
                </c:pt>
                <c:pt idx="164">
                  <c:v>7.1303778669583151E-2</c:v>
                </c:pt>
                <c:pt idx="165">
                  <c:v>5.5507187606497643E-2</c:v>
                </c:pt>
                <c:pt idx="166">
                  <c:v>4.1108047838755324E-2</c:v>
                </c:pt>
                <c:pt idx="167">
                  <c:v>3.914667333158639E-2</c:v>
                </c:pt>
                <c:pt idx="168">
                  <c:v>3.6403200675372727E-2</c:v>
                </c:pt>
                <c:pt idx="169">
                  <c:v>4.7582907664587504E-2</c:v>
                </c:pt>
                <c:pt idx="170">
                  <c:v>6.6618017195140045E-2</c:v>
                </c:pt>
                <c:pt idx="171">
                  <c:v>8.4911858450473332E-2</c:v>
                </c:pt>
                <c:pt idx="172">
                  <c:v>0.10465944063803923</c:v>
                </c:pt>
                <c:pt idx="173">
                  <c:v>0.11422530632611938</c:v>
                </c:pt>
                <c:pt idx="174">
                  <c:v>0.1256586775001578</c:v>
                </c:pt>
                <c:pt idx="175">
                  <c:v>0.11825221770265348</c:v>
                </c:pt>
                <c:pt idx="176">
                  <c:v>0.12126371993116924</c:v>
                </c:pt>
                <c:pt idx="177">
                  <c:v>0.11946849978666418</c:v>
                </c:pt>
                <c:pt idx="178">
                  <c:v>0.12488431619795892</c:v>
                </c:pt>
                <c:pt idx="179">
                  <c:v>0.11182772136842867</c:v>
                </c:pt>
                <c:pt idx="180">
                  <c:v>0.11415120302739146</c:v>
                </c:pt>
                <c:pt idx="181">
                  <c:v>0.10724989663507434</c:v>
                </c:pt>
                <c:pt idx="182">
                  <c:v>0.10695098092887356</c:v>
                </c:pt>
                <c:pt idx="183">
                  <c:v>9.690458207591135E-2</c:v>
                </c:pt>
                <c:pt idx="184">
                  <c:v>7.9320500616414824E-2</c:v>
                </c:pt>
                <c:pt idx="185">
                  <c:v>6.4215431175866478E-2</c:v>
                </c:pt>
                <c:pt idx="186">
                  <c:v>4.4020972422803784E-2</c:v>
                </c:pt>
                <c:pt idx="187">
                  <c:v>5.7644316707859744E-2</c:v>
                </c:pt>
                <c:pt idx="188">
                  <c:v>5.9573275859764907E-2</c:v>
                </c:pt>
                <c:pt idx="189">
                  <c:v>7.2979772320912906E-2</c:v>
                </c:pt>
                <c:pt idx="190">
                  <c:v>7.1244483475666698E-2</c:v>
                </c:pt>
                <c:pt idx="191">
                  <c:v>9.6986256223168255E-2</c:v>
                </c:pt>
                <c:pt idx="192">
                  <c:v>0.11369070801843861</c:v>
                </c:pt>
                <c:pt idx="193">
                  <c:v>0.13343596494857812</c:v>
                </c:pt>
                <c:pt idx="194">
                  <c:v>0.12523885645175281</c:v>
                </c:pt>
                <c:pt idx="195">
                  <c:v>0.12935372732829187</c:v>
                </c:pt>
                <c:pt idx="196">
                  <c:v>0.13519945958378821</c:v>
                </c:pt>
                <c:pt idx="197">
                  <c:v>0.1461994370355606</c:v>
                </c:pt>
                <c:pt idx="198">
                  <c:v>0.14443504229031201</c:v>
                </c:pt>
                <c:pt idx="199">
                  <c:v>0.11952917485536685</c:v>
                </c:pt>
                <c:pt idx="200">
                  <c:v>0.10471179771222605</c:v>
                </c:pt>
                <c:pt idx="201">
                  <c:v>8.2541005235601483E-2</c:v>
                </c:pt>
                <c:pt idx="202">
                  <c:v>7.9919503996648045E-2</c:v>
                </c:pt>
                <c:pt idx="203">
                  <c:v>6.3301665671924523E-2</c:v>
                </c:pt>
                <c:pt idx="204">
                  <c:v>5.8961928944322395E-2</c:v>
                </c:pt>
                <c:pt idx="205">
                  <c:v>4.2078811693639029E-2</c:v>
                </c:pt>
                <c:pt idx="206">
                  <c:v>4.3798085040849033E-2</c:v>
                </c:pt>
                <c:pt idx="207">
                  <c:v>3.3162360163391691E-2</c:v>
                </c:pt>
                <c:pt idx="208">
                  <c:v>3.6496356847451006E-2</c:v>
                </c:pt>
                <c:pt idx="209">
                  <c:v>3.4236057646266804E-2</c:v>
                </c:pt>
                <c:pt idx="210">
                  <c:v>4.8918166379006811E-2</c:v>
                </c:pt>
                <c:pt idx="211">
                  <c:v>5.9713900937107489E-2</c:v>
                </c:pt>
                <c:pt idx="212">
                  <c:v>6.2356707678993706E-2</c:v>
                </c:pt>
                <c:pt idx="213">
                  <c:v>7.0442751798025727E-2</c:v>
                </c:pt>
                <c:pt idx="214">
                  <c:v>6.6332295107152994E-2</c:v>
                </c:pt>
                <c:pt idx="215">
                  <c:v>6.2219325733264386E-2</c:v>
                </c:pt>
                <c:pt idx="216">
                  <c:v>3.7129685213150854E-2</c:v>
                </c:pt>
                <c:pt idx="217">
                  <c:v>2.9153901467030563E-2</c:v>
                </c:pt>
                <c:pt idx="218">
                  <c:v>3.3441812139417326E-2</c:v>
                </c:pt>
                <c:pt idx="219">
                  <c:v>5.8455778395210878E-2</c:v>
                </c:pt>
                <c:pt idx="220">
                  <c:v>7.2371317871577467E-2</c:v>
                </c:pt>
                <c:pt idx="221">
                  <c:v>7.6659747654234334E-2</c:v>
                </c:pt>
                <c:pt idx="222">
                  <c:v>5.9252972486538491E-2</c:v>
                </c:pt>
                <c:pt idx="223">
                  <c:v>4.9500853969566716E-2</c:v>
                </c:pt>
                <c:pt idx="224">
                  <c:v>4.7545401083491035E-2</c:v>
                </c:pt>
                <c:pt idx="225">
                  <c:v>5.5678493414233365E-2</c:v>
                </c:pt>
                <c:pt idx="226">
                  <c:v>6.1611873305717157E-2</c:v>
                </c:pt>
                <c:pt idx="227">
                  <c:v>6.1276574293490427E-2</c:v>
                </c:pt>
                <c:pt idx="228">
                  <c:v>6.5758897230852931E-2</c:v>
                </c:pt>
                <c:pt idx="229">
                  <c:v>8.1180500238857256E-2</c:v>
                </c:pt>
                <c:pt idx="230">
                  <c:v>9.4998185458374129E-2</c:v>
                </c:pt>
                <c:pt idx="231">
                  <c:v>9.2698931129311601E-2</c:v>
                </c:pt>
                <c:pt idx="232">
                  <c:v>6.4656127640078331E-2</c:v>
                </c:pt>
                <c:pt idx="233">
                  <c:v>3.8493256933518794E-2</c:v>
                </c:pt>
                <c:pt idx="234">
                  <c:v>3.643721625276064E-2</c:v>
                </c:pt>
                <c:pt idx="235">
                  <c:v>4.8399812925473018E-2</c:v>
                </c:pt>
                <c:pt idx="236">
                  <c:v>5.580251532403957E-2</c:v>
                </c:pt>
                <c:pt idx="237">
                  <c:v>4.1368396175340827E-2</c:v>
                </c:pt>
                <c:pt idx="238">
                  <c:v>2.9043441874482712E-2</c:v>
                </c:pt>
                <c:pt idx="239">
                  <c:v>3.0482129978513184E-2</c:v>
                </c:pt>
                <c:pt idx="240">
                  <c:v>4.5955770151228537E-2</c:v>
                </c:pt>
                <c:pt idx="241">
                  <c:v>5.2764091735697738E-2</c:v>
                </c:pt>
                <c:pt idx="242">
                  <c:v>4.3774264795594764E-2</c:v>
                </c:pt>
                <c:pt idx="243">
                  <c:v>3.9231682418162661E-2</c:v>
                </c:pt>
                <c:pt idx="244">
                  <c:v>5.5292774404165357E-2</c:v>
                </c:pt>
                <c:pt idx="245">
                  <c:v>8.3982912547150068E-2</c:v>
                </c:pt>
                <c:pt idx="246">
                  <c:v>9.2772927999601018E-2</c:v>
                </c:pt>
                <c:pt idx="247">
                  <c:v>8.08633342869991E-2</c:v>
                </c:pt>
                <c:pt idx="248">
                  <c:v>6.4177875717112753E-2</c:v>
                </c:pt>
                <c:pt idx="249">
                  <c:v>6.0726167363242878E-2</c:v>
                </c:pt>
                <c:pt idx="250">
                  <c:v>6.7144393223257604E-2</c:v>
                </c:pt>
                <c:pt idx="251">
                  <c:v>7.4067249563663617E-2</c:v>
                </c:pt>
                <c:pt idx="252">
                  <c:v>7.2714920181990106E-2</c:v>
                </c:pt>
                <c:pt idx="253">
                  <c:v>6.4599025338198057E-2</c:v>
                </c:pt>
                <c:pt idx="254">
                  <c:v>5.7687645616887107E-2</c:v>
                </c:pt>
                <c:pt idx="255">
                  <c:v>4.7000389253766706E-2</c:v>
                </c:pt>
                <c:pt idx="256">
                  <c:v>3.1111413205068938E-2</c:v>
                </c:pt>
                <c:pt idx="257">
                  <c:v>1.127023997979415E-2</c:v>
                </c:pt>
                <c:pt idx="258">
                  <c:v>6.1191835731515543E-3</c:v>
                </c:pt>
                <c:pt idx="259">
                  <c:v>1.5470988774550332E-2</c:v>
                </c:pt>
                <c:pt idx="260">
                  <c:v>3.6971450233562075E-2</c:v>
                </c:pt>
                <c:pt idx="261">
                  <c:v>6.1217980538123662E-2</c:v>
                </c:pt>
                <c:pt idx="262">
                  <c:v>8.0835149580559706E-2</c:v>
                </c:pt>
                <c:pt idx="263">
                  <c:v>8.2330690353963121E-2</c:v>
                </c:pt>
                <c:pt idx="264">
                  <c:v>7.5364249311558495E-2</c:v>
                </c:pt>
                <c:pt idx="265">
                  <c:v>6.4763870922157185E-2</c:v>
                </c:pt>
                <c:pt idx="266">
                  <c:v>7.4149024936443597E-2</c:v>
                </c:pt>
                <c:pt idx="267">
                  <c:v>8.1153568748132399E-2</c:v>
                </c:pt>
                <c:pt idx="268">
                  <c:v>0.10139326330359011</c:v>
                </c:pt>
                <c:pt idx="269">
                  <c:v>0.12077899611981313</c:v>
                </c:pt>
                <c:pt idx="270">
                  <c:v>0.15257057145981223</c:v>
                </c:pt>
                <c:pt idx="271">
                  <c:v>0.17457104903655907</c:v>
                </c:pt>
                <c:pt idx="272">
                  <c:v>0.18400757646745802</c:v>
                </c:pt>
                <c:pt idx="273">
                  <c:v>0.18123378910613064</c:v>
                </c:pt>
                <c:pt idx="274">
                  <c:v>0.18661132253532009</c:v>
                </c:pt>
                <c:pt idx="275">
                  <c:v>0.20079186595947607</c:v>
                </c:pt>
                <c:pt idx="276">
                  <c:v>0.21608106208300581</c:v>
                </c:pt>
                <c:pt idx="277">
                  <c:v>0.2071532970718386</c:v>
                </c:pt>
                <c:pt idx="278">
                  <c:v>0.18520080591320731</c:v>
                </c:pt>
                <c:pt idx="279">
                  <c:v>0.17657696229145903</c:v>
                </c:pt>
                <c:pt idx="280">
                  <c:v>0.18242790803944819</c:v>
                </c:pt>
                <c:pt idx="281">
                  <c:v>0.18452485022144782</c:v>
                </c:pt>
                <c:pt idx="282">
                  <c:v>0.16426660079362021</c:v>
                </c:pt>
                <c:pt idx="283">
                  <c:v>0.12719337224124749</c:v>
                </c:pt>
                <c:pt idx="284">
                  <c:v>8.8005973165770968E-2</c:v>
                </c:pt>
                <c:pt idx="285">
                  <c:v>4.1533008159604812E-2</c:v>
                </c:pt>
                <c:pt idx="286">
                  <c:v>-2.0920676195652632E-3</c:v>
                </c:pt>
                <c:pt idx="287">
                  <c:v>-3.4877566908935065E-2</c:v>
                </c:pt>
                <c:pt idx="288">
                  <c:v>-5.2189451975473533E-2</c:v>
                </c:pt>
                <c:pt idx="289">
                  <c:v>-5.036547700701588E-2</c:v>
                </c:pt>
                <c:pt idx="290">
                  <c:v>-6.4588470440248069E-2</c:v>
                </c:pt>
                <c:pt idx="291">
                  <c:v>-7.7352512616724378E-2</c:v>
                </c:pt>
                <c:pt idx="292">
                  <c:v>-0.1006704097804535</c:v>
                </c:pt>
                <c:pt idx="293">
                  <c:v>-9.8353386935003617E-2</c:v>
                </c:pt>
                <c:pt idx="294">
                  <c:v>-0.10461681730323968</c:v>
                </c:pt>
                <c:pt idx="295">
                  <c:v>-9.9987058468785195E-2</c:v>
                </c:pt>
                <c:pt idx="296">
                  <c:v>-0.10213051314983512</c:v>
                </c:pt>
                <c:pt idx="297">
                  <c:v>-9.1493985897605046E-2</c:v>
                </c:pt>
                <c:pt idx="298">
                  <c:v>-8.3165258789338004E-2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F8E-44CF-9C3F-5030E3C90EF7}"/>
            </c:ext>
          </c:extLst>
        </c:ser>
        <c:ser>
          <c:idx val="3"/>
          <c:order val="1"/>
          <c:tx>
            <c:strRef>
              <c:f>'U.S. EW &amp; VW'!$P$5</c:f>
              <c:strCache>
                <c:ptCount val="1"/>
                <c:pt idx="0">
                  <c:v> U.S. Composite - EW YoY </c:v>
                </c:pt>
              </c:strCache>
            </c:strRef>
          </c:tx>
          <c:spPr>
            <a:ln w="38100">
              <a:solidFill>
                <a:srgbClr val="D56509"/>
              </a:solidFill>
            </a:ln>
          </c:spPr>
          <c:marker>
            <c:symbol val="none"/>
          </c:marker>
          <c:xVal>
            <c:numRef>
              <c:f>'U.S. EW &amp; VW'!$L$42:$L$340</c:f>
              <c:numCache>
                <c:formatCode>[$-409]mmm\-yy;@</c:formatCode>
                <c:ptCount val="299"/>
                <c:pt idx="0">
                  <c:v>36191</c:v>
                </c:pt>
                <c:pt idx="1">
                  <c:v>36219</c:v>
                </c:pt>
                <c:pt idx="2">
                  <c:v>36250</c:v>
                </c:pt>
                <c:pt idx="3">
                  <c:v>36280</c:v>
                </c:pt>
                <c:pt idx="4">
                  <c:v>36311</c:v>
                </c:pt>
                <c:pt idx="5">
                  <c:v>36341</c:v>
                </c:pt>
                <c:pt idx="6">
                  <c:v>36372</c:v>
                </c:pt>
                <c:pt idx="7">
                  <c:v>36403</c:v>
                </c:pt>
                <c:pt idx="8">
                  <c:v>36433</c:v>
                </c:pt>
                <c:pt idx="9">
                  <c:v>36464</c:v>
                </c:pt>
                <c:pt idx="10">
                  <c:v>36494</c:v>
                </c:pt>
                <c:pt idx="11">
                  <c:v>36525</c:v>
                </c:pt>
                <c:pt idx="12">
                  <c:v>36556</c:v>
                </c:pt>
                <c:pt idx="13">
                  <c:v>36585</c:v>
                </c:pt>
                <c:pt idx="14">
                  <c:v>36616</c:v>
                </c:pt>
                <c:pt idx="15">
                  <c:v>36646</c:v>
                </c:pt>
                <c:pt idx="16">
                  <c:v>36677</c:v>
                </c:pt>
                <c:pt idx="17">
                  <c:v>36707</c:v>
                </c:pt>
                <c:pt idx="18">
                  <c:v>36738</c:v>
                </c:pt>
                <c:pt idx="19">
                  <c:v>36769</c:v>
                </c:pt>
                <c:pt idx="20">
                  <c:v>36799</c:v>
                </c:pt>
                <c:pt idx="21">
                  <c:v>36830</c:v>
                </c:pt>
                <c:pt idx="22">
                  <c:v>36860</c:v>
                </c:pt>
                <c:pt idx="23">
                  <c:v>36891</c:v>
                </c:pt>
                <c:pt idx="24">
                  <c:v>36922</c:v>
                </c:pt>
                <c:pt idx="25">
                  <c:v>36950</c:v>
                </c:pt>
                <c:pt idx="26">
                  <c:v>36981</c:v>
                </c:pt>
                <c:pt idx="27">
                  <c:v>37011</c:v>
                </c:pt>
                <c:pt idx="28">
                  <c:v>37042</c:v>
                </c:pt>
                <c:pt idx="29">
                  <c:v>37072</c:v>
                </c:pt>
                <c:pt idx="30">
                  <c:v>37103</c:v>
                </c:pt>
                <c:pt idx="31">
                  <c:v>37134</c:v>
                </c:pt>
                <c:pt idx="32">
                  <c:v>37164</c:v>
                </c:pt>
                <c:pt idx="33">
                  <c:v>37195</c:v>
                </c:pt>
                <c:pt idx="34">
                  <c:v>37225</c:v>
                </c:pt>
                <c:pt idx="35">
                  <c:v>37256</c:v>
                </c:pt>
                <c:pt idx="36">
                  <c:v>37287</c:v>
                </c:pt>
                <c:pt idx="37">
                  <c:v>37315</c:v>
                </c:pt>
                <c:pt idx="38">
                  <c:v>37346</c:v>
                </c:pt>
                <c:pt idx="39">
                  <c:v>37376</c:v>
                </c:pt>
                <c:pt idx="40">
                  <c:v>37407</c:v>
                </c:pt>
                <c:pt idx="41">
                  <c:v>37437</c:v>
                </c:pt>
                <c:pt idx="42">
                  <c:v>37468</c:v>
                </c:pt>
                <c:pt idx="43">
                  <c:v>37499</c:v>
                </c:pt>
                <c:pt idx="44">
                  <c:v>37529</c:v>
                </c:pt>
                <c:pt idx="45">
                  <c:v>37560</c:v>
                </c:pt>
                <c:pt idx="46">
                  <c:v>37590</c:v>
                </c:pt>
                <c:pt idx="47">
                  <c:v>37621</c:v>
                </c:pt>
                <c:pt idx="48">
                  <c:v>37652</c:v>
                </c:pt>
                <c:pt idx="49">
                  <c:v>37680</c:v>
                </c:pt>
                <c:pt idx="50">
                  <c:v>37711</c:v>
                </c:pt>
                <c:pt idx="51">
                  <c:v>37741</c:v>
                </c:pt>
                <c:pt idx="52">
                  <c:v>37772</c:v>
                </c:pt>
                <c:pt idx="53">
                  <c:v>37802</c:v>
                </c:pt>
                <c:pt idx="54">
                  <c:v>37833</c:v>
                </c:pt>
                <c:pt idx="55">
                  <c:v>37864</c:v>
                </c:pt>
                <c:pt idx="56">
                  <c:v>37894</c:v>
                </c:pt>
                <c:pt idx="57">
                  <c:v>37925</c:v>
                </c:pt>
                <c:pt idx="58">
                  <c:v>37955</c:v>
                </c:pt>
                <c:pt idx="59">
                  <c:v>37986</c:v>
                </c:pt>
                <c:pt idx="60">
                  <c:v>38017</c:v>
                </c:pt>
                <c:pt idx="61">
                  <c:v>38046</c:v>
                </c:pt>
                <c:pt idx="62">
                  <c:v>38077</c:v>
                </c:pt>
                <c:pt idx="63">
                  <c:v>38107</c:v>
                </c:pt>
                <c:pt idx="64">
                  <c:v>38138</c:v>
                </c:pt>
                <c:pt idx="65">
                  <c:v>38168</c:v>
                </c:pt>
                <c:pt idx="66">
                  <c:v>38199</c:v>
                </c:pt>
                <c:pt idx="67">
                  <c:v>38230</c:v>
                </c:pt>
                <c:pt idx="68">
                  <c:v>38260</c:v>
                </c:pt>
                <c:pt idx="69">
                  <c:v>38291</c:v>
                </c:pt>
                <c:pt idx="70">
                  <c:v>38321</c:v>
                </c:pt>
                <c:pt idx="71">
                  <c:v>38352</c:v>
                </c:pt>
                <c:pt idx="72">
                  <c:v>38383</c:v>
                </c:pt>
                <c:pt idx="73">
                  <c:v>38411</c:v>
                </c:pt>
                <c:pt idx="74">
                  <c:v>38442</c:v>
                </c:pt>
                <c:pt idx="75">
                  <c:v>38472</c:v>
                </c:pt>
                <c:pt idx="76">
                  <c:v>38503</c:v>
                </c:pt>
                <c:pt idx="77">
                  <c:v>38533</c:v>
                </c:pt>
                <c:pt idx="78">
                  <c:v>38564</c:v>
                </c:pt>
                <c:pt idx="79">
                  <c:v>38595</c:v>
                </c:pt>
                <c:pt idx="80">
                  <c:v>38625</c:v>
                </c:pt>
                <c:pt idx="81">
                  <c:v>38656</c:v>
                </c:pt>
                <c:pt idx="82">
                  <c:v>38686</c:v>
                </c:pt>
                <c:pt idx="83">
                  <c:v>38717</c:v>
                </c:pt>
                <c:pt idx="84">
                  <c:v>38748</c:v>
                </c:pt>
                <c:pt idx="85">
                  <c:v>38776</c:v>
                </c:pt>
                <c:pt idx="86">
                  <c:v>38807</c:v>
                </c:pt>
                <c:pt idx="87">
                  <c:v>38837</c:v>
                </c:pt>
                <c:pt idx="88">
                  <c:v>38868</c:v>
                </c:pt>
                <c:pt idx="89">
                  <c:v>38898</c:v>
                </c:pt>
                <c:pt idx="90">
                  <c:v>38929</c:v>
                </c:pt>
                <c:pt idx="91">
                  <c:v>38960</c:v>
                </c:pt>
                <c:pt idx="92">
                  <c:v>38990</c:v>
                </c:pt>
                <c:pt idx="93">
                  <c:v>39021</c:v>
                </c:pt>
                <c:pt idx="94">
                  <c:v>39051</c:v>
                </c:pt>
                <c:pt idx="95">
                  <c:v>39082</c:v>
                </c:pt>
                <c:pt idx="96">
                  <c:v>39113</c:v>
                </c:pt>
                <c:pt idx="97">
                  <c:v>39141</c:v>
                </c:pt>
                <c:pt idx="98">
                  <c:v>39172</c:v>
                </c:pt>
                <c:pt idx="99">
                  <c:v>39202</c:v>
                </c:pt>
                <c:pt idx="100">
                  <c:v>39233</c:v>
                </c:pt>
                <c:pt idx="101">
                  <c:v>39263</c:v>
                </c:pt>
                <c:pt idx="102">
                  <c:v>39294</c:v>
                </c:pt>
                <c:pt idx="103">
                  <c:v>39325</c:v>
                </c:pt>
                <c:pt idx="104">
                  <c:v>39355</c:v>
                </c:pt>
                <c:pt idx="105">
                  <c:v>39386</c:v>
                </c:pt>
                <c:pt idx="106">
                  <c:v>39416</c:v>
                </c:pt>
                <c:pt idx="107">
                  <c:v>39447</c:v>
                </c:pt>
                <c:pt idx="108">
                  <c:v>39478</c:v>
                </c:pt>
                <c:pt idx="109">
                  <c:v>39507</c:v>
                </c:pt>
                <c:pt idx="110">
                  <c:v>39538</c:v>
                </c:pt>
                <c:pt idx="111">
                  <c:v>39568</c:v>
                </c:pt>
                <c:pt idx="112">
                  <c:v>39599</c:v>
                </c:pt>
                <c:pt idx="113">
                  <c:v>39629</c:v>
                </c:pt>
                <c:pt idx="114">
                  <c:v>39660</c:v>
                </c:pt>
                <c:pt idx="115">
                  <c:v>39691</c:v>
                </c:pt>
                <c:pt idx="116">
                  <c:v>39721</c:v>
                </c:pt>
                <c:pt idx="117">
                  <c:v>39752</c:v>
                </c:pt>
                <c:pt idx="118">
                  <c:v>39782</c:v>
                </c:pt>
                <c:pt idx="119">
                  <c:v>39813</c:v>
                </c:pt>
                <c:pt idx="120">
                  <c:v>39844</c:v>
                </c:pt>
                <c:pt idx="121">
                  <c:v>39872</c:v>
                </c:pt>
                <c:pt idx="122">
                  <c:v>39903</c:v>
                </c:pt>
                <c:pt idx="123">
                  <c:v>39933</c:v>
                </c:pt>
                <c:pt idx="124">
                  <c:v>39964</c:v>
                </c:pt>
                <c:pt idx="125">
                  <c:v>39994</c:v>
                </c:pt>
                <c:pt idx="126">
                  <c:v>40025</c:v>
                </c:pt>
                <c:pt idx="127">
                  <c:v>40056</c:v>
                </c:pt>
                <c:pt idx="128">
                  <c:v>40086</c:v>
                </c:pt>
                <c:pt idx="129">
                  <c:v>40117</c:v>
                </c:pt>
                <c:pt idx="130">
                  <c:v>40147</c:v>
                </c:pt>
                <c:pt idx="131">
                  <c:v>40178</c:v>
                </c:pt>
                <c:pt idx="132">
                  <c:v>40209</c:v>
                </c:pt>
                <c:pt idx="133">
                  <c:v>40237</c:v>
                </c:pt>
                <c:pt idx="134">
                  <c:v>40268</c:v>
                </c:pt>
                <c:pt idx="135">
                  <c:v>40298</c:v>
                </c:pt>
                <c:pt idx="136">
                  <c:v>40329</c:v>
                </c:pt>
                <c:pt idx="137">
                  <c:v>40359</c:v>
                </c:pt>
                <c:pt idx="138">
                  <c:v>40390</c:v>
                </c:pt>
                <c:pt idx="139">
                  <c:v>40421</c:v>
                </c:pt>
                <c:pt idx="140">
                  <c:v>40451</c:v>
                </c:pt>
                <c:pt idx="141">
                  <c:v>40482</c:v>
                </c:pt>
                <c:pt idx="142">
                  <c:v>40512</c:v>
                </c:pt>
                <c:pt idx="143">
                  <c:v>40543</c:v>
                </c:pt>
                <c:pt idx="144">
                  <c:v>40574</c:v>
                </c:pt>
                <c:pt idx="145">
                  <c:v>40602</c:v>
                </c:pt>
                <c:pt idx="146">
                  <c:v>40633</c:v>
                </c:pt>
                <c:pt idx="147">
                  <c:v>40663</c:v>
                </c:pt>
                <c:pt idx="148">
                  <c:v>40694</c:v>
                </c:pt>
                <c:pt idx="149">
                  <c:v>40724</c:v>
                </c:pt>
                <c:pt idx="150">
                  <c:v>40755</c:v>
                </c:pt>
                <c:pt idx="151">
                  <c:v>40786</c:v>
                </c:pt>
                <c:pt idx="152">
                  <c:v>40816</c:v>
                </c:pt>
                <c:pt idx="153">
                  <c:v>40847</c:v>
                </c:pt>
                <c:pt idx="154">
                  <c:v>40877</c:v>
                </c:pt>
                <c:pt idx="155">
                  <c:v>40908</c:v>
                </c:pt>
                <c:pt idx="156">
                  <c:v>40939</c:v>
                </c:pt>
                <c:pt idx="157">
                  <c:v>40968</c:v>
                </c:pt>
                <c:pt idx="158">
                  <c:v>40999</c:v>
                </c:pt>
                <c:pt idx="159">
                  <c:v>41029</c:v>
                </c:pt>
                <c:pt idx="160">
                  <c:v>41060</c:v>
                </c:pt>
                <c:pt idx="161">
                  <c:v>41090</c:v>
                </c:pt>
                <c:pt idx="162">
                  <c:v>41121</c:v>
                </c:pt>
                <c:pt idx="163">
                  <c:v>41152</c:v>
                </c:pt>
                <c:pt idx="164">
                  <c:v>41182</c:v>
                </c:pt>
                <c:pt idx="165">
                  <c:v>41213</c:v>
                </c:pt>
                <c:pt idx="166">
                  <c:v>41243</c:v>
                </c:pt>
                <c:pt idx="167">
                  <c:v>41274</c:v>
                </c:pt>
                <c:pt idx="168">
                  <c:v>41305</c:v>
                </c:pt>
                <c:pt idx="169">
                  <c:v>41333</c:v>
                </c:pt>
                <c:pt idx="170">
                  <c:v>41364</c:v>
                </c:pt>
                <c:pt idx="171">
                  <c:v>41394</c:v>
                </c:pt>
                <c:pt idx="172">
                  <c:v>41425</c:v>
                </c:pt>
                <c:pt idx="173">
                  <c:v>41455</c:v>
                </c:pt>
                <c:pt idx="174">
                  <c:v>41486</c:v>
                </c:pt>
                <c:pt idx="175">
                  <c:v>41517</c:v>
                </c:pt>
                <c:pt idx="176">
                  <c:v>41547</c:v>
                </c:pt>
                <c:pt idx="177">
                  <c:v>41578</c:v>
                </c:pt>
                <c:pt idx="178">
                  <c:v>41608</c:v>
                </c:pt>
                <c:pt idx="179">
                  <c:v>41639</c:v>
                </c:pt>
                <c:pt idx="180">
                  <c:v>41670</c:v>
                </c:pt>
                <c:pt idx="181">
                  <c:v>41698</c:v>
                </c:pt>
                <c:pt idx="182">
                  <c:v>41729</c:v>
                </c:pt>
                <c:pt idx="183">
                  <c:v>41759</c:v>
                </c:pt>
                <c:pt idx="184">
                  <c:v>41790</c:v>
                </c:pt>
                <c:pt idx="185">
                  <c:v>41820</c:v>
                </c:pt>
                <c:pt idx="186">
                  <c:v>41851</c:v>
                </c:pt>
                <c:pt idx="187">
                  <c:v>41882</c:v>
                </c:pt>
                <c:pt idx="188">
                  <c:v>41912</c:v>
                </c:pt>
                <c:pt idx="189">
                  <c:v>41943</c:v>
                </c:pt>
                <c:pt idx="190">
                  <c:v>41973</c:v>
                </c:pt>
                <c:pt idx="191">
                  <c:v>42004</c:v>
                </c:pt>
                <c:pt idx="192">
                  <c:v>42035</c:v>
                </c:pt>
                <c:pt idx="193">
                  <c:v>42063</c:v>
                </c:pt>
                <c:pt idx="194">
                  <c:v>42094</c:v>
                </c:pt>
                <c:pt idx="195">
                  <c:v>42124</c:v>
                </c:pt>
                <c:pt idx="196">
                  <c:v>42155</c:v>
                </c:pt>
                <c:pt idx="197">
                  <c:v>42185</c:v>
                </c:pt>
                <c:pt idx="198">
                  <c:v>42216</c:v>
                </c:pt>
                <c:pt idx="199">
                  <c:v>42247</c:v>
                </c:pt>
                <c:pt idx="200">
                  <c:v>42277</c:v>
                </c:pt>
                <c:pt idx="201">
                  <c:v>42308</c:v>
                </c:pt>
                <c:pt idx="202">
                  <c:v>42338</c:v>
                </c:pt>
                <c:pt idx="203">
                  <c:v>42369</c:v>
                </c:pt>
                <c:pt idx="204">
                  <c:v>42400</c:v>
                </c:pt>
                <c:pt idx="205">
                  <c:v>42429</c:v>
                </c:pt>
                <c:pt idx="206">
                  <c:v>42460</c:v>
                </c:pt>
                <c:pt idx="207">
                  <c:v>42490</c:v>
                </c:pt>
                <c:pt idx="208">
                  <c:v>42521</c:v>
                </c:pt>
                <c:pt idx="209">
                  <c:v>42551</c:v>
                </c:pt>
                <c:pt idx="210">
                  <c:v>42582</c:v>
                </c:pt>
                <c:pt idx="211">
                  <c:v>42613</c:v>
                </c:pt>
                <c:pt idx="212">
                  <c:v>42643</c:v>
                </c:pt>
                <c:pt idx="213">
                  <c:v>42674</c:v>
                </c:pt>
                <c:pt idx="214">
                  <c:v>42704</c:v>
                </c:pt>
                <c:pt idx="215">
                  <c:v>42735</c:v>
                </c:pt>
                <c:pt idx="216">
                  <c:v>42766</c:v>
                </c:pt>
                <c:pt idx="217">
                  <c:v>42794</c:v>
                </c:pt>
                <c:pt idx="218">
                  <c:v>42825</c:v>
                </c:pt>
                <c:pt idx="219">
                  <c:v>42855</c:v>
                </c:pt>
                <c:pt idx="220">
                  <c:v>42886</c:v>
                </c:pt>
                <c:pt idx="221">
                  <c:v>42916</c:v>
                </c:pt>
                <c:pt idx="222">
                  <c:v>42947</c:v>
                </c:pt>
                <c:pt idx="223">
                  <c:v>42978</c:v>
                </c:pt>
                <c:pt idx="224">
                  <c:v>43008</c:v>
                </c:pt>
                <c:pt idx="225">
                  <c:v>43039</c:v>
                </c:pt>
                <c:pt idx="226">
                  <c:v>43069</c:v>
                </c:pt>
                <c:pt idx="227">
                  <c:v>43100</c:v>
                </c:pt>
                <c:pt idx="228">
                  <c:v>43131</c:v>
                </c:pt>
                <c:pt idx="229">
                  <c:v>43159</c:v>
                </c:pt>
                <c:pt idx="230">
                  <c:v>43190</c:v>
                </c:pt>
                <c:pt idx="231">
                  <c:v>43220</c:v>
                </c:pt>
                <c:pt idx="232">
                  <c:v>43251</c:v>
                </c:pt>
                <c:pt idx="233">
                  <c:v>43281</c:v>
                </c:pt>
                <c:pt idx="234">
                  <c:v>43312</c:v>
                </c:pt>
                <c:pt idx="235">
                  <c:v>43343</c:v>
                </c:pt>
                <c:pt idx="236">
                  <c:v>43373</c:v>
                </c:pt>
                <c:pt idx="237">
                  <c:v>43404</c:v>
                </c:pt>
                <c:pt idx="238">
                  <c:v>43434</c:v>
                </c:pt>
                <c:pt idx="239">
                  <c:v>43465</c:v>
                </c:pt>
                <c:pt idx="240">
                  <c:v>43496</c:v>
                </c:pt>
                <c:pt idx="241">
                  <c:v>43524</c:v>
                </c:pt>
                <c:pt idx="242">
                  <c:v>43555</c:v>
                </c:pt>
                <c:pt idx="243">
                  <c:v>43585</c:v>
                </c:pt>
                <c:pt idx="244">
                  <c:v>43616</c:v>
                </c:pt>
                <c:pt idx="245">
                  <c:v>43646</c:v>
                </c:pt>
                <c:pt idx="246">
                  <c:v>43677</c:v>
                </c:pt>
                <c:pt idx="247">
                  <c:v>43708</c:v>
                </c:pt>
                <c:pt idx="248">
                  <c:v>43738</c:v>
                </c:pt>
                <c:pt idx="249">
                  <c:v>43768</c:v>
                </c:pt>
                <c:pt idx="250">
                  <c:v>43799</c:v>
                </c:pt>
                <c:pt idx="251">
                  <c:v>43829</c:v>
                </c:pt>
                <c:pt idx="252">
                  <c:v>43861</c:v>
                </c:pt>
                <c:pt idx="253">
                  <c:v>43890</c:v>
                </c:pt>
                <c:pt idx="254">
                  <c:v>43921</c:v>
                </c:pt>
                <c:pt idx="255">
                  <c:v>43951</c:v>
                </c:pt>
                <c:pt idx="256">
                  <c:v>43982</c:v>
                </c:pt>
                <c:pt idx="257">
                  <c:v>44012</c:v>
                </c:pt>
                <c:pt idx="258">
                  <c:v>44043</c:v>
                </c:pt>
                <c:pt idx="259">
                  <c:v>44074</c:v>
                </c:pt>
                <c:pt idx="260">
                  <c:v>44104</c:v>
                </c:pt>
                <c:pt idx="261">
                  <c:v>44135</c:v>
                </c:pt>
                <c:pt idx="262">
                  <c:v>44165</c:v>
                </c:pt>
                <c:pt idx="263">
                  <c:v>44196</c:v>
                </c:pt>
                <c:pt idx="264">
                  <c:v>44227</c:v>
                </c:pt>
                <c:pt idx="265">
                  <c:v>44255</c:v>
                </c:pt>
                <c:pt idx="266">
                  <c:v>44286</c:v>
                </c:pt>
                <c:pt idx="267">
                  <c:v>44316</c:v>
                </c:pt>
                <c:pt idx="268">
                  <c:v>44347</c:v>
                </c:pt>
                <c:pt idx="269">
                  <c:v>44377</c:v>
                </c:pt>
                <c:pt idx="270">
                  <c:v>44408</c:v>
                </c:pt>
                <c:pt idx="271">
                  <c:v>44439</c:v>
                </c:pt>
                <c:pt idx="272">
                  <c:v>44469</c:v>
                </c:pt>
                <c:pt idx="273">
                  <c:v>44500</c:v>
                </c:pt>
                <c:pt idx="274">
                  <c:v>44530</c:v>
                </c:pt>
                <c:pt idx="275">
                  <c:v>44561</c:v>
                </c:pt>
                <c:pt idx="276">
                  <c:v>44592</c:v>
                </c:pt>
                <c:pt idx="277">
                  <c:v>44620</c:v>
                </c:pt>
                <c:pt idx="278">
                  <c:v>44651</c:v>
                </c:pt>
                <c:pt idx="279">
                  <c:v>44681</c:v>
                </c:pt>
                <c:pt idx="280">
                  <c:v>44712</c:v>
                </c:pt>
                <c:pt idx="281">
                  <c:v>44742</c:v>
                </c:pt>
                <c:pt idx="282">
                  <c:v>44773</c:v>
                </c:pt>
                <c:pt idx="283">
                  <c:v>44804</c:v>
                </c:pt>
                <c:pt idx="284">
                  <c:v>44834</c:v>
                </c:pt>
                <c:pt idx="285">
                  <c:v>44865</c:v>
                </c:pt>
                <c:pt idx="286">
                  <c:v>44895</c:v>
                </c:pt>
                <c:pt idx="287">
                  <c:v>44926</c:v>
                </c:pt>
                <c:pt idx="288">
                  <c:v>44957</c:v>
                </c:pt>
                <c:pt idx="289">
                  <c:v>44985</c:v>
                </c:pt>
                <c:pt idx="290">
                  <c:v>45016</c:v>
                </c:pt>
                <c:pt idx="291">
                  <c:v>45046</c:v>
                </c:pt>
                <c:pt idx="292">
                  <c:v>45077</c:v>
                </c:pt>
                <c:pt idx="293">
                  <c:v>45107</c:v>
                </c:pt>
                <c:pt idx="294">
                  <c:v>45138</c:v>
                </c:pt>
                <c:pt idx="295">
                  <c:v>45169</c:v>
                </c:pt>
                <c:pt idx="296">
                  <c:v>45199</c:v>
                </c:pt>
                <c:pt idx="297">
                  <c:v>45230</c:v>
                </c:pt>
                <c:pt idx="298">
                  <c:v>45260</c:v>
                </c:pt>
              </c:numCache>
            </c:numRef>
          </c:xVal>
          <c:yVal>
            <c:numRef>
              <c:f>'U.S. EW &amp; VW'!$P$42:$P$340</c:f>
              <c:numCache>
                <c:formatCode>0.0%</c:formatCode>
                <c:ptCount val="299"/>
                <c:pt idx="0">
                  <c:v>7.3416127290885314E-2</c:v>
                </c:pt>
                <c:pt idx="1">
                  <c:v>7.2819088392248599E-2</c:v>
                </c:pt>
                <c:pt idx="2">
                  <c:v>7.8250983929615714E-2</c:v>
                </c:pt>
                <c:pt idx="3">
                  <c:v>8.1187209063572574E-2</c:v>
                </c:pt>
                <c:pt idx="4">
                  <c:v>8.5689902192843226E-2</c:v>
                </c:pt>
                <c:pt idx="5">
                  <c:v>8.5351637199559294E-2</c:v>
                </c:pt>
                <c:pt idx="6">
                  <c:v>9.5514369595887771E-2</c:v>
                </c:pt>
                <c:pt idx="7">
                  <c:v>0.1085314116180649</c:v>
                </c:pt>
                <c:pt idx="8">
                  <c:v>0.11923209336769025</c:v>
                </c:pt>
                <c:pt idx="9">
                  <c:v>0.11326330749172953</c:v>
                </c:pt>
                <c:pt idx="10">
                  <c:v>0.10096366411198443</c:v>
                </c:pt>
                <c:pt idx="11">
                  <c:v>8.8941662566835777E-2</c:v>
                </c:pt>
                <c:pt idx="12">
                  <c:v>9.6843883557629518E-2</c:v>
                </c:pt>
                <c:pt idx="13">
                  <c:v>0.10672889649160133</c:v>
                </c:pt>
                <c:pt idx="14">
                  <c:v>0.11138959011117611</c:v>
                </c:pt>
                <c:pt idx="15">
                  <c:v>0.10514667110791498</c:v>
                </c:pt>
                <c:pt idx="16">
                  <c:v>0.10503104609287583</c:v>
                </c:pt>
                <c:pt idx="17">
                  <c:v>0.11161756053895533</c:v>
                </c:pt>
                <c:pt idx="18">
                  <c:v>0.10906118931656117</c:v>
                </c:pt>
                <c:pt idx="19">
                  <c:v>0.10184895896212098</c:v>
                </c:pt>
                <c:pt idx="20">
                  <c:v>9.0476222089509228E-2</c:v>
                </c:pt>
                <c:pt idx="21">
                  <c:v>9.5358645694320954E-2</c:v>
                </c:pt>
                <c:pt idx="22">
                  <c:v>9.428934852948645E-2</c:v>
                </c:pt>
                <c:pt idx="23">
                  <c:v>9.5748046777493379E-2</c:v>
                </c:pt>
                <c:pt idx="24">
                  <c:v>8.5576118983094585E-2</c:v>
                </c:pt>
                <c:pt idx="25">
                  <c:v>8.3126979637327514E-2</c:v>
                </c:pt>
                <c:pt idx="26">
                  <c:v>7.7079199126960152E-2</c:v>
                </c:pt>
                <c:pt idx="27">
                  <c:v>6.9180270035524405E-2</c:v>
                </c:pt>
                <c:pt idx="28">
                  <c:v>5.4284900948279091E-2</c:v>
                </c:pt>
                <c:pt idx="29">
                  <c:v>4.6990625248332751E-2</c:v>
                </c:pt>
                <c:pt idx="30">
                  <c:v>5.9902724372781435E-2</c:v>
                </c:pt>
                <c:pt idx="31">
                  <c:v>8.3655063693286236E-2</c:v>
                </c:pt>
                <c:pt idx="32">
                  <c:v>9.9701131333896242E-2</c:v>
                </c:pt>
                <c:pt idx="33">
                  <c:v>8.29290834808174E-2</c:v>
                </c:pt>
                <c:pt idx="34">
                  <c:v>5.9938640973662194E-2</c:v>
                </c:pt>
                <c:pt idx="35">
                  <c:v>3.959172094618002E-2</c:v>
                </c:pt>
                <c:pt idx="36">
                  <c:v>4.2087402301974608E-2</c:v>
                </c:pt>
                <c:pt idx="37">
                  <c:v>5.3303299202012377E-2</c:v>
                </c:pt>
                <c:pt idx="38">
                  <c:v>7.1869200487858276E-2</c:v>
                </c:pt>
                <c:pt idx="39">
                  <c:v>8.0815365365511926E-2</c:v>
                </c:pt>
                <c:pt idx="40">
                  <c:v>8.285371435036204E-2</c:v>
                </c:pt>
                <c:pt idx="41">
                  <c:v>7.2646033927571851E-2</c:v>
                </c:pt>
                <c:pt idx="42">
                  <c:v>6.4762907932068403E-2</c:v>
                </c:pt>
                <c:pt idx="43">
                  <c:v>5.6169205525800292E-2</c:v>
                </c:pt>
                <c:pt idx="44">
                  <c:v>6.0675128224808361E-2</c:v>
                </c:pt>
                <c:pt idx="45">
                  <c:v>8.1007523648395585E-2</c:v>
                </c:pt>
                <c:pt idx="46">
                  <c:v>0.10975700885085637</c:v>
                </c:pt>
                <c:pt idx="47">
                  <c:v>0.13240959107964678</c:v>
                </c:pt>
                <c:pt idx="48">
                  <c:v>0.12678394967642537</c:v>
                </c:pt>
                <c:pt idx="49">
                  <c:v>0.1109934826630532</c:v>
                </c:pt>
                <c:pt idx="50">
                  <c:v>9.9353906733805397E-2</c:v>
                </c:pt>
                <c:pt idx="51">
                  <c:v>0.10664570664796158</c:v>
                </c:pt>
                <c:pt idx="52">
                  <c:v>0.11548962836784282</c:v>
                </c:pt>
                <c:pt idx="53">
                  <c:v>0.11958328653497241</c:v>
                </c:pt>
                <c:pt idx="54">
                  <c:v>0.11757449556274402</c:v>
                </c:pt>
                <c:pt idx="55">
                  <c:v>0.11674692104928019</c:v>
                </c:pt>
                <c:pt idx="56">
                  <c:v>0.11576053253364038</c:v>
                </c:pt>
                <c:pt idx="57">
                  <c:v>0.10846529500943536</c:v>
                </c:pt>
                <c:pt idx="58">
                  <c:v>9.5721640728583246E-2</c:v>
                </c:pt>
                <c:pt idx="59">
                  <c:v>9.1359748675205132E-2</c:v>
                </c:pt>
                <c:pt idx="60">
                  <c:v>0.1019699595198873</c:v>
                </c:pt>
                <c:pt idx="61">
                  <c:v>0.12513965293165241</c:v>
                </c:pt>
                <c:pt idx="62">
                  <c:v>0.13774756747840433</c:v>
                </c:pt>
                <c:pt idx="63">
                  <c:v>0.14251299155996433</c:v>
                </c:pt>
                <c:pt idx="64">
                  <c:v>0.13993128990235904</c:v>
                </c:pt>
                <c:pt idx="65">
                  <c:v>0.1485381317920047</c:v>
                </c:pt>
                <c:pt idx="66">
                  <c:v>0.1552078362169409</c:v>
                </c:pt>
                <c:pt idx="67">
                  <c:v>0.16189140549851122</c:v>
                </c:pt>
                <c:pt idx="68">
                  <c:v>0.15364057437457168</c:v>
                </c:pt>
                <c:pt idx="69">
                  <c:v>0.14085696598416697</c:v>
                </c:pt>
                <c:pt idx="70">
                  <c:v>0.13458945170828396</c:v>
                </c:pt>
                <c:pt idx="71">
                  <c:v>0.13986100428070958</c:v>
                </c:pt>
                <c:pt idx="72">
                  <c:v>0.15496143807598561</c:v>
                </c:pt>
                <c:pt idx="73">
                  <c:v>0.16199686639368194</c:v>
                </c:pt>
                <c:pt idx="74">
                  <c:v>0.16511733464492306</c:v>
                </c:pt>
                <c:pt idx="75">
                  <c:v>0.15906732629545228</c:v>
                </c:pt>
                <c:pt idx="76">
                  <c:v>0.15856385102669601</c:v>
                </c:pt>
                <c:pt idx="77">
                  <c:v>0.15194476500216503</c:v>
                </c:pt>
                <c:pt idx="78">
                  <c:v>0.14862981248079632</c:v>
                </c:pt>
                <c:pt idx="79">
                  <c:v>0.14593103346130909</c:v>
                </c:pt>
                <c:pt idx="80">
                  <c:v>0.15162634872506175</c:v>
                </c:pt>
                <c:pt idx="81">
                  <c:v>0.16300778630976565</c:v>
                </c:pt>
                <c:pt idx="82">
                  <c:v>0.16518861260392259</c:v>
                </c:pt>
                <c:pt idx="83">
                  <c:v>0.16486864695306291</c:v>
                </c:pt>
                <c:pt idx="84">
                  <c:v>0.15145685678876153</c:v>
                </c:pt>
                <c:pt idx="85">
                  <c:v>0.14057201958217158</c:v>
                </c:pt>
                <c:pt idx="86">
                  <c:v>0.12096422389782546</c:v>
                </c:pt>
                <c:pt idx="87">
                  <c:v>0.11250346865926564</c:v>
                </c:pt>
                <c:pt idx="88">
                  <c:v>0.10384554291854386</c:v>
                </c:pt>
                <c:pt idx="89">
                  <c:v>0.10299067277546103</c:v>
                </c:pt>
                <c:pt idx="90">
                  <c:v>8.9806026596737754E-2</c:v>
                </c:pt>
                <c:pt idx="91">
                  <c:v>7.1588698998074518E-2</c:v>
                </c:pt>
                <c:pt idx="92">
                  <c:v>4.9701671562267347E-2</c:v>
                </c:pt>
                <c:pt idx="93">
                  <c:v>3.4802344558646947E-2</c:v>
                </c:pt>
                <c:pt idx="94">
                  <c:v>3.6291103528925728E-2</c:v>
                </c:pt>
                <c:pt idx="95">
                  <c:v>3.6395548182718951E-2</c:v>
                </c:pt>
                <c:pt idx="96">
                  <c:v>4.1991354393017932E-2</c:v>
                </c:pt>
                <c:pt idx="97">
                  <c:v>3.900974410753788E-2</c:v>
                </c:pt>
                <c:pt idx="98">
                  <c:v>4.4757863721796909E-2</c:v>
                </c:pt>
                <c:pt idx="99">
                  <c:v>4.7270275934618411E-2</c:v>
                </c:pt>
                <c:pt idx="100">
                  <c:v>4.4826673757093927E-2</c:v>
                </c:pt>
                <c:pt idx="101">
                  <c:v>4.1342176469429726E-2</c:v>
                </c:pt>
                <c:pt idx="102">
                  <c:v>4.2021662759373468E-2</c:v>
                </c:pt>
                <c:pt idx="103">
                  <c:v>5.1575244861600034E-2</c:v>
                </c:pt>
                <c:pt idx="104">
                  <c:v>5.2032974442156599E-2</c:v>
                </c:pt>
                <c:pt idx="105">
                  <c:v>4.1211967344032763E-2</c:v>
                </c:pt>
                <c:pt idx="106">
                  <c:v>2.1807963628900584E-2</c:v>
                </c:pt>
                <c:pt idx="107">
                  <c:v>9.7732515057844527E-3</c:v>
                </c:pt>
                <c:pt idx="108">
                  <c:v>4.1429888391184555E-3</c:v>
                </c:pt>
                <c:pt idx="109">
                  <c:v>-7.9425219725036689E-3</c:v>
                </c:pt>
                <c:pt idx="110">
                  <c:v>-2.7655392030796033E-2</c:v>
                </c:pt>
                <c:pt idx="111">
                  <c:v>-5.3506614725994051E-2</c:v>
                </c:pt>
                <c:pt idx="112">
                  <c:v>-6.2833577070001145E-2</c:v>
                </c:pt>
                <c:pt idx="113">
                  <c:v>-7.04964691736788E-2</c:v>
                </c:pt>
                <c:pt idx="114">
                  <c:v>-7.0770161529698061E-2</c:v>
                </c:pt>
                <c:pt idx="115">
                  <c:v>-8.1171132265395629E-2</c:v>
                </c:pt>
                <c:pt idx="116">
                  <c:v>-9.2084839595037771E-2</c:v>
                </c:pt>
                <c:pt idx="117">
                  <c:v>-9.9168508679519651E-2</c:v>
                </c:pt>
                <c:pt idx="118">
                  <c:v>-0.11643143885277041</c:v>
                </c:pt>
                <c:pt idx="119">
                  <c:v>-0.12978037244702745</c:v>
                </c:pt>
                <c:pt idx="120">
                  <c:v>-0.15929490580730632</c:v>
                </c:pt>
                <c:pt idx="121">
                  <c:v>-0.17489389905656483</c:v>
                </c:pt>
                <c:pt idx="122">
                  <c:v>-0.1934437289007187</c:v>
                </c:pt>
                <c:pt idx="123">
                  <c:v>-0.19630501471641115</c:v>
                </c:pt>
                <c:pt idx="124">
                  <c:v>-0.19912230678262133</c:v>
                </c:pt>
                <c:pt idx="125">
                  <c:v>-0.19391441537378484</c:v>
                </c:pt>
                <c:pt idx="126">
                  <c:v>-0.19043443030279805</c:v>
                </c:pt>
                <c:pt idx="127">
                  <c:v>-0.19154398552745455</c:v>
                </c:pt>
                <c:pt idx="128">
                  <c:v>-0.19631873972998026</c:v>
                </c:pt>
                <c:pt idx="129">
                  <c:v>-0.20443318085411766</c:v>
                </c:pt>
                <c:pt idx="130">
                  <c:v>-0.18732652005330308</c:v>
                </c:pt>
                <c:pt idx="131">
                  <c:v>-0.16920539611743357</c:v>
                </c:pt>
                <c:pt idx="132">
                  <c:v>-0.13443656118203628</c:v>
                </c:pt>
                <c:pt idx="133">
                  <c:v>-0.11091009508432648</c:v>
                </c:pt>
                <c:pt idx="134">
                  <c:v>-8.5838879035641469E-2</c:v>
                </c:pt>
                <c:pt idx="135">
                  <c:v>-8.3144993357474384E-2</c:v>
                </c:pt>
                <c:pt idx="136">
                  <c:v>-9.5249399223371944E-2</c:v>
                </c:pt>
                <c:pt idx="137">
                  <c:v>-0.11130403810138167</c:v>
                </c:pt>
                <c:pt idx="138">
                  <c:v>-0.11532016051864247</c:v>
                </c:pt>
                <c:pt idx="139">
                  <c:v>-0.10312546444247728</c:v>
                </c:pt>
                <c:pt idx="140">
                  <c:v>-8.1825939864162645E-2</c:v>
                </c:pt>
                <c:pt idx="141">
                  <c:v>-5.7074801942897047E-2</c:v>
                </c:pt>
                <c:pt idx="142">
                  <c:v>-4.7816955916706427E-2</c:v>
                </c:pt>
                <c:pt idx="143">
                  <c:v>-4.6904149451488686E-2</c:v>
                </c:pt>
                <c:pt idx="144">
                  <c:v>-6.7837586288672647E-2</c:v>
                </c:pt>
                <c:pt idx="145">
                  <c:v>-8.7085640063784941E-2</c:v>
                </c:pt>
                <c:pt idx="146">
                  <c:v>-9.2350104055344162E-2</c:v>
                </c:pt>
                <c:pt idx="147">
                  <c:v>-7.1372479605750661E-2</c:v>
                </c:pt>
                <c:pt idx="148">
                  <c:v>-4.0730225610337567E-2</c:v>
                </c:pt>
                <c:pt idx="149">
                  <c:v>-2.7336457570712569E-2</c:v>
                </c:pt>
                <c:pt idx="150">
                  <c:v>-2.7492509783910046E-2</c:v>
                </c:pt>
                <c:pt idx="151">
                  <c:v>-2.6495799034928602E-2</c:v>
                </c:pt>
                <c:pt idx="152">
                  <c:v>-9.9185885581382083E-3</c:v>
                </c:pt>
                <c:pt idx="153">
                  <c:v>7.9518987018765142E-3</c:v>
                </c:pt>
                <c:pt idx="154">
                  <c:v>1.3508400836576673E-2</c:v>
                </c:pt>
                <c:pt idx="155">
                  <c:v>4.6314244652156944E-3</c:v>
                </c:pt>
                <c:pt idx="156">
                  <c:v>-1.4875611400991806E-3</c:v>
                </c:pt>
                <c:pt idx="157">
                  <c:v>-3.9405066295803426E-3</c:v>
                </c:pt>
                <c:pt idx="158">
                  <c:v>6.9125131247531613E-3</c:v>
                </c:pt>
                <c:pt idx="159">
                  <c:v>8.3928039897234186E-3</c:v>
                </c:pt>
                <c:pt idx="160">
                  <c:v>1.3871079225715066E-2</c:v>
                </c:pt>
                <c:pt idx="161">
                  <c:v>1.9760779954099084E-2</c:v>
                </c:pt>
                <c:pt idx="162">
                  <c:v>2.9428275274827165E-2</c:v>
                </c:pt>
                <c:pt idx="163">
                  <c:v>3.1758905461502396E-2</c:v>
                </c:pt>
                <c:pt idx="164">
                  <c:v>2.7983837545793477E-2</c:v>
                </c:pt>
                <c:pt idx="165">
                  <c:v>3.4041022983507085E-2</c:v>
                </c:pt>
                <c:pt idx="166">
                  <c:v>4.2769834838658261E-2</c:v>
                </c:pt>
                <c:pt idx="167">
                  <c:v>5.3920101859210812E-2</c:v>
                </c:pt>
                <c:pt idx="168">
                  <c:v>5.4654363132227601E-2</c:v>
                </c:pt>
                <c:pt idx="169">
                  <c:v>5.6410724409641233E-2</c:v>
                </c:pt>
                <c:pt idx="170">
                  <c:v>5.4925426926108134E-2</c:v>
                </c:pt>
                <c:pt idx="171">
                  <c:v>6.7882587248482951E-2</c:v>
                </c:pt>
                <c:pt idx="172">
                  <c:v>7.8889936082301659E-2</c:v>
                </c:pt>
                <c:pt idx="173">
                  <c:v>9.2722812881938399E-2</c:v>
                </c:pt>
                <c:pt idx="174">
                  <c:v>9.217341811256774E-2</c:v>
                </c:pt>
                <c:pt idx="175">
                  <c:v>8.7034955318157747E-2</c:v>
                </c:pt>
                <c:pt idx="176">
                  <c:v>8.3058754618228869E-2</c:v>
                </c:pt>
                <c:pt idx="177">
                  <c:v>7.1803561979993935E-2</c:v>
                </c:pt>
                <c:pt idx="178">
                  <c:v>6.9480871913474518E-2</c:v>
                </c:pt>
                <c:pt idx="179">
                  <c:v>7.2342840064866687E-2</c:v>
                </c:pt>
                <c:pt idx="180">
                  <c:v>0.1002094459650813</c:v>
                </c:pt>
                <c:pt idx="181">
                  <c:v>0.12109774759155378</c:v>
                </c:pt>
                <c:pt idx="182">
                  <c:v>0.12694637880471693</c:v>
                </c:pt>
                <c:pt idx="183">
                  <c:v>0.1096234285557911</c:v>
                </c:pt>
                <c:pt idx="184">
                  <c:v>0.10093834270469304</c:v>
                </c:pt>
                <c:pt idx="185">
                  <c:v>9.7800804546892994E-2</c:v>
                </c:pt>
                <c:pt idx="186">
                  <c:v>0.10833654992960096</c:v>
                </c:pt>
                <c:pt idx="187">
                  <c:v>0.11325105471620223</c:v>
                </c:pt>
                <c:pt idx="188">
                  <c:v>0.11757900400423371</c:v>
                </c:pt>
                <c:pt idx="189">
                  <c:v>0.11752849770770579</c:v>
                </c:pt>
                <c:pt idx="190">
                  <c:v>0.11998271547666861</c:v>
                </c:pt>
                <c:pt idx="191">
                  <c:v>0.11611018673240503</c:v>
                </c:pt>
                <c:pt idx="192">
                  <c:v>0.11089831478289014</c:v>
                </c:pt>
                <c:pt idx="193">
                  <c:v>0.10607974155215816</c:v>
                </c:pt>
                <c:pt idx="194">
                  <c:v>0.10788835666024843</c:v>
                </c:pt>
                <c:pt idx="195">
                  <c:v>0.11000328652540903</c:v>
                </c:pt>
                <c:pt idx="196">
                  <c:v>0.11010303730750071</c:v>
                </c:pt>
                <c:pt idx="197">
                  <c:v>0.10934903342633406</c:v>
                </c:pt>
                <c:pt idx="198">
                  <c:v>0.10673421871407873</c:v>
                </c:pt>
                <c:pt idx="199">
                  <c:v>0.10418572448054975</c:v>
                </c:pt>
                <c:pt idx="200">
                  <c:v>9.3465696459241965E-2</c:v>
                </c:pt>
                <c:pt idx="201">
                  <c:v>7.9797457751576539E-2</c:v>
                </c:pt>
                <c:pt idx="202">
                  <c:v>7.0644589701784E-2</c:v>
                </c:pt>
                <c:pt idx="203">
                  <c:v>7.5572483843226568E-2</c:v>
                </c:pt>
                <c:pt idx="204">
                  <c:v>8.7236391309329031E-2</c:v>
                </c:pt>
                <c:pt idx="205">
                  <c:v>9.4777718099403829E-2</c:v>
                </c:pt>
                <c:pt idx="206">
                  <c:v>8.8619775855517391E-2</c:v>
                </c:pt>
                <c:pt idx="207">
                  <c:v>7.5116159425065332E-2</c:v>
                </c:pt>
                <c:pt idx="208">
                  <c:v>6.8834472136795499E-2</c:v>
                </c:pt>
                <c:pt idx="209">
                  <c:v>6.9111494795792705E-2</c:v>
                </c:pt>
                <c:pt idx="210">
                  <c:v>8.069576672759049E-2</c:v>
                </c:pt>
                <c:pt idx="211">
                  <c:v>8.8246245916755228E-2</c:v>
                </c:pt>
                <c:pt idx="212">
                  <c:v>9.7374386613580111E-2</c:v>
                </c:pt>
                <c:pt idx="213">
                  <c:v>9.8710951315431616E-2</c:v>
                </c:pt>
                <c:pt idx="214">
                  <c:v>9.6185768709337038E-2</c:v>
                </c:pt>
                <c:pt idx="215">
                  <c:v>9.0887017364897238E-2</c:v>
                </c:pt>
                <c:pt idx="216">
                  <c:v>9.0738788146907279E-2</c:v>
                </c:pt>
                <c:pt idx="217">
                  <c:v>0.10734358624716056</c:v>
                </c:pt>
                <c:pt idx="218">
                  <c:v>0.12440531066637095</c:v>
                </c:pt>
                <c:pt idx="219">
                  <c:v>0.142932570810818</c:v>
                </c:pt>
                <c:pt idx="220">
                  <c:v>0.14604569470527684</c:v>
                </c:pt>
                <c:pt idx="221">
                  <c:v>0.15500292777766278</c:v>
                </c:pt>
                <c:pt idx="222">
                  <c:v>0.14243213084537421</c:v>
                </c:pt>
                <c:pt idx="223">
                  <c:v>0.12840973864824745</c:v>
                </c:pt>
                <c:pt idx="224">
                  <c:v>0.10813221385065952</c:v>
                </c:pt>
                <c:pt idx="225">
                  <c:v>0.10945651427903158</c:v>
                </c:pt>
                <c:pt idx="226">
                  <c:v>0.12010385682040825</c:v>
                </c:pt>
                <c:pt idx="227">
                  <c:v>0.13048198975069614</c:v>
                </c:pt>
                <c:pt idx="228">
                  <c:v>0.12385496805011398</c:v>
                </c:pt>
                <c:pt idx="229">
                  <c:v>9.5526963000124976E-2</c:v>
                </c:pt>
                <c:pt idx="230">
                  <c:v>6.8539481455240914E-2</c:v>
                </c:pt>
                <c:pt idx="231">
                  <c:v>5.568615208308314E-2</c:v>
                </c:pt>
                <c:pt idx="232">
                  <c:v>5.3841562765821083E-2</c:v>
                </c:pt>
                <c:pt idx="233">
                  <c:v>5.3136761318367531E-2</c:v>
                </c:pt>
                <c:pt idx="234">
                  <c:v>4.8903908875956414E-2</c:v>
                </c:pt>
                <c:pt idx="235">
                  <c:v>5.2540508799762131E-2</c:v>
                </c:pt>
                <c:pt idx="236">
                  <c:v>5.7316374750824517E-2</c:v>
                </c:pt>
                <c:pt idx="237">
                  <c:v>6.718064670424484E-2</c:v>
                </c:pt>
                <c:pt idx="238">
                  <c:v>6.5192500114831464E-2</c:v>
                </c:pt>
                <c:pt idx="239">
                  <c:v>5.8551286711845618E-2</c:v>
                </c:pt>
                <c:pt idx="240">
                  <c:v>4.9734173503058976E-2</c:v>
                </c:pt>
                <c:pt idx="241">
                  <c:v>5.2739652761200739E-2</c:v>
                </c:pt>
                <c:pt idx="242">
                  <c:v>6.834772205360462E-2</c:v>
                </c:pt>
                <c:pt idx="243">
                  <c:v>7.4696109541333433E-2</c:v>
                </c:pt>
                <c:pt idx="244">
                  <c:v>7.1629924901162267E-2</c:v>
                </c:pt>
                <c:pt idx="245">
                  <c:v>5.3544260870483251E-2</c:v>
                </c:pt>
                <c:pt idx="246">
                  <c:v>5.0833324109578637E-2</c:v>
                </c:pt>
                <c:pt idx="247">
                  <c:v>5.3688569433117284E-2</c:v>
                </c:pt>
                <c:pt idx="248">
                  <c:v>6.4786416601883223E-2</c:v>
                </c:pt>
                <c:pt idx="249">
                  <c:v>5.8165733568852351E-2</c:v>
                </c:pt>
                <c:pt idx="250">
                  <c:v>4.7463022409875544E-2</c:v>
                </c:pt>
                <c:pt idx="251">
                  <c:v>4.3682114902419356E-2</c:v>
                </c:pt>
                <c:pt idx="252">
                  <c:v>5.0490454356365344E-2</c:v>
                </c:pt>
                <c:pt idx="253">
                  <c:v>6.8681086550684611E-2</c:v>
                </c:pt>
                <c:pt idx="254">
                  <c:v>7.373133422819933E-2</c:v>
                </c:pt>
                <c:pt idx="255">
                  <c:v>6.8148553528316613E-2</c:v>
                </c:pt>
                <c:pt idx="256">
                  <c:v>4.9267000959590357E-2</c:v>
                </c:pt>
                <c:pt idx="257">
                  <c:v>3.8433378441098842E-2</c:v>
                </c:pt>
                <c:pt idx="258">
                  <c:v>3.0304566621313311E-2</c:v>
                </c:pt>
                <c:pt idx="259">
                  <c:v>3.2978845807908996E-2</c:v>
                </c:pt>
                <c:pt idx="260">
                  <c:v>4.5874303669060978E-2</c:v>
                </c:pt>
                <c:pt idx="261">
                  <c:v>7.3261205106801564E-2</c:v>
                </c:pt>
                <c:pt idx="262">
                  <c:v>9.4308910552288294E-2</c:v>
                </c:pt>
                <c:pt idx="263">
                  <c:v>9.701886007840077E-2</c:v>
                </c:pt>
                <c:pt idx="264">
                  <c:v>8.0026447559590652E-2</c:v>
                </c:pt>
                <c:pt idx="265">
                  <c:v>5.88176971571992E-2</c:v>
                </c:pt>
                <c:pt idx="266">
                  <c:v>6.1142500235330965E-2</c:v>
                </c:pt>
                <c:pt idx="267">
                  <c:v>8.1525215263224871E-2</c:v>
                </c:pt>
                <c:pt idx="268">
                  <c:v>0.11106237678746189</c:v>
                </c:pt>
                <c:pt idx="269">
                  <c:v>0.13295682895562355</c:v>
                </c:pt>
                <c:pt idx="270">
                  <c:v>0.14828574875143485</c:v>
                </c:pt>
                <c:pt idx="271">
                  <c:v>0.15440479751924707</c:v>
                </c:pt>
                <c:pt idx="272">
                  <c:v>0.15334772615764281</c:v>
                </c:pt>
                <c:pt idx="273">
                  <c:v>0.15016809655989438</c:v>
                </c:pt>
                <c:pt idx="274">
                  <c:v>0.15472115026308897</c:v>
                </c:pt>
                <c:pt idx="275">
                  <c:v>0.15885569731146676</c:v>
                </c:pt>
                <c:pt idx="276">
                  <c:v>0.15739105627482153</c:v>
                </c:pt>
                <c:pt idx="277">
                  <c:v>0.15300210363606426</c:v>
                </c:pt>
                <c:pt idx="278">
                  <c:v>0.15762004563937215</c:v>
                </c:pt>
                <c:pt idx="279">
                  <c:v>0.17486521702067703</c:v>
                </c:pt>
                <c:pt idx="280">
                  <c:v>0.18693922229343318</c:v>
                </c:pt>
                <c:pt idx="281">
                  <c:v>0.18504457912960581</c:v>
                </c:pt>
                <c:pt idx="282">
                  <c:v>0.16635232471409678</c:v>
                </c:pt>
                <c:pt idx="283">
                  <c:v>0.14921083565607418</c:v>
                </c:pt>
                <c:pt idx="284">
                  <c:v>0.13382983014147443</c:v>
                </c:pt>
                <c:pt idx="285">
                  <c:v>0.11192577447687957</c:v>
                </c:pt>
                <c:pt idx="286">
                  <c:v>7.9708782991582572E-2</c:v>
                </c:pt>
                <c:pt idx="287">
                  <c:v>5.4374975673250781E-2</c:v>
                </c:pt>
                <c:pt idx="288">
                  <c:v>5.101122626415E-2</c:v>
                </c:pt>
                <c:pt idx="289">
                  <c:v>6.081001125769836E-2</c:v>
                </c:pt>
                <c:pt idx="290">
                  <c:v>6.0302247386546215E-2</c:v>
                </c:pt>
                <c:pt idx="291">
                  <c:v>3.1371271822546509E-2</c:v>
                </c:pt>
                <c:pt idx="292">
                  <c:v>1.1641763464754984E-2</c:v>
                </c:pt>
                <c:pt idx="293">
                  <c:v>-3.0675922154261848E-3</c:v>
                </c:pt>
                <c:pt idx="294">
                  <c:v>1.2378807841959549E-2</c:v>
                </c:pt>
                <c:pt idx="295">
                  <c:v>1.0891451203771219E-2</c:v>
                </c:pt>
                <c:pt idx="296">
                  <c:v>1.8238177115728949E-2</c:v>
                </c:pt>
                <c:pt idx="297">
                  <c:v>5.5078807620632109E-3</c:v>
                </c:pt>
                <c:pt idx="298">
                  <c:v>1.3474227758508039E-2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F8E-44CF-9C3F-5030E3C90E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6026224"/>
        <c:axId val="526026616"/>
      </c:scatterChart>
      <c:valAx>
        <c:axId val="526026224"/>
        <c:scaling>
          <c:orientation val="minMax"/>
          <c:max val="45169"/>
          <c:min val="36175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6026616"/>
        <c:crosses val="autoZero"/>
        <c:crossBetween val="midCat"/>
        <c:majorUnit val="365"/>
      </c:valAx>
      <c:valAx>
        <c:axId val="526026616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100" b="1" i="0" u="none" strike="noStrike" kern="1200" baseline="0">
                    <a:solidFill>
                      <a:sysClr val="windowText" lastClr="000000">
                        <a:lumMod val="75000"/>
                        <a:lumOff val="2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6026224"/>
        <c:crosses val="autoZero"/>
        <c:crossBetween val="midCat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1.3874437866771311E-3"/>
          <c:y val="4.2992125984251964E-2"/>
          <c:w val="0.90551966652406224"/>
          <c:h val="7.8875601300690656E-2"/>
        </c:manualLayout>
      </c:layout>
      <c:overlay val="0"/>
      <c:txPr>
        <a:bodyPr/>
        <a:lstStyle/>
        <a:p>
          <a:pPr>
            <a:defRPr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1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375528440624312"/>
          <c:y val="0.12227665158876418"/>
          <c:w val="0.84599547194005331"/>
          <c:h val="0.75570407624740044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TransactionActivity!$P$1</c:f>
              <c:strCache>
                <c:ptCount val="1"/>
                <c:pt idx="0">
                  <c:v>U.S. Investment Grade Pair Count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rgbClr val="0070C0"/>
              </a:solidFill>
            </a:ln>
          </c:spPr>
          <c:invertIfNegative val="0"/>
          <c:cat>
            <c:numRef>
              <c:f>TransactionActivity!$N$2:$N$288</c:f>
              <c:numCache>
                <c:formatCode>m/d/yyyy</c:formatCode>
                <c:ptCount val="287"/>
                <c:pt idx="0">
                  <c:v>36556</c:v>
                </c:pt>
                <c:pt idx="1">
                  <c:v>36585</c:v>
                </c:pt>
                <c:pt idx="2">
                  <c:v>36616</c:v>
                </c:pt>
                <c:pt idx="3">
                  <c:v>36646</c:v>
                </c:pt>
                <c:pt idx="4">
                  <c:v>36677</c:v>
                </c:pt>
                <c:pt idx="5">
                  <c:v>36707</c:v>
                </c:pt>
                <c:pt idx="6">
                  <c:v>36738</c:v>
                </c:pt>
                <c:pt idx="7">
                  <c:v>36769</c:v>
                </c:pt>
                <c:pt idx="8">
                  <c:v>36799</c:v>
                </c:pt>
                <c:pt idx="9">
                  <c:v>36830</c:v>
                </c:pt>
                <c:pt idx="10">
                  <c:v>36860</c:v>
                </c:pt>
                <c:pt idx="11">
                  <c:v>36891</c:v>
                </c:pt>
                <c:pt idx="12">
                  <c:v>36922</c:v>
                </c:pt>
                <c:pt idx="13">
                  <c:v>36950</c:v>
                </c:pt>
                <c:pt idx="14">
                  <c:v>36981</c:v>
                </c:pt>
                <c:pt idx="15">
                  <c:v>37011</c:v>
                </c:pt>
                <c:pt idx="16">
                  <c:v>37042</c:v>
                </c:pt>
                <c:pt idx="17">
                  <c:v>37072</c:v>
                </c:pt>
                <c:pt idx="18">
                  <c:v>37103</c:v>
                </c:pt>
                <c:pt idx="19">
                  <c:v>37134</c:v>
                </c:pt>
                <c:pt idx="20">
                  <c:v>37164</c:v>
                </c:pt>
                <c:pt idx="21">
                  <c:v>37195</c:v>
                </c:pt>
                <c:pt idx="22">
                  <c:v>37225</c:v>
                </c:pt>
                <c:pt idx="23">
                  <c:v>37256</c:v>
                </c:pt>
                <c:pt idx="24">
                  <c:v>37287</c:v>
                </c:pt>
                <c:pt idx="25">
                  <c:v>37315</c:v>
                </c:pt>
                <c:pt idx="26">
                  <c:v>37346</c:v>
                </c:pt>
                <c:pt idx="27">
                  <c:v>37376</c:v>
                </c:pt>
                <c:pt idx="28">
                  <c:v>37407</c:v>
                </c:pt>
                <c:pt idx="29">
                  <c:v>37437</c:v>
                </c:pt>
                <c:pt idx="30">
                  <c:v>37468</c:v>
                </c:pt>
                <c:pt idx="31">
                  <c:v>37499</c:v>
                </c:pt>
                <c:pt idx="32">
                  <c:v>37529</c:v>
                </c:pt>
                <c:pt idx="33">
                  <c:v>37560</c:v>
                </c:pt>
                <c:pt idx="34">
                  <c:v>37590</c:v>
                </c:pt>
                <c:pt idx="35">
                  <c:v>37621</c:v>
                </c:pt>
                <c:pt idx="36">
                  <c:v>37652</c:v>
                </c:pt>
                <c:pt idx="37">
                  <c:v>37680</c:v>
                </c:pt>
                <c:pt idx="38">
                  <c:v>37711</c:v>
                </c:pt>
                <c:pt idx="39">
                  <c:v>37741</c:v>
                </c:pt>
                <c:pt idx="40">
                  <c:v>37772</c:v>
                </c:pt>
                <c:pt idx="41">
                  <c:v>37802</c:v>
                </c:pt>
                <c:pt idx="42">
                  <c:v>37833</c:v>
                </c:pt>
                <c:pt idx="43">
                  <c:v>37864</c:v>
                </c:pt>
                <c:pt idx="44">
                  <c:v>37894</c:v>
                </c:pt>
                <c:pt idx="45">
                  <c:v>37925</c:v>
                </c:pt>
                <c:pt idx="46">
                  <c:v>37955</c:v>
                </c:pt>
                <c:pt idx="47">
                  <c:v>37986</c:v>
                </c:pt>
                <c:pt idx="48">
                  <c:v>38017</c:v>
                </c:pt>
                <c:pt idx="49">
                  <c:v>38046</c:v>
                </c:pt>
                <c:pt idx="50">
                  <c:v>38077</c:v>
                </c:pt>
                <c:pt idx="51">
                  <c:v>38107</c:v>
                </c:pt>
                <c:pt idx="52">
                  <c:v>38138</c:v>
                </c:pt>
                <c:pt idx="53">
                  <c:v>38168</c:v>
                </c:pt>
                <c:pt idx="54">
                  <c:v>38199</c:v>
                </c:pt>
                <c:pt idx="55">
                  <c:v>38230</c:v>
                </c:pt>
                <c:pt idx="56">
                  <c:v>38260</c:v>
                </c:pt>
                <c:pt idx="57">
                  <c:v>38291</c:v>
                </c:pt>
                <c:pt idx="58">
                  <c:v>38321</c:v>
                </c:pt>
                <c:pt idx="59">
                  <c:v>38352</c:v>
                </c:pt>
                <c:pt idx="60">
                  <c:v>38383</c:v>
                </c:pt>
                <c:pt idx="61">
                  <c:v>38411</c:v>
                </c:pt>
                <c:pt idx="62">
                  <c:v>38442</c:v>
                </c:pt>
                <c:pt idx="63">
                  <c:v>38472</c:v>
                </c:pt>
                <c:pt idx="64">
                  <c:v>38503</c:v>
                </c:pt>
                <c:pt idx="65">
                  <c:v>38533</c:v>
                </c:pt>
                <c:pt idx="66">
                  <c:v>38564</c:v>
                </c:pt>
                <c:pt idx="67">
                  <c:v>38595</c:v>
                </c:pt>
                <c:pt idx="68">
                  <c:v>38625</c:v>
                </c:pt>
                <c:pt idx="69">
                  <c:v>38656</c:v>
                </c:pt>
                <c:pt idx="70">
                  <c:v>38686</c:v>
                </c:pt>
                <c:pt idx="71">
                  <c:v>38717</c:v>
                </c:pt>
                <c:pt idx="72">
                  <c:v>38748</c:v>
                </c:pt>
                <c:pt idx="73">
                  <c:v>38776</c:v>
                </c:pt>
                <c:pt idx="74">
                  <c:v>38807</c:v>
                </c:pt>
                <c:pt idx="75">
                  <c:v>38837</c:v>
                </c:pt>
                <c:pt idx="76">
                  <c:v>38868</c:v>
                </c:pt>
                <c:pt idx="77">
                  <c:v>38898</c:v>
                </c:pt>
                <c:pt idx="78">
                  <c:v>38929</c:v>
                </c:pt>
                <c:pt idx="79">
                  <c:v>38960</c:v>
                </c:pt>
                <c:pt idx="80">
                  <c:v>38990</c:v>
                </c:pt>
                <c:pt idx="81">
                  <c:v>39021</c:v>
                </c:pt>
                <c:pt idx="82">
                  <c:v>39051</c:v>
                </c:pt>
                <c:pt idx="83">
                  <c:v>39082</c:v>
                </c:pt>
                <c:pt idx="84">
                  <c:v>39113</c:v>
                </c:pt>
                <c:pt idx="85">
                  <c:v>39141</c:v>
                </c:pt>
                <c:pt idx="86">
                  <c:v>39172</c:v>
                </c:pt>
                <c:pt idx="87">
                  <c:v>39202</c:v>
                </c:pt>
                <c:pt idx="88">
                  <c:v>39233</c:v>
                </c:pt>
                <c:pt idx="89">
                  <c:v>39263</c:v>
                </c:pt>
                <c:pt idx="90">
                  <c:v>39294</c:v>
                </c:pt>
                <c:pt idx="91">
                  <c:v>39325</c:v>
                </c:pt>
                <c:pt idx="92">
                  <c:v>39355</c:v>
                </c:pt>
                <c:pt idx="93">
                  <c:v>39386</c:v>
                </c:pt>
                <c:pt idx="94">
                  <c:v>39416</c:v>
                </c:pt>
                <c:pt idx="95">
                  <c:v>39447</c:v>
                </c:pt>
                <c:pt idx="96">
                  <c:v>39478</c:v>
                </c:pt>
                <c:pt idx="97">
                  <c:v>39507</c:v>
                </c:pt>
                <c:pt idx="98">
                  <c:v>39538</c:v>
                </c:pt>
                <c:pt idx="99">
                  <c:v>39568</c:v>
                </c:pt>
                <c:pt idx="100">
                  <c:v>39599</c:v>
                </c:pt>
                <c:pt idx="101">
                  <c:v>39629</c:v>
                </c:pt>
                <c:pt idx="102">
                  <c:v>39660</c:v>
                </c:pt>
                <c:pt idx="103">
                  <c:v>39691</c:v>
                </c:pt>
                <c:pt idx="104">
                  <c:v>39721</c:v>
                </c:pt>
                <c:pt idx="105">
                  <c:v>39752</c:v>
                </c:pt>
                <c:pt idx="106">
                  <c:v>39782</c:v>
                </c:pt>
                <c:pt idx="107">
                  <c:v>39813</c:v>
                </c:pt>
                <c:pt idx="108">
                  <c:v>39844</c:v>
                </c:pt>
                <c:pt idx="109">
                  <c:v>39872</c:v>
                </c:pt>
                <c:pt idx="110">
                  <c:v>39903</c:v>
                </c:pt>
                <c:pt idx="111">
                  <c:v>39933</c:v>
                </c:pt>
                <c:pt idx="112">
                  <c:v>39964</c:v>
                </c:pt>
                <c:pt idx="113">
                  <c:v>39994</c:v>
                </c:pt>
                <c:pt idx="114">
                  <c:v>40025</c:v>
                </c:pt>
                <c:pt idx="115">
                  <c:v>40056</c:v>
                </c:pt>
                <c:pt idx="116">
                  <c:v>40086</c:v>
                </c:pt>
                <c:pt idx="117">
                  <c:v>40117</c:v>
                </c:pt>
                <c:pt idx="118">
                  <c:v>40147</c:v>
                </c:pt>
                <c:pt idx="119">
                  <c:v>40178</c:v>
                </c:pt>
                <c:pt idx="120">
                  <c:v>40209</c:v>
                </c:pt>
                <c:pt idx="121">
                  <c:v>40237</c:v>
                </c:pt>
                <c:pt idx="122">
                  <c:v>40268</c:v>
                </c:pt>
                <c:pt idx="123">
                  <c:v>40298</c:v>
                </c:pt>
                <c:pt idx="124">
                  <c:v>40329</c:v>
                </c:pt>
                <c:pt idx="125">
                  <c:v>40359</c:v>
                </c:pt>
                <c:pt idx="126">
                  <c:v>40390</c:v>
                </c:pt>
                <c:pt idx="127">
                  <c:v>40421</c:v>
                </c:pt>
                <c:pt idx="128">
                  <c:v>40451</c:v>
                </c:pt>
                <c:pt idx="129">
                  <c:v>40482</c:v>
                </c:pt>
                <c:pt idx="130">
                  <c:v>40512</c:v>
                </c:pt>
                <c:pt idx="131">
                  <c:v>40543</c:v>
                </c:pt>
                <c:pt idx="132">
                  <c:v>40574</c:v>
                </c:pt>
                <c:pt idx="133">
                  <c:v>40602</c:v>
                </c:pt>
                <c:pt idx="134">
                  <c:v>40633</c:v>
                </c:pt>
                <c:pt idx="135">
                  <c:v>40663</c:v>
                </c:pt>
                <c:pt idx="136">
                  <c:v>40694</c:v>
                </c:pt>
                <c:pt idx="137">
                  <c:v>40724</c:v>
                </c:pt>
                <c:pt idx="138">
                  <c:v>40755</c:v>
                </c:pt>
                <c:pt idx="139">
                  <c:v>40786</c:v>
                </c:pt>
                <c:pt idx="140">
                  <c:v>40816</c:v>
                </c:pt>
                <c:pt idx="141">
                  <c:v>40847</c:v>
                </c:pt>
                <c:pt idx="142">
                  <c:v>40877</c:v>
                </c:pt>
                <c:pt idx="143">
                  <c:v>40908</c:v>
                </c:pt>
                <c:pt idx="144">
                  <c:v>40939</c:v>
                </c:pt>
                <c:pt idx="145">
                  <c:v>40968</c:v>
                </c:pt>
                <c:pt idx="146">
                  <c:v>40999</c:v>
                </c:pt>
                <c:pt idx="147">
                  <c:v>41029</c:v>
                </c:pt>
                <c:pt idx="148">
                  <c:v>41060</c:v>
                </c:pt>
                <c:pt idx="149">
                  <c:v>41090</c:v>
                </c:pt>
                <c:pt idx="150">
                  <c:v>41121</c:v>
                </c:pt>
                <c:pt idx="151">
                  <c:v>41152</c:v>
                </c:pt>
                <c:pt idx="152">
                  <c:v>41182</c:v>
                </c:pt>
                <c:pt idx="153">
                  <c:v>41213</c:v>
                </c:pt>
                <c:pt idx="154">
                  <c:v>41243</c:v>
                </c:pt>
                <c:pt idx="155">
                  <c:v>41274</c:v>
                </c:pt>
                <c:pt idx="156">
                  <c:v>41305</c:v>
                </c:pt>
                <c:pt idx="157">
                  <c:v>41333</c:v>
                </c:pt>
                <c:pt idx="158">
                  <c:v>41364</c:v>
                </c:pt>
                <c:pt idx="159">
                  <c:v>41394</c:v>
                </c:pt>
                <c:pt idx="160">
                  <c:v>41425</c:v>
                </c:pt>
                <c:pt idx="161">
                  <c:v>41455</c:v>
                </c:pt>
                <c:pt idx="162">
                  <c:v>41486</c:v>
                </c:pt>
                <c:pt idx="163">
                  <c:v>41517</c:v>
                </c:pt>
                <c:pt idx="164">
                  <c:v>41547</c:v>
                </c:pt>
                <c:pt idx="165">
                  <c:v>41578</c:v>
                </c:pt>
                <c:pt idx="166">
                  <c:v>41608</c:v>
                </c:pt>
                <c:pt idx="167">
                  <c:v>41639</c:v>
                </c:pt>
                <c:pt idx="168">
                  <c:v>41670</c:v>
                </c:pt>
                <c:pt idx="169">
                  <c:v>41698</c:v>
                </c:pt>
                <c:pt idx="170">
                  <c:v>41729</c:v>
                </c:pt>
                <c:pt idx="171">
                  <c:v>41759</c:v>
                </c:pt>
                <c:pt idx="172">
                  <c:v>41790</c:v>
                </c:pt>
                <c:pt idx="173">
                  <c:v>41820</c:v>
                </c:pt>
                <c:pt idx="174">
                  <c:v>41851</c:v>
                </c:pt>
                <c:pt idx="175">
                  <c:v>41882</c:v>
                </c:pt>
                <c:pt idx="176">
                  <c:v>41912</c:v>
                </c:pt>
                <c:pt idx="177">
                  <c:v>41943</c:v>
                </c:pt>
                <c:pt idx="178">
                  <c:v>41973</c:v>
                </c:pt>
                <c:pt idx="179">
                  <c:v>42004</c:v>
                </c:pt>
                <c:pt idx="180">
                  <c:v>42035</c:v>
                </c:pt>
                <c:pt idx="181">
                  <c:v>42063</c:v>
                </c:pt>
                <c:pt idx="182">
                  <c:v>42094</c:v>
                </c:pt>
                <c:pt idx="183">
                  <c:v>42124</c:v>
                </c:pt>
                <c:pt idx="184">
                  <c:v>42155</c:v>
                </c:pt>
                <c:pt idx="185">
                  <c:v>42185</c:v>
                </c:pt>
                <c:pt idx="186">
                  <c:v>42216</c:v>
                </c:pt>
                <c:pt idx="187">
                  <c:v>42247</c:v>
                </c:pt>
                <c:pt idx="188">
                  <c:v>42277</c:v>
                </c:pt>
                <c:pt idx="189">
                  <c:v>42308</c:v>
                </c:pt>
                <c:pt idx="190">
                  <c:v>42338</c:v>
                </c:pt>
                <c:pt idx="191">
                  <c:v>42369</c:v>
                </c:pt>
                <c:pt idx="192">
                  <c:v>42400</c:v>
                </c:pt>
                <c:pt idx="193">
                  <c:v>42429</c:v>
                </c:pt>
                <c:pt idx="194">
                  <c:v>42460</c:v>
                </c:pt>
                <c:pt idx="195">
                  <c:v>42490</c:v>
                </c:pt>
                <c:pt idx="196">
                  <c:v>42521</c:v>
                </c:pt>
                <c:pt idx="197">
                  <c:v>42551</c:v>
                </c:pt>
                <c:pt idx="198">
                  <c:v>42582</c:v>
                </c:pt>
                <c:pt idx="199">
                  <c:v>42613</c:v>
                </c:pt>
                <c:pt idx="200">
                  <c:v>42643</c:v>
                </c:pt>
                <c:pt idx="201">
                  <c:v>42674</c:v>
                </c:pt>
                <c:pt idx="202">
                  <c:v>42704</c:v>
                </c:pt>
                <c:pt idx="203">
                  <c:v>42735</c:v>
                </c:pt>
                <c:pt idx="204">
                  <c:v>42766</c:v>
                </c:pt>
                <c:pt idx="205">
                  <c:v>42794</c:v>
                </c:pt>
                <c:pt idx="206">
                  <c:v>42825</c:v>
                </c:pt>
                <c:pt idx="207">
                  <c:v>42855</c:v>
                </c:pt>
                <c:pt idx="208">
                  <c:v>42886</c:v>
                </c:pt>
                <c:pt idx="209">
                  <c:v>42916</c:v>
                </c:pt>
                <c:pt idx="210">
                  <c:v>42947</c:v>
                </c:pt>
                <c:pt idx="211">
                  <c:v>42978</c:v>
                </c:pt>
                <c:pt idx="212">
                  <c:v>43008</c:v>
                </c:pt>
                <c:pt idx="213">
                  <c:v>43039</c:v>
                </c:pt>
                <c:pt idx="214">
                  <c:v>43069</c:v>
                </c:pt>
                <c:pt idx="215">
                  <c:v>43100</c:v>
                </c:pt>
                <c:pt idx="216">
                  <c:v>43131</c:v>
                </c:pt>
                <c:pt idx="217">
                  <c:v>43159</c:v>
                </c:pt>
                <c:pt idx="218">
                  <c:v>43190</c:v>
                </c:pt>
                <c:pt idx="219">
                  <c:v>43220</c:v>
                </c:pt>
                <c:pt idx="220">
                  <c:v>43251</c:v>
                </c:pt>
                <c:pt idx="221">
                  <c:v>43281</c:v>
                </c:pt>
                <c:pt idx="222">
                  <c:v>43312</c:v>
                </c:pt>
                <c:pt idx="223">
                  <c:v>43343</c:v>
                </c:pt>
                <c:pt idx="224">
                  <c:v>43373</c:v>
                </c:pt>
                <c:pt idx="225">
                  <c:v>43404</c:v>
                </c:pt>
                <c:pt idx="226">
                  <c:v>43434</c:v>
                </c:pt>
                <c:pt idx="227">
                  <c:v>43465</c:v>
                </c:pt>
                <c:pt idx="228">
                  <c:v>43496</c:v>
                </c:pt>
                <c:pt idx="229">
                  <c:v>43524</c:v>
                </c:pt>
                <c:pt idx="230">
                  <c:v>43555</c:v>
                </c:pt>
                <c:pt idx="231">
                  <c:v>43585</c:v>
                </c:pt>
                <c:pt idx="232">
                  <c:v>43616</c:v>
                </c:pt>
                <c:pt idx="233">
                  <c:v>43646</c:v>
                </c:pt>
                <c:pt idx="234">
                  <c:v>43677</c:v>
                </c:pt>
                <c:pt idx="235">
                  <c:v>43708</c:v>
                </c:pt>
                <c:pt idx="236">
                  <c:v>43738</c:v>
                </c:pt>
                <c:pt idx="237">
                  <c:v>43769</c:v>
                </c:pt>
                <c:pt idx="238">
                  <c:v>43799</c:v>
                </c:pt>
                <c:pt idx="239">
                  <c:v>43830</c:v>
                </c:pt>
                <c:pt idx="240">
                  <c:v>43861</c:v>
                </c:pt>
                <c:pt idx="241">
                  <c:v>43890</c:v>
                </c:pt>
                <c:pt idx="242">
                  <c:v>43921</c:v>
                </c:pt>
                <c:pt idx="243">
                  <c:v>43951</c:v>
                </c:pt>
                <c:pt idx="244">
                  <c:v>43982</c:v>
                </c:pt>
                <c:pt idx="245">
                  <c:v>44012</c:v>
                </c:pt>
                <c:pt idx="246">
                  <c:v>44043</c:v>
                </c:pt>
                <c:pt idx="247">
                  <c:v>44074</c:v>
                </c:pt>
                <c:pt idx="248">
                  <c:v>44104</c:v>
                </c:pt>
                <c:pt idx="249">
                  <c:v>44135</c:v>
                </c:pt>
                <c:pt idx="250">
                  <c:v>44165</c:v>
                </c:pt>
                <c:pt idx="251">
                  <c:v>44196</c:v>
                </c:pt>
                <c:pt idx="252">
                  <c:v>44227</c:v>
                </c:pt>
                <c:pt idx="253">
                  <c:v>44255</c:v>
                </c:pt>
                <c:pt idx="254">
                  <c:v>44286</c:v>
                </c:pt>
                <c:pt idx="255">
                  <c:v>44316</c:v>
                </c:pt>
                <c:pt idx="256">
                  <c:v>44347</c:v>
                </c:pt>
                <c:pt idx="257">
                  <c:v>44377</c:v>
                </c:pt>
                <c:pt idx="258">
                  <c:v>44408</c:v>
                </c:pt>
                <c:pt idx="259">
                  <c:v>44439</c:v>
                </c:pt>
                <c:pt idx="260">
                  <c:v>44469</c:v>
                </c:pt>
                <c:pt idx="261">
                  <c:v>44500</c:v>
                </c:pt>
                <c:pt idx="262">
                  <c:v>44530</c:v>
                </c:pt>
                <c:pt idx="263">
                  <c:v>44561</c:v>
                </c:pt>
                <c:pt idx="264">
                  <c:v>44592</c:v>
                </c:pt>
                <c:pt idx="265">
                  <c:v>44620</c:v>
                </c:pt>
                <c:pt idx="266">
                  <c:v>44651</c:v>
                </c:pt>
                <c:pt idx="267">
                  <c:v>44681</c:v>
                </c:pt>
                <c:pt idx="268">
                  <c:v>44712</c:v>
                </c:pt>
                <c:pt idx="269">
                  <c:v>44742</c:v>
                </c:pt>
                <c:pt idx="270">
                  <c:v>44773</c:v>
                </c:pt>
                <c:pt idx="271">
                  <c:v>44804</c:v>
                </c:pt>
                <c:pt idx="272">
                  <c:v>44834</c:v>
                </c:pt>
                <c:pt idx="273">
                  <c:v>44865</c:v>
                </c:pt>
                <c:pt idx="274">
                  <c:v>44895</c:v>
                </c:pt>
                <c:pt idx="275">
                  <c:v>44926</c:v>
                </c:pt>
                <c:pt idx="276">
                  <c:v>44957</c:v>
                </c:pt>
                <c:pt idx="277">
                  <c:v>44985</c:v>
                </c:pt>
                <c:pt idx="278">
                  <c:v>45016</c:v>
                </c:pt>
                <c:pt idx="279">
                  <c:v>45046</c:v>
                </c:pt>
                <c:pt idx="280">
                  <c:v>45077</c:v>
                </c:pt>
                <c:pt idx="281">
                  <c:v>45107</c:v>
                </c:pt>
                <c:pt idx="282">
                  <c:v>45138</c:v>
                </c:pt>
                <c:pt idx="283">
                  <c:v>45169</c:v>
                </c:pt>
                <c:pt idx="284">
                  <c:v>45199</c:v>
                </c:pt>
                <c:pt idx="285">
                  <c:v>45230</c:v>
                </c:pt>
                <c:pt idx="286">
                  <c:v>45260</c:v>
                </c:pt>
              </c:numCache>
            </c:numRef>
          </c:cat>
          <c:val>
            <c:numRef>
              <c:f>TransactionActivity!$P$2:$P$288</c:f>
              <c:numCache>
                <c:formatCode>#,##0</c:formatCode>
                <c:ptCount val="287"/>
                <c:pt idx="0">
                  <c:v>20</c:v>
                </c:pt>
                <c:pt idx="1">
                  <c:v>24</c:v>
                </c:pt>
                <c:pt idx="2">
                  <c:v>34</c:v>
                </c:pt>
                <c:pt idx="3">
                  <c:v>29</c:v>
                </c:pt>
                <c:pt idx="4">
                  <c:v>35</c:v>
                </c:pt>
                <c:pt idx="5">
                  <c:v>43</c:v>
                </c:pt>
                <c:pt idx="6">
                  <c:v>28</c:v>
                </c:pt>
                <c:pt idx="7">
                  <c:v>41</c:v>
                </c:pt>
                <c:pt idx="8">
                  <c:v>46</c:v>
                </c:pt>
                <c:pt idx="9">
                  <c:v>42</c:v>
                </c:pt>
                <c:pt idx="10">
                  <c:v>49</c:v>
                </c:pt>
                <c:pt idx="11">
                  <c:v>95</c:v>
                </c:pt>
                <c:pt idx="12">
                  <c:v>42</c:v>
                </c:pt>
                <c:pt idx="13">
                  <c:v>32</c:v>
                </c:pt>
                <c:pt idx="14">
                  <c:v>45</c:v>
                </c:pt>
                <c:pt idx="15">
                  <c:v>39</c:v>
                </c:pt>
                <c:pt idx="16">
                  <c:v>60</c:v>
                </c:pt>
                <c:pt idx="17">
                  <c:v>57</c:v>
                </c:pt>
                <c:pt idx="18">
                  <c:v>42</c:v>
                </c:pt>
                <c:pt idx="19">
                  <c:v>48</c:v>
                </c:pt>
                <c:pt idx="20">
                  <c:v>43</c:v>
                </c:pt>
                <c:pt idx="21">
                  <c:v>41</c:v>
                </c:pt>
                <c:pt idx="22">
                  <c:v>41</c:v>
                </c:pt>
                <c:pt idx="23">
                  <c:v>60</c:v>
                </c:pt>
                <c:pt idx="24">
                  <c:v>41</c:v>
                </c:pt>
                <c:pt idx="25">
                  <c:v>28</c:v>
                </c:pt>
                <c:pt idx="26">
                  <c:v>58</c:v>
                </c:pt>
                <c:pt idx="27">
                  <c:v>37</c:v>
                </c:pt>
                <c:pt idx="28">
                  <c:v>60</c:v>
                </c:pt>
                <c:pt idx="29">
                  <c:v>68</c:v>
                </c:pt>
                <c:pt idx="30">
                  <c:v>50</c:v>
                </c:pt>
                <c:pt idx="31">
                  <c:v>66</c:v>
                </c:pt>
                <c:pt idx="32">
                  <c:v>68</c:v>
                </c:pt>
                <c:pt idx="33">
                  <c:v>67</c:v>
                </c:pt>
                <c:pt idx="34">
                  <c:v>68</c:v>
                </c:pt>
                <c:pt idx="35">
                  <c:v>110</c:v>
                </c:pt>
                <c:pt idx="36">
                  <c:v>68</c:v>
                </c:pt>
                <c:pt idx="37">
                  <c:v>69</c:v>
                </c:pt>
                <c:pt idx="38">
                  <c:v>73</c:v>
                </c:pt>
                <c:pt idx="39">
                  <c:v>79</c:v>
                </c:pt>
                <c:pt idx="40">
                  <c:v>82</c:v>
                </c:pt>
                <c:pt idx="41">
                  <c:v>75</c:v>
                </c:pt>
                <c:pt idx="42">
                  <c:v>102</c:v>
                </c:pt>
                <c:pt idx="43">
                  <c:v>90</c:v>
                </c:pt>
                <c:pt idx="44">
                  <c:v>104</c:v>
                </c:pt>
                <c:pt idx="45">
                  <c:v>106</c:v>
                </c:pt>
                <c:pt idx="46">
                  <c:v>73</c:v>
                </c:pt>
                <c:pt idx="47">
                  <c:v>170</c:v>
                </c:pt>
                <c:pt idx="48">
                  <c:v>102</c:v>
                </c:pt>
                <c:pt idx="49">
                  <c:v>84</c:v>
                </c:pt>
                <c:pt idx="50">
                  <c:v>138</c:v>
                </c:pt>
                <c:pt idx="51">
                  <c:v>102</c:v>
                </c:pt>
                <c:pt idx="52">
                  <c:v>119</c:v>
                </c:pt>
                <c:pt idx="53">
                  <c:v>134</c:v>
                </c:pt>
                <c:pt idx="54">
                  <c:v>144</c:v>
                </c:pt>
                <c:pt idx="55">
                  <c:v>123</c:v>
                </c:pt>
                <c:pt idx="56">
                  <c:v>129</c:v>
                </c:pt>
                <c:pt idx="57">
                  <c:v>157</c:v>
                </c:pt>
                <c:pt idx="58">
                  <c:v>142</c:v>
                </c:pt>
                <c:pt idx="59">
                  <c:v>212</c:v>
                </c:pt>
                <c:pt idx="60">
                  <c:v>124</c:v>
                </c:pt>
                <c:pt idx="61">
                  <c:v>127</c:v>
                </c:pt>
                <c:pt idx="62">
                  <c:v>143</c:v>
                </c:pt>
                <c:pt idx="63">
                  <c:v>158</c:v>
                </c:pt>
                <c:pt idx="64">
                  <c:v>173</c:v>
                </c:pt>
                <c:pt idx="65">
                  <c:v>204</c:v>
                </c:pt>
                <c:pt idx="66">
                  <c:v>187</c:v>
                </c:pt>
                <c:pt idx="67">
                  <c:v>203</c:v>
                </c:pt>
                <c:pt idx="68">
                  <c:v>241</c:v>
                </c:pt>
                <c:pt idx="69">
                  <c:v>167</c:v>
                </c:pt>
                <c:pt idx="70">
                  <c:v>182</c:v>
                </c:pt>
                <c:pt idx="71">
                  <c:v>241</c:v>
                </c:pt>
                <c:pt idx="72">
                  <c:v>176</c:v>
                </c:pt>
                <c:pt idx="73">
                  <c:v>133</c:v>
                </c:pt>
                <c:pt idx="74">
                  <c:v>195</c:v>
                </c:pt>
                <c:pt idx="75">
                  <c:v>147</c:v>
                </c:pt>
                <c:pt idx="76">
                  <c:v>156</c:v>
                </c:pt>
                <c:pt idx="77">
                  <c:v>195</c:v>
                </c:pt>
                <c:pt idx="78">
                  <c:v>168</c:v>
                </c:pt>
                <c:pt idx="79">
                  <c:v>178</c:v>
                </c:pt>
                <c:pt idx="80">
                  <c:v>170</c:v>
                </c:pt>
                <c:pt idx="81">
                  <c:v>149</c:v>
                </c:pt>
                <c:pt idx="82">
                  <c:v>155</c:v>
                </c:pt>
                <c:pt idx="83">
                  <c:v>229</c:v>
                </c:pt>
                <c:pt idx="84">
                  <c:v>163</c:v>
                </c:pt>
                <c:pt idx="85">
                  <c:v>145</c:v>
                </c:pt>
                <c:pt idx="86">
                  <c:v>174</c:v>
                </c:pt>
                <c:pt idx="87">
                  <c:v>168</c:v>
                </c:pt>
                <c:pt idx="88">
                  <c:v>193</c:v>
                </c:pt>
                <c:pt idx="89">
                  <c:v>209</c:v>
                </c:pt>
                <c:pt idx="90">
                  <c:v>182</c:v>
                </c:pt>
                <c:pt idx="91">
                  <c:v>198</c:v>
                </c:pt>
                <c:pt idx="92">
                  <c:v>151</c:v>
                </c:pt>
                <c:pt idx="93">
                  <c:v>129</c:v>
                </c:pt>
                <c:pt idx="94">
                  <c:v>127</c:v>
                </c:pt>
                <c:pt idx="95">
                  <c:v>155</c:v>
                </c:pt>
                <c:pt idx="96">
                  <c:v>109</c:v>
                </c:pt>
                <c:pt idx="97">
                  <c:v>88</c:v>
                </c:pt>
                <c:pt idx="98">
                  <c:v>78</c:v>
                </c:pt>
                <c:pt idx="99">
                  <c:v>96</c:v>
                </c:pt>
                <c:pt idx="100">
                  <c:v>91</c:v>
                </c:pt>
                <c:pt idx="101">
                  <c:v>98</c:v>
                </c:pt>
                <c:pt idx="102">
                  <c:v>101</c:v>
                </c:pt>
                <c:pt idx="103">
                  <c:v>81</c:v>
                </c:pt>
                <c:pt idx="104">
                  <c:v>82</c:v>
                </c:pt>
                <c:pt idx="105">
                  <c:v>69</c:v>
                </c:pt>
                <c:pt idx="106">
                  <c:v>43</c:v>
                </c:pt>
                <c:pt idx="107">
                  <c:v>88</c:v>
                </c:pt>
                <c:pt idx="108">
                  <c:v>45</c:v>
                </c:pt>
                <c:pt idx="109">
                  <c:v>33</c:v>
                </c:pt>
                <c:pt idx="110">
                  <c:v>49</c:v>
                </c:pt>
                <c:pt idx="111">
                  <c:v>49</c:v>
                </c:pt>
                <c:pt idx="112">
                  <c:v>33</c:v>
                </c:pt>
                <c:pt idx="113">
                  <c:v>62</c:v>
                </c:pt>
                <c:pt idx="114">
                  <c:v>49</c:v>
                </c:pt>
                <c:pt idx="115">
                  <c:v>55</c:v>
                </c:pt>
                <c:pt idx="116">
                  <c:v>71</c:v>
                </c:pt>
                <c:pt idx="117">
                  <c:v>77</c:v>
                </c:pt>
                <c:pt idx="118">
                  <c:v>70</c:v>
                </c:pt>
                <c:pt idx="119">
                  <c:v>137</c:v>
                </c:pt>
                <c:pt idx="120">
                  <c:v>56</c:v>
                </c:pt>
                <c:pt idx="121">
                  <c:v>51</c:v>
                </c:pt>
                <c:pt idx="122">
                  <c:v>74</c:v>
                </c:pt>
                <c:pt idx="123">
                  <c:v>81</c:v>
                </c:pt>
                <c:pt idx="124">
                  <c:v>93</c:v>
                </c:pt>
                <c:pt idx="125">
                  <c:v>126</c:v>
                </c:pt>
                <c:pt idx="126">
                  <c:v>100</c:v>
                </c:pt>
                <c:pt idx="127">
                  <c:v>99</c:v>
                </c:pt>
                <c:pt idx="128">
                  <c:v>137</c:v>
                </c:pt>
                <c:pt idx="129">
                  <c:v>102</c:v>
                </c:pt>
                <c:pt idx="130">
                  <c:v>135</c:v>
                </c:pt>
                <c:pt idx="131">
                  <c:v>225</c:v>
                </c:pt>
                <c:pt idx="132">
                  <c:v>108</c:v>
                </c:pt>
                <c:pt idx="133">
                  <c:v>103</c:v>
                </c:pt>
                <c:pt idx="134">
                  <c:v>131</c:v>
                </c:pt>
                <c:pt idx="135">
                  <c:v>142</c:v>
                </c:pt>
                <c:pt idx="136">
                  <c:v>163</c:v>
                </c:pt>
                <c:pt idx="137">
                  <c:v>202</c:v>
                </c:pt>
                <c:pt idx="138">
                  <c:v>161</c:v>
                </c:pt>
                <c:pt idx="139">
                  <c:v>154</c:v>
                </c:pt>
                <c:pt idx="140">
                  <c:v>162</c:v>
                </c:pt>
                <c:pt idx="141">
                  <c:v>160</c:v>
                </c:pt>
                <c:pt idx="142">
                  <c:v>128</c:v>
                </c:pt>
                <c:pt idx="143">
                  <c:v>235</c:v>
                </c:pt>
                <c:pt idx="144">
                  <c:v>120</c:v>
                </c:pt>
                <c:pt idx="145">
                  <c:v>141</c:v>
                </c:pt>
                <c:pt idx="146">
                  <c:v>180</c:v>
                </c:pt>
                <c:pt idx="147">
                  <c:v>143</c:v>
                </c:pt>
                <c:pt idx="148">
                  <c:v>173</c:v>
                </c:pt>
                <c:pt idx="149">
                  <c:v>191</c:v>
                </c:pt>
                <c:pt idx="150">
                  <c:v>171</c:v>
                </c:pt>
                <c:pt idx="151">
                  <c:v>187</c:v>
                </c:pt>
                <c:pt idx="152">
                  <c:v>152</c:v>
                </c:pt>
                <c:pt idx="153">
                  <c:v>164</c:v>
                </c:pt>
                <c:pt idx="154">
                  <c:v>219</c:v>
                </c:pt>
                <c:pt idx="155">
                  <c:v>366</c:v>
                </c:pt>
                <c:pt idx="156">
                  <c:v>130</c:v>
                </c:pt>
                <c:pt idx="157">
                  <c:v>118</c:v>
                </c:pt>
                <c:pt idx="158">
                  <c:v>175</c:v>
                </c:pt>
                <c:pt idx="159">
                  <c:v>188</c:v>
                </c:pt>
                <c:pt idx="160">
                  <c:v>197</c:v>
                </c:pt>
                <c:pt idx="161">
                  <c:v>255</c:v>
                </c:pt>
                <c:pt idx="162">
                  <c:v>197</c:v>
                </c:pt>
                <c:pt idx="163">
                  <c:v>243</c:v>
                </c:pt>
                <c:pt idx="164">
                  <c:v>197</c:v>
                </c:pt>
                <c:pt idx="165">
                  <c:v>223</c:v>
                </c:pt>
                <c:pt idx="166">
                  <c:v>198</c:v>
                </c:pt>
                <c:pt idx="167">
                  <c:v>364</c:v>
                </c:pt>
                <c:pt idx="168">
                  <c:v>185</c:v>
                </c:pt>
                <c:pt idx="169">
                  <c:v>160</c:v>
                </c:pt>
                <c:pt idx="170">
                  <c:v>220</c:v>
                </c:pt>
                <c:pt idx="171">
                  <c:v>198</c:v>
                </c:pt>
                <c:pt idx="172">
                  <c:v>232</c:v>
                </c:pt>
                <c:pt idx="173">
                  <c:v>271</c:v>
                </c:pt>
                <c:pt idx="174">
                  <c:v>278</c:v>
                </c:pt>
                <c:pt idx="175">
                  <c:v>236</c:v>
                </c:pt>
                <c:pt idx="176">
                  <c:v>264</c:v>
                </c:pt>
                <c:pt idx="177">
                  <c:v>297</c:v>
                </c:pt>
                <c:pt idx="178">
                  <c:v>240</c:v>
                </c:pt>
                <c:pt idx="179">
                  <c:v>393</c:v>
                </c:pt>
                <c:pt idx="180">
                  <c:v>233</c:v>
                </c:pt>
                <c:pt idx="181">
                  <c:v>200</c:v>
                </c:pt>
                <c:pt idx="182">
                  <c:v>239</c:v>
                </c:pt>
                <c:pt idx="183">
                  <c:v>226</c:v>
                </c:pt>
                <c:pt idx="184">
                  <c:v>249</c:v>
                </c:pt>
                <c:pt idx="185">
                  <c:v>301</c:v>
                </c:pt>
                <c:pt idx="186">
                  <c:v>297</c:v>
                </c:pt>
                <c:pt idx="187">
                  <c:v>262</c:v>
                </c:pt>
                <c:pt idx="188">
                  <c:v>285</c:v>
                </c:pt>
                <c:pt idx="189">
                  <c:v>313</c:v>
                </c:pt>
                <c:pt idx="190">
                  <c:v>243</c:v>
                </c:pt>
                <c:pt idx="191">
                  <c:v>419</c:v>
                </c:pt>
                <c:pt idx="192">
                  <c:v>236</c:v>
                </c:pt>
                <c:pt idx="193">
                  <c:v>231</c:v>
                </c:pt>
                <c:pt idx="194">
                  <c:v>290</c:v>
                </c:pt>
                <c:pt idx="195">
                  <c:v>214</c:v>
                </c:pt>
                <c:pt idx="196">
                  <c:v>267</c:v>
                </c:pt>
                <c:pt idx="197">
                  <c:v>365</c:v>
                </c:pt>
                <c:pt idx="198">
                  <c:v>272</c:v>
                </c:pt>
                <c:pt idx="199">
                  <c:v>295</c:v>
                </c:pt>
                <c:pt idx="200">
                  <c:v>325</c:v>
                </c:pt>
                <c:pt idx="201">
                  <c:v>279</c:v>
                </c:pt>
                <c:pt idx="202">
                  <c:v>313</c:v>
                </c:pt>
                <c:pt idx="203">
                  <c:v>381</c:v>
                </c:pt>
                <c:pt idx="204">
                  <c:v>284</c:v>
                </c:pt>
                <c:pt idx="205">
                  <c:v>209</c:v>
                </c:pt>
                <c:pt idx="206">
                  <c:v>268</c:v>
                </c:pt>
                <c:pt idx="207">
                  <c:v>237</c:v>
                </c:pt>
                <c:pt idx="208">
                  <c:v>275</c:v>
                </c:pt>
                <c:pt idx="209">
                  <c:v>360</c:v>
                </c:pt>
                <c:pt idx="210">
                  <c:v>267</c:v>
                </c:pt>
                <c:pt idx="211">
                  <c:v>296</c:v>
                </c:pt>
                <c:pt idx="212">
                  <c:v>289</c:v>
                </c:pt>
                <c:pt idx="213">
                  <c:v>309</c:v>
                </c:pt>
                <c:pt idx="214">
                  <c:v>275</c:v>
                </c:pt>
                <c:pt idx="215">
                  <c:v>346</c:v>
                </c:pt>
                <c:pt idx="216">
                  <c:v>273</c:v>
                </c:pt>
                <c:pt idx="217">
                  <c:v>238</c:v>
                </c:pt>
                <c:pt idx="218">
                  <c:v>275</c:v>
                </c:pt>
                <c:pt idx="219">
                  <c:v>248</c:v>
                </c:pt>
                <c:pt idx="220">
                  <c:v>274</c:v>
                </c:pt>
                <c:pt idx="221">
                  <c:v>310</c:v>
                </c:pt>
                <c:pt idx="222">
                  <c:v>307</c:v>
                </c:pt>
                <c:pt idx="223">
                  <c:v>340</c:v>
                </c:pt>
                <c:pt idx="224">
                  <c:v>246</c:v>
                </c:pt>
                <c:pt idx="225">
                  <c:v>322</c:v>
                </c:pt>
                <c:pt idx="226">
                  <c:v>323</c:v>
                </c:pt>
                <c:pt idx="227">
                  <c:v>393</c:v>
                </c:pt>
                <c:pt idx="228">
                  <c:v>242</c:v>
                </c:pt>
                <c:pt idx="229">
                  <c:v>228</c:v>
                </c:pt>
                <c:pt idx="230">
                  <c:v>256</c:v>
                </c:pt>
                <c:pt idx="231">
                  <c:v>245</c:v>
                </c:pt>
                <c:pt idx="232">
                  <c:v>319</c:v>
                </c:pt>
                <c:pt idx="233">
                  <c:v>334</c:v>
                </c:pt>
                <c:pt idx="234">
                  <c:v>314</c:v>
                </c:pt>
                <c:pt idx="235">
                  <c:v>345</c:v>
                </c:pt>
                <c:pt idx="236">
                  <c:v>347</c:v>
                </c:pt>
                <c:pt idx="237">
                  <c:v>316</c:v>
                </c:pt>
                <c:pt idx="238">
                  <c:v>290</c:v>
                </c:pt>
                <c:pt idx="239">
                  <c:v>425</c:v>
                </c:pt>
                <c:pt idx="240">
                  <c:v>270</c:v>
                </c:pt>
                <c:pt idx="241">
                  <c:v>240</c:v>
                </c:pt>
                <c:pt idx="242">
                  <c:v>215</c:v>
                </c:pt>
                <c:pt idx="243">
                  <c:v>125</c:v>
                </c:pt>
                <c:pt idx="244">
                  <c:v>107</c:v>
                </c:pt>
                <c:pt idx="245">
                  <c:v>142</c:v>
                </c:pt>
                <c:pt idx="246">
                  <c:v>160</c:v>
                </c:pt>
                <c:pt idx="247">
                  <c:v>153</c:v>
                </c:pt>
                <c:pt idx="248">
                  <c:v>228</c:v>
                </c:pt>
                <c:pt idx="249">
                  <c:v>257</c:v>
                </c:pt>
                <c:pt idx="250">
                  <c:v>227</c:v>
                </c:pt>
                <c:pt idx="251">
                  <c:v>477</c:v>
                </c:pt>
                <c:pt idx="252">
                  <c:v>235</c:v>
                </c:pt>
                <c:pt idx="253">
                  <c:v>192</c:v>
                </c:pt>
                <c:pt idx="254">
                  <c:v>263</c:v>
                </c:pt>
                <c:pt idx="255">
                  <c:v>330</c:v>
                </c:pt>
                <c:pt idx="256">
                  <c:v>310</c:v>
                </c:pt>
                <c:pt idx="257">
                  <c:v>381</c:v>
                </c:pt>
                <c:pt idx="258">
                  <c:v>355</c:v>
                </c:pt>
                <c:pt idx="259">
                  <c:v>404</c:v>
                </c:pt>
                <c:pt idx="260">
                  <c:v>421</c:v>
                </c:pt>
                <c:pt idx="261">
                  <c:v>413</c:v>
                </c:pt>
                <c:pt idx="262">
                  <c:v>406</c:v>
                </c:pt>
                <c:pt idx="263">
                  <c:v>792</c:v>
                </c:pt>
                <c:pt idx="264">
                  <c:v>275</c:v>
                </c:pt>
                <c:pt idx="265">
                  <c:v>284</c:v>
                </c:pt>
                <c:pt idx="266">
                  <c:v>376</c:v>
                </c:pt>
                <c:pt idx="267">
                  <c:v>348</c:v>
                </c:pt>
                <c:pt idx="268">
                  <c:v>354</c:v>
                </c:pt>
                <c:pt idx="269">
                  <c:v>426</c:v>
                </c:pt>
                <c:pt idx="270">
                  <c:v>336</c:v>
                </c:pt>
                <c:pt idx="271">
                  <c:v>308</c:v>
                </c:pt>
                <c:pt idx="272">
                  <c:v>298</c:v>
                </c:pt>
                <c:pt idx="273">
                  <c:v>264</c:v>
                </c:pt>
                <c:pt idx="274">
                  <c:v>250</c:v>
                </c:pt>
                <c:pt idx="275">
                  <c:v>287</c:v>
                </c:pt>
                <c:pt idx="276">
                  <c:v>141</c:v>
                </c:pt>
                <c:pt idx="277">
                  <c:v>139</c:v>
                </c:pt>
                <c:pt idx="278">
                  <c:v>173</c:v>
                </c:pt>
                <c:pt idx="279">
                  <c:v>128</c:v>
                </c:pt>
                <c:pt idx="280">
                  <c:v>157</c:v>
                </c:pt>
                <c:pt idx="281">
                  <c:v>207</c:v>
                </c:pt>
                <c:pt idx="282">
                  <c:v>151</c:v>
                </c:pt>
                <c:pt idx="283">
                  <c:v>190</c:v>
                </c:pt>
                <c:pt idx="284">
                  <c:v>190</c:v>
                </c:pt>
                <c:pt idx="285">
                  <c:v>185</c:v>
                </c:pt>
                <c:pt idx="286">
                  <c:v>129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41-4E50-BD8D-231E5B2D87B7}"/>
            </c:ext>
          </c:extLst>
        </c:ser>
        <c:ser>
          <c:idx val="2"/>
          <c:order val="1"/>
          <c:tx>
            <c:strRef>
              <c:f>TransactionActivity!$Q$1</c:f>
              <c:strCache>
                <c:ptCount val="1"/>
                <c:pt idx="0">
                  <c:v>U.S. General Commercial Pair Count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rgbClr val="FF0000"/>
              </a:solidFill>
            </a:ln>
          </c:spPr>
          <c:invertIfNegative val="0"/>
          <c:cat>
            <c:numRef>
              <c:f>TransactionActivity!$N$2:$N$288</c:f>
              <c:numCache>
                <c:formatCode>m/d/yyyy</c:formatCode>
                <c:ptCount val="287"/>
                <c:pt idx="0">
                  <c:v>36556</c:v>
                </c:pt>
                <c:pt idx="1">
                  <c:v>36585</c:v>
                </c:pt>
                <c:pt idx="2">
                  <c:v>36616</c:v>
                </c:pt>
                <c:pt idx="3">
                  <c:v>36646</c:v>
                </c:pt>
                <c:pt idx="4">
                  <c:v>36677</c:v>
                </c:pt>
                <c:pt idx="5">
                  <c:v>36707</c:v>
                </c:pt>
                <c:pt idx="6">
                  <c:v>36738</c:v>
                </c:pt>
                <c:pt idx="7">
                  <c:v>36769</c:v>
                </c:pt>
                <c:pt idx="8">
                  <c:v>36799</c:v>
                </c:pt>
                <c:pt idx="9">
                  <c:v>36830</c:v>
                </c:pt>
                <c:pt idx="10">
                  <c:v>36860</c:v>
                </c:pt>
                <c:pt idx="11">
                  <c:v>36891</c:v>
                </c:pt>
                <c:pt idx="12">
                  <c:v>36922</c:v>
                </c:pt>
                <c:pt idx="13">
                  <c:v>36950</c:v>
                </c:pt>
                <c:pt idx="14">
                  <c:v>36981</c:v>
                </c:pt>
                <c:pt idx="15">
                  <c:v>37011</c:v>
                </c:pt>
                <c:pt idx="16">
                  <c:v>37042</c:v>
                </c:pt>
                <c:pt idx="17">
                  <c:v>37072</c:v>
                </c:pt>
                <c:pt idx="18">
                  <c:v>37103</c:v>
                </c:pt>
                <c:pt idx="19">
                  <c:v>37134</c:v>
                </c:pt>
                <c:pt idx="20">
                  <c:v>37164</c:v>
                </c:pt>
                <c:pt idx="21">
                  <c:v>37195</c:v>
                </c:pt>
                <c:pt idx="22">
                  <c:v>37225</c:v>
                </c:pt>
                <c:pt idx="23">
                  <c:v>37256</c:v>
                </c:pt>
                <c:pt idx="24">
                  <c:v>37287</c:v>
                </c:pt>
                <c:pt idx="25">
                  <c:v>37315</c:v>
                </c:pt>
                <c:pt idx="26">
                  <c:v>37346</c:v>
                </c:pt>
                <c:pt idx="27">
                  <c:v>37376</c:v>
                </c:pt>
                <c:pt idx="28">
                  <c:v>37407</c:v>
                </c:pt>
                <c:pt idx="29">
                  <c:v>37437</c:v>
                </c:pt>
                <c:pt idx="30">
                  <c:v>37468</c:v>
                </c:pt>
                <c:pt idx="31">
                  <c:v>37499</c:v>
                </c:pt>
                <c:pt idx="32">
                  <c:v>37529</c:v>
                </c:pt>
                <c:pt idx="33">
                  <c:v>37560</c:v>
                </c:pt>
                <c:pt idx="34">
                  <c:v>37590</c:v>
                </c:pt>
                <c:pt idx="35">
                  <c:v>37621</c:v>
                </c:pt>
                <c:pt idx="36">
                  <c:v>37652</c:v>
                </c:pt>
                <c:pt idx="37">
                  <c:v>37680</c:v>
                </c:pt>
                <c:pt idx="38">
                  <c:v>37711</c:v>
                </c:pt>
                <c:pt idx="39">
                  <c:v>37741</c:v>
                </c:pt>
                <c:pt idx="40">
                  <c:v>37772</c:v>
                </c:pt>
                <c:pt idx="41">
                  <c:v>37802</c:v>
                </c:pt>
                <c:pt idx="42">
                  <c:v>37833</c:v>
                </c:pt>
                <c:pt idx="43">
                  <c:v>37864</c:v>
                </c:pt>
                <c:pt idx="44">
                  <c:v>37894</c:v>
                </c:pt>
                <c:pt idx="45">
                  <c:v>37925</c:v>
                </c:pt>
                <c:pt idx="46">
                  <c:v>37955</c:v>
                </c:pt>
                <c:pt idx="47">
                  <c:v>37986</c:v>
                </c:pt>
                <c:pt idx="48">
                  <c:v>38017</c:v>
                </c:pt>
                <c:pt idx="49">
                  <c:v>38046</c:v>
                </c:pt>
                <c:pt idx="50">
                  <c:v>38077</c:v>
                </c:pt>
                <c:pt idx="51">
                  <c:v>38107</c:v>
                </c:pt>
                <c:pt idx="52">
                  <c:v>38138</c:v>
                </c:pt>
                <c:pt idx="53">
                  <c:v>38168</c:v>
                </c:pt>
                <c:pt idx="54">
                  <c:v>38199</c:v>
                </c:pt>
                <c:pt idx="55">
                  <c:v>38230</c:v>
                </c:pt>
                <c:pt idx="56">
                  <c:v>38260</c:v>
                </c:pt>
                <c:pt idx="57">
                  <c:v>38291</c:v>
                </c:pt>
                <c:pt idx="58">
                  <c:v>38321</c:v>
                </c:pt>
                <c:pt idx="59">
                  <c:v>38352</c:v>
                </c:pt>
                <c:pt idx="60">
                  <c:v>38383</c:v>
                </c:pt>
                <c:pt idx="61">
                  <c:v>38411</c:v>
                </c:pt>
                <c:pt idx="62">
                  <c:v>38442</c:v>
                </c:pt>
                <c:pt idx="63">
                  <c:v>38472</c:v>
                </c:pt>
                <c:pt idx="64">
                  <c:v>38503</c:v>
                </c:pt>
                <c:pt idx="65">
                  <c:v>38533</c:v>
                </c:pt>
                <c:pt idx="66">
                  <c:v>38564</c:v>
                </c:pt>
                <c:pt idx="67">
                  <c:v>38595</c:v>
                </c:pt>
                <c:pt idx="68">
                  <c:v>38625</c:v>
                </c:pt>
                <c:pt idx="69">
                  <c:v>38656</c:v>
                </c:pt>
                <c:pt idx="70">
                  <c:v>38686</c:v>
                </c:pt>
                <c:pt idx="71">
                  <c:v>38717</c:v>
                </c:pt>
                <c:pt idx="72">
                  <c:v>38748</c:v>
                </c:pt>
                <c:pt idx="73">
                  <c:v>38776</c:v>
                </c:pt>
                <c:pt idx="74">
                  <c:v>38807</c:v>
                </c:pt>
                <c:pt idx="75">
                  <c:v>38837</c:v>
                </c:pt>
                <c:pt idx="76">
                  <c:v>38868</c:v>
                </c:pt>
                <c:pt idx="77">
                  <c:v>38898</c:v>
                </c:pt>
                <c:pt idx="78">
                  <c:v>38929</c:v>
                </c:pt>
                <c:pt idx="79">
                  <c:v>38960</c:v>
                </c:pt>
                <c:pt idx="80">
                  <c:v>38990</c:v>
                </c:pt>
                <c:pt idx="81">
                  <c:v>39021</c:v>
                </c:pt>
                <c:pt idx="82">
                  <c:v>39051</c:v>
                </c:pt>
                <c:pt idx="83">
                  <c:v>39082</c:v>
                </c:pt>
                <c:pt idx="84">
                  <c:v>39113</c:v>
                </c:pt>
                <c:pt idx="85">
                  <c:v>39141</c:v>
                </c:pt>
                <c:pt idx="86">
                  <c:v>39172</c:v>
                </c:pt>
                <c:pt idx="87">
                  <c:v>39202</c:v>
                </c:pt>
                <c:pt idx="88">
                  <c:v>39233</c:v>
                </c:pt>
                <c:pt idx="89">
                  <c:v>39263</c:v>
                </c:pt>
                <c:pt idx="90">
                  <c:v>39294</c:v>
                </c:pt>
                <c:pt idx="91">
                  <c:v>39325</c:v>
                </c:pt>
                <c:pt idx="92">
                  <c:v>39355</c:v>
                </c:pt>
                <c:pt idx="93">
                  <c:v>39386</c:v>
                </c:pt>
                <c:pt idx="94">
                  <c:v>39416</c:v>
                </c:pt>
                <c:pt idx="95">
                  <c:v>39447</c:v>
                </c:pt>
                <c:pt idx="96">
                  <c:v>39478</c:v>
                </c:pt>
                <c:pt idx="97">
                  <c:v>39507</c:v>
                </c:pt>
                <c:pt idx="98">
                  <c:v>39538</c:v>
                </c:pt>
                <c:pt idx="99">
                  <c:v>39568</c:v>
                </c:pt>
                <c:pt idx="100">
                  <c:v>39599</c:v>
                </c:pt>
                <c:pt idx="101">
                  <c:v>39629</c:v>
                </c:pt>
                <c:pt idx="102">
                  <c:v>39660</c:v>
                </c:pt>
                <c:pt idx="103">
                  <c:v>39691</c:v>
                </c:pt>
                <c:pt idx="104">
                  <c:v>39721</c:v>
                </c:pt>
                <c:pt idx="105">
                  <c:v>39752</c:v>
                </c:pt>
                <c:pt idx="106">
                  <c:v>39782</c:v>
                </c:pt>
                <c:pt idx="107">
                  <c:v>39813</c:v>
                </c:pt>
                <c:pt idx="108">
                  <c:v>39844</c:v>
                </c:pt>
                <c:pt idx="109">
                  <c:v>39872</c:v>
                </c:pt>
                <c:pt idx="110">
                  <c:v>39903</c:v>
                </c:pt>
                <c:pt idx="111">
                  <c:v>39933</c:v>
                </c:pt>
                <c:pt idx="112">
                  <c:v>39964</c:v>
                </c:pt>
                <c:pt idx="113">
                  <c:v>39994</c:v>
                </c:pt>
                <c:pt idx="114">
                  <c:v>40025</c:v>
                </c:pt>
                <c:pt idx="115">
                  <c:v>40056</c:v>
                </c:pt>
                <c:pt idx="116">
                  <c:v>40086</c:v>
                </c:pt>
                <c:pt idx="117">
                  <c:v>40117</c:v>
                </c:pt>
                <c:pt idx="118">
                  <c:v>40147</c:v>
                </c:pt>
                <c:pt idx="119">
                  <c:v>40178</c:v>
                </c:pt>
                <c:pt idx="120">
                  <c:v>40209</c:v>
                </c:pt>
                <c:pt idx="121">
                  <c:v>40237</c:v>
                </c:pt>
                <c:pt idx="122">
                  <c:v>40268</c:v>
                </c:pt>
                <c:pt idx="123">
                  <c:v>40298</c:v>
                </c:pt>
                <c:pt idx="124">
                  <c:v>40329</c:v>
                </c:pt>
                <c:pt idx="125">
                  <c:v>40359</c:v>
                </c:pt>
                <c:pt idx="126">
                  <c:v>40390</c:v>
                </c:pt>
                <c:pt idx="127">
                  <c:v>40421</c:v>
                </c:pt>
                <c:pt idx="128">
                  <c:v>40451</c:v>
                </c:pt>
                <c:pt idx="129">
                  <c:v>40482</c:v>
                </c:pt>
                <c:pt idx="130">
                  <c:v>40512</c:v>
                </c:pt>
                <c:pt idx="131">
                  <c:v>40543</c:v>
                </c:pt>
                <c:pt idx="132">
                  <c:v>40574</c:v>
                </c:pt>
                <c:pt idx="133">
                  <c:v>40602</c:v>
                </c:pt>
                <c:pt idx="134">
                  <c:v>40633</c:v>
                </c:pt>
                <c:pt idx="135">
                  <c:v>40663</c:v>
                </c:pt>
                <c:pt idx="136">
                  <c:v>40694</c:v>
                </c:pt>
                <c:pt idx="137">
                  <c:v>40724</c:v>
                </c:pt>
                <c:pt idx="138">
                  <c:v>40755</c:v>
                </c:pt>
                <c:pt idx="139">
                  <c:v>40786</c:v>
                </c:pt>
                <c:pt idx="140">
                  <c:v>40816</c:v>
                </c:pt>
                <c:pt idx="141">
                  <c:v>40847</c:v>
                </c:pt>
                <c:pt idx="142">
                  <c:v>40877</c:v>
                </c:pt>
                <c:pt idx="143">
                  <c:v>40908</c:v>
                </c:pt>
                <c:pt idx="144">
                  <c:v>40939</c:v>
                </c:pt>
                <c:pt idx="145">
                  <c:v>40968</c:v>
                </c:pt>
                <c:pt idx="146">
                  <c:v>40999</c:v>
                </c:pt>
                <c:pt idx="147">
                  <c:v>41029</c:v>
                </c:pt>
                <c:pt idx="148">
                  <c:v>41060</c:v>
                </c:pt>
                <c:pt idx="149">
                  <c:v>41090</c:v>
                </c:pt>
                <c:pt idx="150">
                  <c:v>41121</c:v>
                </c:pt>
                <c:pt idx="151">
                  <c:v>41152</c:v>
                </c:pt>
                <c:pt idx="152">
                  <c:v>41182</c:v>
                </c:pt>
                <c:pt idx="153">
                  <c:v>41213</c:v>
                </c:pt>
                <c:pt idx="154">
                  <c:v>41243</c:v>
                </c:pt>
                <c:pt idx="155">
                  <c:v>41274</c:v>
                </c:pt>
                <c:pt idx="156">
                  <c:v>41305</c:v>
                </c:pt>
                <c:pt idx="157">
                  <c:v>41333</c:v>
                </c:pt>
                <c:pt idx="158">
                  <c:v>41364</c:v>
                </c:pt>
                <c:pt idx="159">
                  <c:v>41394</c:v>
                </c:pt>
                <c:pt idx="160">
                  <c:v>41425</c:v>
                </c:pt>
                <c:pt idx="161">
                  <c:v>41455</c:v>
                </c:pt>
                <c:pt idx="162">
                  <c:v>41486</c:v>
                </c:pt>
                <c:pt idx="163">
                  <c:v>41517</c:v>
                </c:pt>
                <c:pt idx="164">
                  <c:v>41547</c:v>
                </c:pt>
                <c:pt idx="165">
                  <c:v>41578</c:v>
                </c:pt>
                <c:pt idx="166">
                  <c:v>41608</c:v>
                </c:pt>
                <c:pt idx="167">
                  <c:v>41639</c:v>
                </c:pt>
                <c:pt idx="168">
                  <c:v>41670</c:v>
                </c:pt>
                <c:pt idx="169">
                  <c:v>41698</c:v>
                </c:pt>
                <c:pt idx="170">
                  <c:v>41729</c:v>
                </c:pt>
                <c:pt idx="171">
                  <c:v>41759</c:v>
                </c:pt>
                <c:pt idx="172">
                  <c:v>41790</c:v>
                </c:pt>
                <c:pt idx="173">
                  <c:v>41820</c:v>
                </c:pt>
                <c:pt idx="174">
                  <c:v>41851</c:v>
                </c:pt>
                <c:pt idx="175">
                  <c:v>41882</c:v>
                </c:pt>
                <c:pt idx="176">
                  <c:v>41912</c:v>
                </c:pt>
                <c:pt idx="177">
                  <c:v>41943</c:v>
                </c:pt>
                <c:pt idx="178">
                  <c:v>41973</c:v>
                </c:pt>
                <c:pt idx="179">
                  <c:v>42004</c:v>
                </c:pt>
                <c:pt idx="180">
                  <c:v>42035</c:v>
                </c:pt>
                <c:pt idx="181">
                  <c:v>42063</c:v>
                </c:pt>
                <c:pt idx="182">
                  <c:v>42094</c:v>
                </c:pt>
                <c:pt idx="183">
                  <c:v>42124</c:v>
                </c:pt>
                <c:pt idx="184">
                  <c:v>42155</c:v>
                </c:pt>
                <c:pt idx="185">
                  <c:v>42185</c:v>
                </c:pt>
                <c:pt idx="186">
                  <c:v>42216</c:v>
                </c:pt>
                <c:pt idx="187">
                  <c:v>42247</c:v>
                </c:pt>
                <c:pt idx="188">
                  <c:v>42277</c:v>
                </c:pt>
                <c:pt idx="189">
                  <c:v>42308</c:v>
                </c:pt>
                <c:pt idx="190">
                  <c:v>42338</c:v>
                </c:pt>
                <c:pt idx="191">
                  <c:v>42369</c:v>
                </c:pt>
                <c:pt idx="192">
                  <c:v>42400</c:v>
                </c:pt>
                <c:pt idx="193">
                  <c:v>42429</c:v>
                </c:pt>
                <c:pt idx="194">
                  <c:v>42460</c:v>
                </c:pt>
                <c:pt idx="195">
                  <c:v>42490</c:v>
                </c:pt>
                <c:pt idx="196">
                  <c:v>42521</c:v>
                </c:pt>
                <c:pt idx="197">
                  <c:v>42551</c:v>
                </c:pt>
                <c:pt idx="198">
                  <c:v>42582</c:v>
                </c:pt>
                <c:pt idx="199">
                  <c:v>42613</c:v>
                </c:pt>
                <c:pt idx="200">
                  <c:v>42643</c:v>
                </c:pt>
                <c:pt idx="201">
                  <c:v>42674</c:v>
                </c:pt>
                <c:pt idx="202">
                  <c:v>42704</c:v>
                </c:pt>
                <c:pt idx="203">
                  <c:v>42735</c:v>
                </c:pt>
                <c:pt idx="204">
                  <c:v>42766</c:v>
                </c:pt>
                <c:pt idx="205">
                  <c:v>42794</c:v>
                </c:pt>
                <c:pt idx="206">
                  <c:v>42825</c:v>
                </c:pt>
                <c:pt idx="207">
                  <c:v>42855</c:v>
                </c:pt>
                <c:pt idx="208">
                  <c:v>42886</c:v>
                </c:pt>
                <c:pt idx="209">
                  <c:v>42916</c:v>
                </c:pt>
                <c:pt idx="210">
                  <c:v>42947</c:v>
                </c:pt>
                <c:pt idx="211">
                  <c:v>42978</c:v>
                </c:pt>
                <c:pt idx="212">
                  <c:v>43008</c:v>
                </c:pt>
                <c:pt idx="213">
                  <c:v>43039</c:v>
                </c:pt>
                <c:pt idx="214">
                  <c:v>43069</c:v>
                </c:pt>
                <c:pt idx="215">
                  <c:v>43100</c:v>
                </c:pt>
                <c:pt idx="216">
                  <c:v>43131</c:v>
                </c:pt>
                <c:pt idx="217">
                  <c:v>43159</c:v>
                </c:pt>
                <c:pt idx="218">
                  <c:v>43190</c:v>
                </c:pt>
                <c:pt idx="219">
                  <c:v>43220</c:v>
                </c:pt>
                <c:pt idx="220">
                  <c:v>43251</c:v>
                </c:pt>
                <c:pt idx="221">
                  <c:v>43281</c:v>
                </c:pt>
                <c:pt idx="222">
                  <c:v>43312</c:v>
                </c:pt>
                <c:pt idx="223">
                  <c:v>43343</c:v>
                </c:pt>
                <c:pt idx="224">
                  <c:v>43373</c:v>
                </c:pt>
                <c:pt idx="225">
                  <c:v>43404</c:v>
                </c:pt>
                <c:pt idx="226">
                  <c:v>43434</c:v>
                </c:pt>
                <c:pt idx="227">
                  <c:v>43465</c:v>
                </c:pt>
                <c:pt idx="228">
                  <c:v>43496</c:v>
                </c:pt>
                <c:pt idx="229">
                  <c:v>43524</c:v>
                </c:pt>
                <c:pt idx="230">
                  <c:v>43555</c:v>
                </c:pt>
                <c:pt idx="231">
                  <c:v>43585</c:v>
                </c:pt>
                <c:pt idx="232">
                  <c:v>43616</c:v>
                </c:pt>
                <c:pt idx="233">
                  <c:v>43646</c:v>
                </c:pt>
                <c:pt idx="234">
                  <c:v>43677</c:v>
                </c:pt>
                <c:pt idx="235">
                  <c:v>43708</c:v>
                </c:pt>
                <c:pt idx="236">
                  <c:v>43738</c:v>
                </c:pt>
                <c:pt idx="237">
                  <c:v>43769</c:v>
                </c:pt>
                <c:pt idx="238">
                  <c:v>43799</c:v>
                </c:pt>
                <c:pt idx="239">
                  <c:v>43830</c:v>
                </c:pt>
                <c:pt idx="240">
                  <c:v>43861</c:v>
                </c:pt>
                <c:pt idx="241">
                  <c:v>43890</c:v>
                </c:pt>
                <c:pt idx="242">
                  <c:v>43921</c:v>
                </c:pt>
                <c:pt idx="243">
                  <c:v>43951</c:v>
                </c:pt>
                <c:pt idx="244">
                  <c:v>43982</c:v>
                </c:pt>
                <c:pt idx="245">
                  <c:v>44012</c:v>
                </c:pt>
                <c:pt idx="246">
                  <c:v>44043</c:v>
                </c:pt>
                <c:pt idx="247">
                  <c:v>44074</c:v>
                </c:pt>
                <c:pt idx="248">
                  <c:v>44104</c:v>
                </c:pt>
                <c:pt idx="249">
                  <c:v>44135</c:v>
                </c:pt>
                <c:pt idx="250">
                  <c:v>44165</c:v>
                </c:pt>
                <c:pt idx="251">
                  <c:v>44196</c:v>
                </c:pt>
                <c:pt idx="252">
                  <c:v>44227</c:v>
                </c:pt>
                <c:pt idx="253">
                  <c:v>44255</c:v>
                </c:pt>
                <c:pt idx="254">
                  <c:v>44286</c:v>
                </c:pt>
                <c:pt idx="255">
                  <c:v>44316</c:v>
                </c:pt>
                <c:pt idx="256">
                  <c:v>44347</c:v>
                </c:pt>
                <c:pt idx="257">
                  <c:v>44377</c:v>
                </c:pt>
                <c:pt idx="258">
                  <c:v>44408</c:v>
                </c:pt>
                <c:pt idx="259">
                  <c:v>44439</c:v>
                </c:pt>
                <c:pt idx="260">
                  <c:v>44469</c:v>
                </c:pt>
                <c:pt idx="261">
                  <c:v>44500</c:v>
                </c:pt>
                <c:pt idx="262">
                  <c:v>44530</c:v>
                </c:pt>
                <c:pt idx="263">
                  <c:v>44561</c:v>
                </c:pt>
                <c:pt idx="264">
                  <c:v>44592</c:v>
                </c:pt>
                <c:pt idx="265">
                  <c:v>44620</c:v>
                </c:pt>
                <c:pt idx="266">
                  <c:v>44651</c:v>
                </c:pt>
                <c:pt idx="267">
                  <c:v>44681</c:v>
                </c:pt>
                <c:pt idx="268">
                  <c:v>44712</c:v>
                </c:pt>
                <c:pt idx="269">
                  <c:v>44742</c:v>
                </c:pt>
                <c:pt idx="270">
                  <c:v>44773</c:v>
                </c:pt>
                <c:pt idx="271">
                  <c:v>44804</c:v>
                </c:pt>
                <c:pt idx="272">
                  <c:v>44834</c:v>
                </c:pt>
                <c:pt idx="273">
                  <c:v>44865</c:v>
                </c:pt>
                <c:pt idx="274">
                  <c:v>44895</c:v>
                </c:pt>
                <c:pt idx="275">
                  <c:v>44926</c:v>
                </c:pt>
                <c:pt idx="276">
                  <c:v>44957</c:v>
                </c:pt>
                <c:pt idx="277">
                  <c:v>44985</c:v>
                </c:pt>
                <c:pt idx="278">
                  <c:v>45016</c:v>
                </c:pt>
                <c:pt idx="279">
                  <c:v>45046</c:v>
                </c:pt>
                <c:pt idx="280">
                  <c:v>45077</c:v>
                </c:pt>
                <c:pt idx="281">
                  <c:v>45107</c:v>
                </c:pt>
                <c:pt idx="282">
                  <c:v>45138</c:v>
                </c:pt>
                <c:pt idx="283">
                  <c:v>45169</c:v>
                </c:pt>
                <c:pt idx="284">
                  <c:v>45199</c:v>
                </c:pt>
                <c:pt idx="285">
                  <c:v>45230</c:v>
                </c:pt>
                <c:pt idx="286">
                  <c:v>45260</c:v>
                </c:pt>
              </c:numCache>
            </c:numRef>
          </c:cat>
          <c:val>
            <c:numRef>
              <c:f>TransactionActivity!$Q$2:$Q$288</c:f>
              <c:numCache>
                <c:formatCode>#,##0</c:formatCode>
                <c:ptCount val="287"/>
                <c:pt idx="0">
                  <c:v>174</c:v>
                </c:pt>
                <c:pt idx="1">
                  <c:v>128</c:v>
                </c:pt>
                <c:pt idx="2">
                  <c:v>195</c:v>
                </c:pt>
                <c:pt idx="3">
                  <c:v>156</c:v>
                </c:pt>
                <c:pt idx="4">
                  <c:v>177</c:v>
                </c:pt>
                <c:pt idx="5">
                  <c:v>200</c:v>
                </c:pt>
                <c:pt idx="6">
                  <c:v>178</c:v>
                </c:pt>
                <c:pt idx="7">
                  <c:v>197</c:v>
                </c:pt>
                <c:pt idx="8">
                  <c:v>182</c:v>
                </c:pt>
                <c:pt idx="9">
                  <c:v>172</c:v>
                </c:pt>
                <c:pt idx="10">
                  <c:v>154</c:v>
                </c:pt>
                <c:pt idx="11">
                  <c:v>239</c:v>
                </c:pt>
                <c:pt idx="12">
                  <c:v>207</c:v>
                </c:pt>
                <c:pt idx="13">
                  <c:v>189</c:v>
                </c:pt>
                <c:pt idx="14">
                  <c:v>236</c:v>
                </c:pt>
                <c:pt idx="15">
                  <c:v>214</c:v>
                </c:pt>
                <c:pt idx="16">
                  <c:v>263</c:v>
                </c:pt>
                <c:pt idx="17">
                  <c:v>309</c:v>
                </c:pt>
                <c:pt idx="18">
                  <c:v>261</c:v>
                </c:pt>
                <c:pt idx="19">
                  <c:v>342</c:v>
                </c:pt>
                <c:pt idx="20">
                  <c:v>249</c:v>
                </c:pt>
                <c:pt idx="21">
                  <c:v>282</c:v>
                </c:pt>
                <c:pt idx="22">
                  <c:v>269</c:v>
                </c:pt>
                <c:pt idx="23">
                  <c:v>313</c:v>
                </c:pt>
                <c:pt idx="24">
                  <c:v>289</c:v>
                </c:pt>
                <c:pt idx="25">
                  <c:v>254</c:v>
                </c:pt>
                <c:pt idx="26">
                  <c:v>305</c:v>
                </c:pt>
                <c:pt idx="27">
                  <c:v>329</c:v>
                </c:pt>
                <c:pt idx="28">
                  <c:v>411</c:v>
                </c:pt>
                <c:pt idx="29">
                  <c:v>360</c:v>
                </c:pt>
                <c:pt idx="30">
                  <c:v>384</c:v>
                </c:pt>
                <c:pt idx="31">
                  <c:v>427</c:v>
                </c:pt>
                <c:pt idx="32">
                  <c:v>367</c:v>
                </c:pt>
                <c:pt idx="33">
                  <c:v>392</c:v>
                </c:pt>
                <c:pt idx="34">
                  <c:v>330</c:v>
                </c:pt>
                <c:pt idx="35">
                  <c:v>477</c:v>
                </c:pt>
                <c:pt idx="36">
                  <c:v>380</c:v>
                </c:pt>
                <c:pt idx="37">
                  <c:v>358</c:v>
                </c:pt>
                <c:pt idx="38">
                  <c:v>400</c:v>
                </c:pt>
                <c:pt idx="39">
                  <c:v>462</c:v>
                </c:pt>
                <c:pt idx="40">
                  <c:v>456</c:v>
                </c:pt>
                <c:pt idx="41">
                  <c:v>483</c:v>
                </c:pt>
                <c:pt idx="42">
                  <c:v>483</c:v>
                </c:pt>
                <c:pt idx="43">
                  <c:v>511</c:v>
                </c:pt>
                <c:pt idx="44">
                  <c:v>482</c:v>
                </c:pt>
                <c:pt idx="45">
                  <c:v>551</c:v>
                </c:pt>
                <c:pt idx="46">
                  <c:v>445</c:v>
                </c:pt>
                <c:pt idx="47">
                  <c:v>636</c:v>
                </c:pt>
                <c:pt idx="48">
                  <c:v>526</c:v>
                </c:pt>
                <c:pt idx="49">
                  <c:v>438</c:v>
                </c:pt>
                <c:pt idx="50">
                  <c:v>634</c:v>
                </c:pt>
                <c:pt idx="51">
                  <c:v>601</c:v>
                </c:pt>
                <c:pt idx="52">
                  <c:v>572</c:v>
                </c:pt>
                <c:pt idx="53">
                  <c:v>674</c:v>
                </c:pt>
                <c:pt idx="54">
                  <c:v>680</c:v>
                </c:pt>
                <c:pt idx="55">
                  <c:v>631</c:v>
                </c:pt>
                <c:pt idx="56">
                  <c:v>609</c:v>
                </c:pt>
                <c:pt idx="57">
                  <c:v>590</c:v>
                </c:pt>
                <c:pt idx="58">
                  <c:v>622</c:v>
                </c:pt>
                <c:pt idx="59">
                  <c:v>710</c:v>
                </c:pt>
                <c:pt idx="60">
                  <c:v>618</c:v>
                </c:pt>
                <c:pt idx="61">
                  <c:v>528</c:v>
                </c:pt>
                <c:pt idx="62">
                  <c:v>689</c:v>
                </c:pt>
                <c:pt idx="63">
                  <c:v>609</c:v>
                </c:pt>
                <c:pt idx="64">
                  <c:v>603</c:v>
                </c:pt>
                <c:pt idx="65">
                  <c:v>815</c:v>
                </c:pt>
                <c:pt idx="66">
                  <c:v>573</c:v>
                </c:pt>
                <c:pt idx="67">
                  <c:v>616</c:v>
                </c:pt>
                <c:pt idx="68">
                  <c:v>713</c:v>
                </c:pt>
                <c:pt idx="69">
                  <c:v>592</c:v>
                </c:pt>
                <c:pt idx="70">
                  <c:v>595</c:v>
                </c:pt>
                <c:pt idx="71">
                  <c:v>646</c:v>
                </c:pt>
                <c:pt idx="72">
                  <c:v>605</c:v>
                </c:pt>
                <c:pt idx="73">
                  <c:v>526</c:v>
                </c:pt>
                <c:pt idx="74">
                  <c:v>682</c:v>
                </c:pt>
                <c:pt idx="75">
                  <c:v>560</c:v>
                </c:pt>
                <c:pt idx="76">
                  <c:v>677</c:v>
                </c:pt>
                <c:pt idx="77">
                  <c:v>748</c:v>
                </c:pt>
                <c:pt idx="78">
                  <c:v>601</c:v>
                </c:pt>
                <c:pt idx="79">
                  <c:v>601</c:v>
                </c:pt>
                <c:pt idx="80">
                  <c:v>577</c:v>
                </c:pt>
                <c:pt idx="81">
                  <c:v>605</c:v>
                </c:pt>
                <c:pt idx="82">
                  <c:v>589</c:v>
                </c:pt>
                <c:pt idx="83">
                  <c:v>737</c:v>
                </c:pt>
                <c:pt idx="84">
                  <c:v>660</c:v>
                </c:pt>
                <c:pt idx="85">
                  <c:v>586</c:v>
                </c:pt>
                <c:pt idx="86">
                  <c:v>734</c:v>
                </c:pt>
                <c:pt idx="87">
                  <c:v>709</c:v>
                </c:pt>
                <c:pt idx="88">
                  <c:v>813</c:v>
                </c:pt>
                <c:pt idx="89">
                  <c:v>772</c:v>
                </c:pt>
                <c:pt idx="90">
                  <c:v>734</c:v>
                </c:pt>
                <c:pt idx="91">
                  <c:v>795</c:v>
                </c:pt>
                <c:pt idx="92">
                  <c:v>641</c:v>
                </c:pt>
                <c:pt idx="93">
                  <c:v>664</c:v>
                </c:pt>
                <c:pt idx="94">
                  <c:v>620</c:v>
                </c:pt>
                <c:pt idx="95">
                  <c:v>691</c:v>
                </c:pt>
                <c:pt idx="96">
                  <c:v>605</c:v>
                </c:pt>
                <c:pt idx="97">
                  <c:v>538</c:v>
                </c:pt>
                <c:pt idx="98">
                  <c:v>584</c:v>
                </c:pt>
                <c:pt idx="99">
                  <c:v>537</c:v>
                </c:pt>
                <c:pt idx="100">
                  <c:v>603</c:v>
                </c:pt>
                <c:pt idx="101">
                  <c:v>654</c:v>
                </c:pt>
                <c:pt idx="102">
                  <c:v>598</c:v>
                </c:pt>
                <c:pt idx="103">
                  <c:v>551</c:v>
                </c:pt>
                <c:pt idx="104">
                  <c:v>526</c:v>
                </c:pt>
                <c:pt idx="105">
                  <c:v>497</c:v>
                </c:pt>
                <c:pt idx="106">
                  <c:v>380</c:v>
                </c:pt>
                <c:pt idx="107">
                  <c:v>574</c:v>
                </c:pt>
                <c:pt idx="108">
                  <c:v>317</c:v>
                </c:pt>
                <c:pt idx="109">
                  <c:v>331</c:v>
                </c:pt>
                <c:pt idx="110">
                  <c:v>375</c:v>
                </c:pt>
                <c:pt idx="111">
                  <c:v>370</c:v>
                </c:pt>
                <c:pt idx="112">
                  <c:v>407</c:v>
                </c:pt>
                <c:pt idx="113">
                  <c:v>490</c:v>
                </c:pt>
                <c:pt idx="114">
                  <c:v>448</c:v>
                </c:pt>
                <c:pt idx="115">
                  <c:v>407</c:v>
                </c:pt>
                <c:pt idx="116">
                  <c:v>450</c:v>
                </c:pt>
                <c:pt idx="117">
                  <c:v>428</c:v>
                </c:pt>
                <c:pt idx="118">
                  <c:v>398</c:v>
                </c:pt>
                <c:pt idx="119">
                  <c:v>676</c:v>
                </c:pt>
                <c:pt idx="120">
                  <c:v>434</c:v>
                </c:pt>
                <c:pt idx="121">
                  <c:v>432</c:v>
                </c:pt>
                <c:pt idx="122">
                  <c:v>588</c:v>
                </c:pt>
                <c:pt idx="123">
                  <c:v>589</c:v>
                </c:pt>
                <c:pt idx="124">
                  <c:v>486</c:v>
                </c:pt>
                <c:pt idx="125">
                  <c:v>650</c:v>
                </c:pt>
                <c:pt idx="126">
                  <c:v>577</c:v>
                </c:pt>
                <c:pt idx="127">
                  <c:v>589</c:v>
                </c:pt>
                <c:pt idx="128">
                  <c:v>617</c:v>
                </c:pt>
                <c:pt idx="129">
                  <c:v>558</c:v>
                </c:pt>
                <c:pt idx="130">
                  <c:v>593</c:v>
                </c:pt>
                <c:pt idx="131">
                  <c:v>987</c:v>
                </c:pt>
                <c:pt idx="132">
                  <c:v>526</c:v>
                </c:pt>
                <c:pt idx="133">
                  <c:v>513</c:v>
                </c:pt>
                <c:pt idx="134">
                  <c:v>805</c:v>
                </c:pt>
                <c:pt idx="135">
                  <c:v>742</c:v>
                </c:pt>
                <c:pt idx="136">
                  <c:v>787</c:v>
                </c:pt>
                <c:pt idx="137">
                  <c:v>872</c:v>
                </c:pt>
                <c:pt idx="138">
                  <c:v>713</c:v>
                </c:pt>
                <c:pt idx="139">
                  <c:v>774</c:v>
                </c:pt>
                <c:pt idx="140">
                  <c:v>754</c:v>
                </c:pt>
                <c:pt idx="141">
                  <c:v>666</c:v>
                </c:pt>
                <c:pt idx="142">
                  <c:v>707</c:v>
                </c:pt>
                <c:pt idx="143">
                  <c:v>1088</c:v>
                </c:pt>
                <c:pt idx="144">
                  <c:v>606</c:v>
                </c:pt>
                <c:pt idx="145">
                  <c:v>706</c:v>
                </c:pt>
                <c:pt idx="146">
                  <c:v>905</c:v>
                </c:pt>
                <c:pt idx="147">
                  <c:v>795</c:v>
                </c:pt>
                <c:pt idx="148">
                  <c:v>942</c:v>
                </c:pt>
                <c:pt idx="149">
                  <c:v>993</c:v>
                </c:pt>
                <c:pt idx="150">
                  <c:v>830</c:v>
                </c:pt>
                <c:pt idx="151">
                  <c:v>998</c:v>
                </c:pt>
                <c:pt idx="152">
                  <c:v>873</c:v>
                </c:pt>
                <c:pt idx="153">
                  <c:v>965</c:v>
                </c:pt>
                <c:pt idx="154">
                  <c:v>967</c:v>
                </c:pt>
                <c:pt idx="155">
                  <c:v>1657</c:v>
                </c:pt>
                <c:pt idx="156">
                  <c:v>732</c:v>
                </c:pt>
                <c:pt idx="157">
                  <c:v>718</c:v>
                </c:pt>
                <c:pt idx="158">
                  <c:v>1036</c:v>
                </c:pt>
                <c:pt idx="159">
                  <c:v>1027</c:v>
                </c:pt>
                <c:pt idx="160">
                  <c:v>1214</c:v>
                </c:pt>
                <c:pt idx="161">
                  <c:v>1190</c:v>
                </c:pt>
                <c:pt idx="162">
                  <c:v>1155</c:v>
                </c:pt>
                <c:pt idx="163">
                  <c:v>1173</c:v>
                </c:pt>
                <c:pt idx="164">
                  <c:v>1103</c:v>
                </c:pt>
                <c:pt idx="165">
                  <c:v>1189</c:v>
                </c:pt>
                <c:pt idx="166">
                  <c:v>937</c:v>
                </c:pt>
                <c:pt idx="167">
                  <c:v>1492</c:v>
                </c:pt>
                <c:pt idx="168">
                  <c:v>1035</c:v>
                </c:pt>
                <c:pt idx="169">
                  <c:v>968</c:v>
                </c:pt>
                <c:pt idx="170">
                  <c:v>1060</c:v>
                </c:pt>
                <c:pt idx="171">
                  <c:v>1089</c:v>
                </c:pt>
                <c:pt idx="172">
                  <c:v>1197</c:v>
                </c:pt>
                <c:pt idx="173">
                  <c:v>1351</c:v>
                </c:pt>
                <c:pt idx="174">
                  <c:v>1221</c:v>
                </c:pt>
                <c:pt idx="175">
                  <c:v>1203</c:v>
                </c:pt>
                <c:pt idx="176">
                  <c:v>1178</c:v>
                </c:pt>
                <c:pt idx="177">
                  <c:v>1280</c:v>
                </c:pt>
                <c:pt idx="178">
                  <c:v>1061</c:v>
                </c:pt>
                <c:pt idx="179">
                  <c:v>1566</c:v>
                </c:pt>
                <c:pt idx="180">
                  <c:v>1041</c:v>
                </c:pt>
                <c:pt idx="181">
                  <c:v>1050</c:v>
                </c:pt>
                <c:pt idx="182">
                  <c:v>1254</c:v>
                </c:pt>
                <c:pt idx="183">
                  <c:v>1226</c:v>
                </c:pt>
                <c:pt idx="184">
                  <c:v>1182</c:v>
                </c:pt>
                <c:pt idx="185">
                  <c:v>1446</c:v>
                </c:pt>
                <c:pt idx="186">
                  <c:v>1396</c:v>
                </c:pt>
                <c:pt idx="187">
                  <c:v>1207</c:v>
                </c:pt>
                <c:pt idx="188">
                  <c:v>1261</c:v>
                </c:pt>
                <c:pt idx="189">
                  <c:v>1330</c:v>
                </c:pt>
                <c:pt idx="190">
                  <c:v>1234</c:v>
                </c:pt>
                <c:pt idx="191">
                  <c:v>1702</c:v>
                </c:pt>
                <c:pt idx="192">
                  <c:v>1127</c:v>
                </c:pt>
                <c:pt idx="193">
                  <c:v>1105</c:v>
                </c:pt>
                <c:pt idx="194">
                  <c:v>1491</c:v>
                </c:pt>
                <c:pt idx="195">
                  <c:v>1363</c:v>
                </c:pt>
                <c:pt idx="196">
                  <c:v>1400</c:v>
                </c:pt>
                <c:pt idx="197">
                  <c:v>1533</c:v>
                </c:pt>
                <c:pt idx="198">
                  <c:v>1259</c:v>
                </c:pt>
                <c:pt idx="199">
                  <c:v>1336</c:v>
                </c:pt>
                <c:pt idx="200">
                  <c:v>1324</c:v>
                </c:pt>
                <c:pt idx="201">
                  <c:v>1217</c:v>
                </c:pt>
                <c:pt idx="202">
                  <c:v>1193</c:v>
                </c:pt>
                <c:pt idx="203">
                  <c:v>1411</c:v>
                </c:pt>
                <c:pt idx="204">
                  <c:v>1137</c:v>
                </c:pt>
                <c:pt idx="205">
                  <c:v>859</c:v>
                </c:pt>
                <c:pt idx="206">
                  <c:v>1118</c:v>
                </c:pt>
                <c:pt idx="207">
                  <c:v>723</c:v>
                </c:pt>
                <c:pt idx="208">
                  <c:v>854</c:v>
                </c:pt>
                <c:pt idx="209">
                  <c:v>1038</c:v>
                </c:pt>
                <c:pt idx="210">
                  <c:v>847</c:v>
                </c:pt>
                <c:pt idx="211">
                  <c:v>966</c:v>
                </c:pt>
                <c:pt idx="212">
                  <c:v>870</c:v>
                </c:pt>
                <c:pt idx="213">
                  <c:v>978</c:v>
                </c:pt>
                <c:pt idx="214">
                  <c:v>925</c:v>
                </c:pt>
                <c:pt idx="215">
                  <c:v>989</c:v>
                </c:pt>
                <c:pt idx="216">
                  <c:v>922</c:v>
                </c:pt>
                <c:pt idx="217">
                  <c:v>746</c:v>
                </c:pt>
                <c:pt idx="218">
                  <c:v>1086</c:v>
                </c:pt>
                <c:pt idx="219">
                  <c:v>1216</c:v>
                </c:pt>
                <c:pt idx="220">
                  <c:v>1284</c:v>
                </c:pt>
                <c:pt idx="221">
                  <c:v>1240</c:v>
                </c:pt>
                <c:pt idx="222">
                  <c:v>1101</c:v>
                </c:pt>
                <c:pt idx="223">
                  <c:v>1172</c:v>
                </c:pt>
                <c:pt idx="224">
                  <c:v>982</c:v>
                </c:pt>
                <c:pt idx="225">
                  <c:v>1157</c:v>
                </c:pt>
                <c:pt idx="226">
                  <c:v>1026</c:v>
                </c:pt>
                <c:pt idx="227">
                  <c:v>1246</c:v>
                </c:pt>
                <c:pt idx="228">
                  <c:v>1014</c:v>
                </c:pt>
                <c:pt idx="229">
                  <c:v>860</c:v>
                </c:pt>
                <c:pt idx="230">
                  <c:v>1042</c:v>
                </c:pt>
                <c:pt idx="231">
                  <c:v>1075</c:v>
                </c:pt>
                <c:pt idx="232">
                  <c:v>1198</c:v>
                </c:pt>
                <c:pt idx="233">
                  <c:v>1126</c:v>
                </c:pt>
                <c:pt idx="234">
                  <c:v>1145</c:v>
                </c:pt>
                <c:pt idx="235">
                  <c:v>1197</c:v>
                </c:pt>
                <c:pt idx="236">
                  <c:v>1254</c:v>
                </c:pt>
                <c:pt idx="237">
                  <c:v>1350</c:v>
                </c:pt>
                <c:pt idx="238">
                  <c:v>1116</c:v>
                </c:pt>
                <c:pt idx="239">
                  <c:v>1518</c:v>
                </c:pt>
                <c:pt idx="240">
                  <c:v>1258</c:v>
                </c:pt>
                <c:pt idx="241">
                  <c:v>1037</c:v>
                </c:pt>
                <c:pt idx="242">
                  <c:v>969</c:v>
                </c:pt>
                <c:pt idx="243">
                  <c:v>642</c:v>
                </c:pt>
                <c:pt idx="244">
                  <c:v>597</c:v>
                </c:pt>
                <c:pt idx="245">
                  <c:v>750</c:v>
                </c:pt>
                <c:pt idx="246">
                  <c:v>909</c:v>
                </c:pt>
                <c:pt idx="247">
                  <c:v>925</c:v>
                </c:pt>
                <c:pt idx="248">
                  <c:v>1093</c:v>
                </c:pt>
                <c:pt idx="249">
                  <c:v>1143</c:v>
                </c:pt>
                <c:pt idx="250">
                  <c:v>1107</c:v>
                </c:pt>
                <c:pt idx="251">
                  <c:v>1942</c:v>
                </c:pt>
                <c:pt idx="252">
                  <c:v>1094</c:v>
                </c:pt>
                <c:pt idx="253">
                  <c:v>1124</c:v>
                </c:pt>
                <c:pt idx="254">
                  <c:v>1570</c:v>
                </c:pt>
                <c:pt idx="255">
                  <c:v>1571</c:v>
                </c:pt>
                <c:pt idx="256">
                  <c:v>1629</c:v>
                </c:pt>
                <c:pt idx="257">
                  <c:v>1923</c:v>
                </c:pt>
                <c:pt idx="258">
                  <c:v>1764</c:v>
                </c:pt>
                <c:pt idx="259">
                  <c:v>1844</c:v>
                </c:pt>
                <c:pt idx="260">
                  <c:v>1861</c:v>
                </c:pt>
                <c:pt idx="261">
                  <c:v>1878</c:v>
                </c:pt>
                <c:pt idx="262">
                  <c:v>1900</c:v>
                </c:pt>
                <c:pt idx="263">
                  <c:v>3030</c:v>
                </c:pt>
                <c:pt idx="264">
                  <c:v>1467</c:v>
                </c:pt>
                <c:pt idx="265">
                  <c:v>1465</c:v>
                </c:pt>
                <c:pt idx="266">
                  <c:v>1942</c:v>
                </c:pt>
                <c:pt idx="267">
                  <c:v>1877</c:v>
                </c:pt>
                <c:pt idx="268">
                  <c:v>1797</c:v>
                </c:pt>
                <c:pt idx="269">
                  <c:v>2003</c:v>
                </c:pt>
                <c:pt idx="270">
                  <c:v>1568</c:v>
                </c:pt>
                <c:pt idx="271">
                  <c:v>1598</c:v>
                </c:pt>
                <c:pt idx="272">
                  <c:v>1490</c:v>
                </c:pt>
                <c:pt idx="273">
                  <c:v>1331</c:v>
                </c:pt>
                <c:pt idx="274">
                  <c:v>1214</c:v>
                </c:pt>
                <c:pt idx="275">
                  <c:v>1442</c:v>
                </c:pt>
                <c:pt idx="276">
                  <c:v>1032</c:v>
                </c:pt>
                <c:pt idx="277">
                  <c:v>891</c:v>
                </c:pt>
                <c:pt idx="278">
                  <c:v>1161</c:v>
                </c:pt>
                <c:pt idx="279">
                  <c:v>957</c:v>
                </c:pt>
                <c:pt idx="280">
                  <c:v>1184</c:v>
                </c:pt>
                <c:pt idx="281">
                  <c:v>1217</c:v>
                </c:pt>
                <c:pt idx="282">
                  <c:v>969</c:v>
                </c:pt>
                <c:pt idx="283">
                  <c:v>1103</c:v>
                </c:pt>
                <c:pt idx="284">
                  <c:v>1087</c:v>
                </c:pt>
                <c:pt idx="285">
                  <c:v>1131</c:v>
                </c:pt>
                <c:pt idx="286">
                  <c:v>923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B41-4E50-BD8D-231E5B2D87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0829912"/>
        <c:axId val="530830304"/>
      </c:barChart>
      <c:dateAx>
        <c:axId val="530829912"/>
        <c:scaling>
          <c:orientation val="minMax"/>
          <c:max val="45260"/>
          <c:min val="37622"/>
        </c:scaling>
        <c:delete val="0"/>
        <c:axPos val="b"/>
        <c:majorGridlines>
          <c:spPr>
            <a:ln>
              <a:solidFill>
                <a:schemeClr val="bg1"/>
              </a:solidFill>
            </a:ln>
          </c:spPr>
        </c:majorGridlines>
        <c:numFmt formatCode="yyyy" sourceLinked="0"/>
        <c:majorTickMark val="out"/>
        <c:minorTickMark val="none"/>
        <c:tickLblPos val="nextTo"/>
        <c:crossAx val="530830304"/>
        <c:crosses val="autoZero"/>
        <c:auto val="1"/>
        <c:lblOffset val="100"/>
        <c:baseTimeUnit val="months"/>
        <c:majorUnit val="12"/>
        <c:majorTimeUnit val="months"/>
      </c:dateAx>
      <c:valAx>
        <c:axId val="530830304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Number of Sale Pairs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530829912"/>
        <c:crosses val="autoZero"/>
        <c:crossBetween val="between"/>
      </c:valAx>
      <c:spPr>
        <a:solidFill>
          <a:schemeClr val="bg1">
            <a:lumMod val="95000"/>
          </a:schemeClr>
        </a:solidFill>
      </c:spPr>
    </c:plotArea>
    <c:legend>
      <c:legendPos val="r"/>
      <c:layout>
        <c:manualLayout>
          <c:xMode val="edge"/>
          <c:yMode val="edge"/>
          <c:x val="5.4584961230991165E-2"/>
          <c:y val="1.4658401742335403E-2"/>
          <c:w val="0.9023906553665525"/>
          <c:h val="0.10259809013235048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1000" b="1">
          <a:solidFill>
            <a:schemeClr val="tx1">
              <a:lumMod val="75000"/>
              <a:lumOff val="2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957215348081489"/>
          <c:y val="0.12715177513231321"/>
          <c:w val="0.80633880764904386"/>
          <c:h val="0.69600245713966613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TransactionActivity!$W$1</c:f>
              <c:strCache>
                <c:ptCount val="1"/>
                <c:pt idx="0">
                  <c:v>U.S. General Commercial Distress Pair %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rgbClr val="0070C0"/>
              </a:solidFill>
            </a:ln>
          </c:spPr>
          <c:invertIfNegative val="0"/>
          <c:cat>
            <c:numRef>
              <c:f>TransactionActivity!$N$98:$N$288</c:f>
              <c:numCache>
                <c:formatCode>m/d/yyyy</c:formatCode>
                <c:ptCount val="191"/>
                <c:pt idx="0">
                  <c:v>39478</c:v>
                </c:pt>
                <c:pt idx="1">
                  <c:v>39507</c:v>
                </c:pt>
                <c:pt idx="2">
                  <c:v>39538</c:v>
                </c:pt>
                <c:pt idx="3">
                  <c:v>39568</c:v>
                </c:pt>
                <c:pt idx="4">
                  <c:v>39599</c:v>
                </c:pt>
                <c:pt idx="5">
                  <c:v>39629</c:v>
                </c:pt>
                <c:pt idx="6">
                  <c:v>39660</c:v>
                </c:pt>
                <c:pt idx="7">
                  <c:v>39691</c:v>
                </c:pt>
                <c:pt idx="8">
                  <c:v>39721</c:v>
                </c:pt>
                <c:pt idx="9">
                  <c:v>39752</c:v>
                </c:pt>
                <c:pt idx="10">
                  <c:v>39782</c:v>
                </c:pt>
                <c:pt idx="11">
                  <c:v>39813</c:v>
                </c:pt>
                <c:pt idx="12">
                  <c:v>39844</c:v>
                </c:pt>
                <c:pt idx="13">
                  <c:v>39872</c:v>
                </c:pt>
                <c:pt idx="14">
                  <c:v>39903</c:v>
                </c:pt>
                <c:pt idx="15">
                  <c:v>39933</c:v>
                </c:pt>
                <c:pt idx="16">
                  <c:v>39964</c:v>
                </c:pt>
                <c:pt idx="17">
                  <c:v>39994</c:v>
                </c:pt>
                <c:pt idx="18">
                  <c:v>40025</c:v>
                </c:pt>
                <c:pt idx="19">
                  <c:v>40056</c:v>
                </c:pt>
                <c:pt idx="20">
                  <c:v>40086</c:v>
                </c:pt>
                <c:pt idx="21">
                  <c:v>40117</c:v>
                </c:pt>
                <c:pt idx="22">
                  <c:v>40147</c:v>
                </c:pt>
                <c:pt idx="23">
                  <c:v>40178</c:v>
                </c:pt>
                <c:pt idx="24">
                  <c:v>40209</c:v>
                </c:pt>
                <c:pt idx="25">
                  <c:v>40237</c:v>
                </c:pt>
                <c:pt idx="26">
                  <c:v>40268</c:v>
                </c:pt>
                <c:pt idx="27">
                  <c:v>40298</c:v>
                </c:pt>
                <c:pt idx="28">
                  <c:v>40329</c:v>
                </c:pt>
                <c:pt idx="29">
                  <c:v>40359</c:v>
                </c:pt>
                <c:pt idx="30">
                  <c:v>40390</c:v>
                </c:pt>
                <c:pt idx="31">
                  <c:v>40421</c:v>
                </c:pt>
                <c:pt idx="32">
                  <c:v>40451</c:v>
                </c:pt>
                <c:pt idx="33">
                  <c:v>40482</c:v>
                </c:pt>
                <c:pt idx="34">
                  <c:v>40512</c:v>
                </c:pt>
                <c:pt idx="35">
                  <c:v>40543</c:v>
                </c:pt>
                <c:pt idx="36">
                  <c:v>40574</c:v>
                </c:pt>
                <c:pt idx="37">
                  <c:v>40602</c:v>
                </c:pt>
                <c:pt idx="38">
                  <c:v>40633</c:v>
                </c:pt>
                <c:pt idx="39">
                  <c:v>40663</c:v>
                </c:pt>
                <c:pt idx="40">
                  <c:v>40694</c:v>
                </c:pt>
                <c:pt idx="41">
                  <c:v>40724</c:v>
                </c:pt>
                <c:pt idx="42">
                  <c:v>40755</c:v>
                </c:pt>
                <c:pt idx="43">
                  <c:v>40786</c:v>
                </c:pt>
                <c:pt idx="44">
                  <c:v>40816</c:v>
                </c:pt>
                <c:pt idx="45">
                  <c:v>40847</c:v>
                </c:pt>
                <c:pt idx="46">
                  <c:v>40877</c:v>
                </c:pt>
                <c:pt idx="47">
                  <c:v>40908</c:v>
                </c:pt>
                <c:pt idx="48">
                  <c:v>40939</c:v>
                </c:pt>
                <c:pt idx="49">
                  <c:v>40968</c:v>
                </c:pt>
                <c:pt idx="50">
                  <c:v>40999</c:v>
                </c:pt>
                <c:pt idx="51">
                  <c:v>41029</c:v>
                </c:pt>
                <c:pt idx="52">
                  <c:v>41060</c:v>
                </c:pt>
                <c:pt idx="53">
                  <c:v>41090</c:v>
                </c:pt>
                <c:pt idx="54">
                  <c:v>41121</c:v>
                </c:pt>
                <c:pt idx="55">
                  <c:v>41152</c:v>
                </c:pt>
                <c:pt idx="56">
                  <c:v>41182</c:v>
                </c:pt>
                <c:pt idx="57">
                  <c:v>41213</c:v>
                </c:pt>
                <c:pt idx="58">
                  <c:v>41243</c:v>
                </c:pt>
                <c:pt idx="59">
                  <c:v>41274</c:v>
                </c:pt>
                <c:pt idx="60">
                  <c:v>41305</c:v>
                </c:pt>
                <c:pt idx="61">
                  <c:v>41333</c:v>
                </c:pt>
                <c:pt idx="62">
                  <c:v>41364</c:v>
                </c:pt>
                <c:pt idx="63">
                  <c:v>41394</c:v>
                </c:pt>
                <c:pt idx="64">
                  <c:v>41425</c:v>
                </c:pt>
                <c:pt idx="65">
                  <c:v>41455</c:v>
                </c:pt>
                <c:pt idx="66">
                  <c:v>41486</c:v>
                </c:pt>
                <c:pt idx="67">
                  <c:v>41517</c:v>
                </c:pt>
                <c:pt idx="68">
                  <c:v>41547</c:v>
                </c:pt>
                <c:pt idx="69">
                  <c:v>41578</c:v>
                </c:pt>
                <c:pt idx="70">
                  <c:v>41608</c:v>
                </c:pt>
                <c:pt idx="71">
                  <c:v>41639</c:v>
                </c:pt>
                <c:pt idx="72">
                  <c:v>41670</c:v>
                </c:pt>
                <c:pt idx="73">
                  <c:v>41698</c:v>
                </c:pt>
                <c:pt idx="74">
                  <c:v>41729</c:v>
                </c:pt>
                <c:pt idx="75">
                  <c:v>41759</c:v>
                </c:pt>
                <c:pt idx="76">
                  <c:v>41790</c:v>
                </c:pt>
                <c:pt idx="77">
                  <c:v>41820</c:v>
                </c:pt>
                <c:pt idx="78">
                  <c:v>41851</c:v>
                </c:pt>
                <c:pt idx="79">
                  <c:v>41882</c:v>
                </c:pt>
                <c:pt idx="80">
                  <c:v>41912</c:v>
                </c:pt>
                <c:pt idx="81">
                  <c:v>41943</c:v>
                </c:pt>
                <c:pt idx="82">
                  <c:v>41973</c:v>
                </c:pt>
                <c:pt idx="83">
                  <c:v>42004</c:v>
                </c:pt>
                <c:pt idx="84">
                  <c:v>42035</c:v>
                </c:pt>
                <c:pt idx="85">
                  <c:v>42063</c:v>
                </c:pt>
                <c:pt idx="86">
                  <c:v>42094</c:v>
                </c:pt>
                <c:pt idx="87">
                  <c:v>42124</c:v>
                </c:pt>
                <c:pt idx="88">
                  <c:v>42155</c:v>
                </c:pt>
                <c:pt idx="89">
                  <c:v>42185</c:v>
                </c:pt>
                <c:pt idx="90">
                  <c:v>42216</c:v>
                </c:pt>
                <c:pt idx="91">
                  <c:v>42247</c:v>
                </c:pt>
                <c:pt idx="92">
                  <c:v>42277</c:v>
                </c:pt>
                <c:pt idx="93">
                  <c:v>42308</c:v>
                </c:pt>
                <c:pt idx="94">
                  <c:v>42338</c:v>
                </c:pt>
                <c:pt idx="95">
                  <c:v>42369</c:v>
                </c:pt>
                <c:pt idx="96">
                  <c:v>42400</c:v>
                </c:pt>
                <c:pt idx="97">
                  <c:v>42429</c:v>
                </c:pt>
                <c:pt idx="98">
                  <c:v>42460</c:v>
                </c:pt>
                <c:pt idx="99">
                  <c:v>42490</c:v>
                </c:pt>
                <c:pt idx="100">
                  <c:v>42521</c:v>
                </c:pt>
                <c:pt idx="101">
                  <c:v>42551</c:v>
                </c:pt>
                <c:pt idx="102">
                  <c:v>42582</c:v>
                </c:pt>
                <c:pt idx="103">
                  <c:v>42613</c:v>
                </c:pt>
                <c:pt idx="104">
                  <c:v>42643</c:v>
                </c:pt>
                <c:pt idx="105">
                  <c:v>42674</c:v>
                </c:pt>
                <c:pt idx="106">
                  <c:v>42704</c:v>
                </c:pt>
                <c:pt idx="107">
                  <c:v>42735</c:v>
                </c:pt>
                <c:pt idx="108">
                  <c:v>42766</c:v>
                </c:pt>
                <c:pt idx="109">
                  <c:v>42794</c:v>
                </c:pt>
                <c:pt idx="110">
                  <c:v>42825</c:v>
                </c:pt>
                <c:pt idx="111">
                  <c:v>42855</c:v>
                </c:pt>
                <c:pt idx="112">
                  <c:v>42886</c:v>
                </c:pt>
                <c:pt idx="113">
                  <c:v>42916</c:v>
                </c:pt>
                <c:pt idx="114">
                  <c:v>42947</c:v>
                </c:pt>
                <c:pt idx="115">
                  <c:v>42978</c:v>
                </c:pt>
                <c:pt idx="116">
                  <c:v>43008</c:v>
                </c:pt>
                <c:pt idx="117">
                  <c:v>43039</c:v>
                </c:pt>
                <c:pt idx="118">
                  <c:v>43069</c:v>
                </c:pt>
                <c:pt idx="119">
                  <c:v>43100</c:v>
                </c:pt>
                <c:pt idx="120">
                  <c:v>43131</c:v>
                </c:pt>
                <c:pt idx="121">
                  <c:v>43159</c:v>
                </c:pt>
                <c:pt idx="122">
                  <c:v>43190</c:v>
                </c:pt>
                <c:pt idx="123">
                  <c:v>43220</c:v>
                </c:pt>
                <c:pt idx="124">
                  <c:v>43251</c:v>
                </c:pt>
                <c:pt idx="125">
                  <c:v>43281</c:v>
                </c:pt>
                <c:pt idx="126">
                  <c:v>43312</c:v>
                </c:pt>
                <c:pt idx="127">
                  <c:v>43343</c:v>
                </c:pt>
                <c:pt idx="128">
                  <c:v>43373</c:v>
                </c:pt>
                <c:pt idx="129">
                  <c:v>43404</c:v>
                </c:pt>
                <c:pt idx="130">
                  <c:v>43434</c:v>
                </c:pt>
                <c:pt idx="131">
                  <c:v>43465</c:v>
                </c:pt>
                <c:pt idx="132">
                  <c:v>43496</c:v>
                </c:pt>
                <c:pt idx="133">
                  <c:v>43524</c:v>
                </c:pt>
                <c:pt idx="134">
                  <c:v>43555</c:v>
                </c:pt>
                <c:pt idx="135">
                  <c:v>43585</c:v>
                </c:pt>
                <c:pt idx="136">
                  <c:v>43616</c:v>
                </c:pt>
                <c:pt idx="137">
                  <c:v>43646</c:v>
                </c:pt>
                <c:pt idx="138">
                  <c:v>43677</c:v>
                </c:pt>
                <c:pt idx="139">
                  <c:v>43708</c:v>
                </c:pt>
                <c:pt idx="140">
                  <c:v>43738</c:v>
                </c:pt>
                <c:pt idx="141">
                  <c:v>43769</c:v>
                </c:pt>
                <c:pt idx="142">
                  <c:v>43799</c:v>
                </c:pt>
                <c:pt idx="143">
                  <c:v>43830</c:v>
                </c:pt>
                <c:pt idx="144">
                  <c:v>43861</c:v>
                </c:pt>
                <c:pt idx="145">
                  <c:v>43890</c:v>
                </c:pt>
                <c:pt idx="146">
                  <c:v>43921</c:v>
                </c:pt>
                <c:pt idx="147">
                  <c:v>43951</c:v>
                </c:pt>
                <c:pt idx="148">
                  <c:v>43982</c:v>
                </c:pt>
                <c:pt idx="149">
                  <c:v>44012</c:v>
                </c:pt>
                <c:pt idx="150">
                  <c:v>44043</c:v>
                </c:pt>
                <c:pt idx="151">
                  <c:v>44074</c:v>
                </c:pt>
                <c:pt idx="152">
                  <c:v>44104</c:v>
                </c:pt>
                <c:pt idx="153">
                  <c:v>44135</c:v>
                </c:pt>
                <c:pt idx="154">
                  <c:v>44165</c:v>
                </c:pt>
                <c:pt idx="155">
                  <c:v>44196</c:v>
                </c:pt>
                <c:pt idx="156">
                  <c:v>44227</c:v>
                </c:pt>
                <c:pt idx="157">
                  <c:v>44255</c:v>
                </c:pt>
                <c:pt idx="158">
                  <c:v>44286</c:v>
                </c:pt>
                <c:pt idx="159">
                  <c:v>44316</c:v>
                </c:pt>
                <c:pt idx="160">
                  <c:v>44347</c:v>
                </c:pt>
                <c:pt idx="161">
                  <c:v>44377</c:v>
                </c:pt>
                <c:pt idx="162">
                  <c:v>44408</c:v>
                </c:pt>
                <c:pt idx="163">
                  <c:v>44439</c:v>
                </c:pt>
                <c:pt idx="164">
                  <c:v>44469</c:v>
                </c:pt>
                <c:pt idx="165">
                  <c:v>44500</c:v>
                </c:pt>
                <c:pt idx="166">
                  <c:v>44530</c:v>
                </c:pt>
                <c:pt idx="167">
                  <c:v>44561</c:v>
                </c:pt>
                <c:pt idx="168">
                  <c:v>44592</c:v>
                </c:pt>
                <c:pt idx="169">
                  <c:v>44620</c:v>
                </c:pt>
                <c:pt idx="170">
                  <c:v>44651</c:v>
                </c:pt>
                <c:pt idx="171">
                  <c:v>44681</c:v>
                </c:pt>
                <c:pt idx="172">
                  <c:v>44712</c:v>
                </c:pt>
                <c:pt idx="173">
                  <c:v>44742</c:v>
                </c:pt>
                <c:pt idx="174">
                  <c:v>44773</c:v>
                </c:pt>
                <c:pt idx="175">
                  <c:v>44804</c:v>
                </c:pt>
                <c:pt idx="176">
                  <c:v>44834</c:v>
                </c:pt>
                <c:pt idx="177">
                  <c:v>44865</c:v>
                </c:pt>
                <c:pt idx="178">
                  <c:v>44895</c:v>
                </c:pt>
                <c:pt idx="179">
                  <c:v>44926</c:v>
                </c:pt>
                <c:pt idx="180">
                  <c:v>44957</c:v>
                </c:pt>
                <c:pt idx="181">
                  <c:v>44985</c:v>
                </c:pt>
                <c:pt idx="182">
                  <c:v>45016</c:v>
                </c:pt>
                <c:pt idx="183">
                  <c:v>45046</c:v>
                </c:pt>
                <c:pt idx="184">
                  <c:v>45077</c:v>
                </c:pt>
                <c:pt idx="185">
                  <c:v>45107</c:v>
                </c:pt>
                <c:pt idx="186">
                  <c:v>45138</c:v>
                </c:pt>
                <c:pt idx="187">
                  <c:v>45169</c:v>
                </c:pt>
                <c:pt idx="188">
                  <c:v>45199</c:v>
                </c:pt>
                <c:pt idx="189">
                  <c:v>45230</c:v>
                </c:pt>
                <c:pt idx="190">
                  <c:v>45260</c:v>
                </c:pt>
              </c:numCache>
            </c:numRef>
          </c:cat>
          <c:val>
            <c:numRef>
              <c:f>TransactionActivity!$W$98:$W$288</c:f>
              <c:numCache>
                <c:formatCode>0.00%</c:formatCode>
                <c:ptCount val="191"/>
                <c:pt idx="0">
                  <c:v>1.4005602240896359E-2</c:v>
                </c:pt>
                <c:pt idx="1">
                  <c:v>2.5559105431309903E-2</c:v>
                </c:pt>
                <c:pt idx="2">
                  <c:v>3.0211480362537766E-2</c:v>
                </c:pt>
                <c:pt idx="3">
                  <c:v>2.2116903633491312E-2</c:v>
                </c:pt>
                <c:pt idx="4">
                  <c:v>1.8731988472622477E-2</c:v>
                </c:pt>
                <c:pt idx="5">
                  <c:v>3.1914893617021274E-2</c:v>
                </c:pt>
                <c:pt idx="6">
                  <c:v>2.4320457796852647E-2</c:v>
                </c:pt>
                <c:pt idx="7">
                  <c:v>4.588607594936709E-2</c:v>
                </c:pt>
                <c:pt idx="8">
                  <c:v>6.5789473684210523E-2</c:v>
                </c:pt>
                <c:pt idx="9">
                  <c:v>6.8904593639575976E-2</c:v>
                </c:pt>
                <c:pt idx="10">
                  <c:v>6.3829787234042548E-2</c:v>
                </c:pt>
                <c:pt idx="11">
                  <c:v>6.6465256797583083E-2</c:v>
                </c:pt>
                <c:pt idx="12">
                  <c:v>0.13535911602209943</c:v>
                </c:pt>
                <c:pt idx="13">
                  <c:v>0.12362637362637363</c:v>
                </c:pt>
                <c:pt idx="14">
                  <c:v>0.20283018867924529</c:v>
                </c:pt>
                <c:pt idx="15">
                  <c:v>0.2052505966587112</c:v>
                </c:pt>
                <c:pt idx="16">
                  <c:v>0.17499999999999999</c:v>
                </c:pt>
                <c:pt idx="17">
                  <c:v>0.17391304347826086</c:v>
                </c:pt>
                <c:pt idx="18">
                  <c:v>0.1891348088531187</c:v>
                </c:pt>
                <c:pt idx="19">
                  <c:v>0.22294372294372294</c:v>
                </c:pt>
                <c:pt idx="20">
                  <c:v>0.20729366602687141</c:v>
                </c:pt>
                <c:pt idx="21">
                  <c:v>0.20990099009900989</c:v>
                </c:pt>
                <c:pt idx="22">
                  <c:v>0.22863247863247863</c:v>
                </c:pt>
                <c:pt idx="23">
                  <c:v>0.20664206642066421</c:v>
                </c:pt>
                <c:pt idx="24">
                  <c:v>0.24897959183673468</c:v>
                </c:pt>
                <c:pt idx="25">
                  <c:v>0.2360248447204969</c:v>
                </c:pt>
                <c:pt idx="26">
                  <c:v>0.2809667673716012</c:v>
                </c:pt>
                <c:pt idx="27">
                  <c:v>0.28656716417910449</c:v>
                </c:pt>
                <c:pt idx="28">
                  <c:v>0.25906735751295334</c:v>
                </c:pt>
                <c:pt idx="29">
                  <c:v>0.25902061855670105</c:v>
                </c:pt>
                <c:pt idx="30">
                  <c:v>0.25849335302806498</c:v>
                </c:pt>
                <c:pt idx="31">
                  <c:v>0.27906976744186046</c:v>
                </c:pt>
                <c:pt idx="32">
                  <c:v>0.27320954907161804</c:v>
                </c:pt>
                <c:pt idx="33">
                  <c:v>0.28333333333333333</c:v>
                </c:pt>
                <c:pt idx="34">
                  <c:v>0.25824175824175827</c:v>
                </c:pt>
                <c:pt idx="35">
                  <c:v>0.23597359735973597</c:v>
                </c:pt>
                <c:pt idx="36">
                  <c:v>0.24605678233438485</c:v>
                </c:pt>
                <c:pt idx="37">
                  <c:v>0.25324675324675322</c:v>
                </c:pt>
                <c:pt idx="38">
                  <c:v>0.29273504273504275</c:v>
                </c:pt>
                <c:pt idx="39">
                  <c:v>0.25339366515837103</c:v>
                </c:pt>
                <c:pt idx="40">
                  <c:v>0.2431578947368421</c:v>
                </c:pt>
                <c:pt idx="41">
                  <c:v>0.20949720670391062</c:v>
                </c:pt>
                <c:pt idx="42">
                  <c:v>0.22654462242562928</c:v>
                </c:pt>
                <c:pt idx="43">
                  <c:v>0.22844827586206898</c:v>
                </c:pt>
                <c:pt idx="44">
                  <c:v>0.2183406113537118</c:v>
                </c:pt>
                <c:pt idx="45">
                  <c:v>0.19854721549636803</c:v>
                </c:pt>
                <c:pt idx="46">
                  <c:v>0.23832335329341317</c:v>
                </c:pt>
                <c:pt idx="47">
                  <c:v>0.22222222222222221</c:v>
                </c:pt>
                <c:pt idx="48">
                  <c:v>0.19972451790633608</c:v>
                </c:pt>
                <c:pt idx="49">
                  <c:v>0.22432113341204249</c:v>
                </c:pt>
                <c:pt idx="50">
                  <c:v>0.21566820276497695</c:v>
                </c:pt>
                <c:pt idx="51">
                  <c:v>0.22601279317697229</c:v>
                </c:pt>
                <c:pt idx="52">
                  <c:v>0.20089686098654708</c:v>
                </c:pt>
                <c:pt idx="53">
                  <c:v>0.19594594594594594</c:v>
                </c:pt>
                <c:pt idx="54">
                  <c:v>0.2007992007992008</c:v>
                </c:pt>
                <c:pt idx="55">
                  <c:v>0.17552742616033756</c:v>
                </c:pt>
                <c:pt idx="56">
                  <c:v>0.20390243902439023</c:v>
                </c:pt>
                <c:pt idx="57">
                  <c:v>0.15234720992028344</c:v>
                </c:pt>
                <c:pt idx="58">
                  <c:v>0.1475548060708263</c:v>
                </c:pt>
                <c:pt idx="59">
                  <c:v>0.13247652001977261</c:v>
                </c:pt>
                <c:pt idx="60">
                  <c:v>0.16241299303944315</c:v>
                </c:pt>
                <c:pt idx="61">
                  <c:v>0.1638755980861244</c:v>
                </c:pt>
                <c:pt idx="62">
                  <c:v>0.17093311312964493</c:v>
                </c:pt>
                <c:pt idx="63">
                  <c:v>0.14074074074074075</c:v>
                </c:pt>
                <c:pt idx="64">
                  <c:v>0.14457831325301204</c:v>
                </c:pt>
                <c:pt idx="65">
                  <c:v>0.14325259515570934</c:v>
                </c:pt>
                <c:pt idx="66">
                  <c:v>0.11094674556213018</c:v>
                </c:pt>
                <c:pt idx="67">
                  <c:v>0.14124293785310735</c:v>
                </c:pt>
                <c:pt idx="68">
                  <c:v>0.11615384615384615</c:v>
                </c:pt>
                <c:pt idx="69">
                  <c:v>0.11048158640226628</c:v>
                </c:pt>
                <c:pt idx="70">
                  <c:v>0.14361233480176211</c:v>
                </c:pt>
                <c:pt idx="71">
                  <c:v>0.10668103448275862</c:v>
                </c:pt>
                <c:pt idx="72">
                  <c:v>9.8360655737704916E-2</c:v>
                </c:pt>
                <c:pt idx="73">
                  <c:v>8.3333333333333329E-2</c:v>
                </c:pt>
                <c:pt idx="74">
                  <c:v>0.1046875</c:v>
                </c:pt>
                <c:pt idx="75">
                  <c:v>0.12043512043512043</c:v>
                </c:pt>
                <c:pt idx="76">
                  <c:v>9.0972708187543744E-2</c:v>
                </c:pt>
                <c:pt idx="77">
                  <c:v>8.9395807644882863E-2</c:v>
                </c:pt>
                <c:pt idx="78">
                  <c:v>7.9386257505003333E-2</c:v>
                </c:pt>
                <c:pt idx="79">
                  <c:v>7.3662265462126481E-2</c:v>
                </c:pt>
                <c:pt idx="80">
                  <c:v>7.6282940360610257E-2</c:v>
                </c:pt>
                <c:pt idx="81">
                  <c:v>6.3411540900443875E-2</c:v>
                </c:pt>
                <c:pt idx="82">
                  <c:v>7.4558032282859343E-2</c:v>
                </c:pt>
                <c:pt idx="83">
                  <c:v>6.4318529862174581E-2</c:v>
                </c:pt>
                <c:pt idx="84">
                  <c:v>5.7299843014128729E-2</c:v>
                </c:pt>
                <c:pt idx="85">
                  <c:v>5.6800000000000003E-2</c:v>
                </c:pt>
                <c:pt idx="86">
                  <c:v>6.4300066979236431E-2</c:v>
                </c:pt>
                <c:pt idx="87">
                  <c:v>6.1294765840220387E-2</c:v>
                </c:pt>
                <c:pt idx="88">
                  <c:v>6.4290705800139764E-2</c:v>
                </c:pt>
                <c:pt idx="89">
                  <c:v>5.8958214081282198E-2</c:v>
                </c:pt>
                <c:pt idx="90">
                  <c:v>5.5522740696987594E-2</c:v>
                </c:pt>
                <c:pt idx="91">
                  <c:v>5.3778080326752895E-2</c:v>
                </c:pt>
                <c:pt idx="92">
                  <c:v>4.9805950840879687E-2</c:v>
                </c:pt>
                <c:pt idx="93">
                  <c:v>4.3822276323797933E-2</c:v>
                </c:pt>
                <c:pt idx="94">
                  <c:v>4.4685172647257958E-2</c:v>
                </c:pt>
                <c:pt idx="95">
                  <c:v>5.5162659123055166E-2</c:v>
                </c:pt>
                <c:pt idx="96">
                  <c:v>4.6955245781364639E-2</c:v>
                </c:pt>
                <c:pt idx="97">
                  <c:v>4.1916167664670656E-2</c:v>
                </c:pt>
                <c:pt idx="98">
                  <c:v>4.6603032004491861E-2</c:v>
                </c:pt>
                <c:pt idx="99">
                  <c:v>5.0095117311350669E-2</c:v>
                </c:pt>
                <c:pt idx="100">
                  <c:v>4.3791241751649668E-2</c:v>
                </c:pt>
                <c:pt idx="101">
                  <c:v>3.8461538461538464E-2</c:v>
                </c:pt>
                <c:pt idx="102">
                  <c:v>2.6126714565643371E-2</c:v>
                </c:pt>
                <c:pt idx="103">
                  <c:v>3.6174126302881665E-2</c:v>
                </c:pt>
                <c:pt idx="104">
                  <c:v>2.7895694360218316E-2</c:v>
                </c:pt>
                <c:pt idx="105">
                  <c:v>2.2727272727272728E-2</c:v>
                </c:pt>
                <c:pt idx="106">
                  <c:v>3.054448871181939E-2</c:v>
                </c:pt>
                <c:pt idx="107">
                  <c:v>3.3482142857142856E-2</c:v>
                </c:pt>
                <c:pt idx="108">
                  <c:v>2.0408163265306121E-2</c:v>
                </c:pt>
                <c:pt idx="109">
                  <c:v>1.8726591760299626E-2</c:v>
                </c:pt>
                <c:pt idx="110">
                  <c:v>2.6695526695526696E-2</c:v>
                </c:pt>
                <c:pt idx="111">
                  <c:v>1.5625E-2</c:v>
                </c:pt>
                <c:pt idx="112">
                  <c:v>1.5057573073516387E-2</c:v>
                </c:pt>
                <c:pt idx="113">
                  <c:v>9.2989985693848354E-3</c:v>
                </c:pt>
                <c:pt idx="114">
                  <c:v>1.3464991023339317E-2</c:v>
                </c:pt>
                <c:pt idx="115">
                  <c:v>1.1885895404120444E-2</c:v>
                </c:pt>
                <c:pt idx="116">
                  <c:v>1.3805004314063849E-2</c:v>
                </c:pt>
                <c:pt idx="117">
                  <c:v>1.6317016317016316E-2</c:v>
                </c:pt>
                <c:pt idx="118">
                  <c:v>1.9166666666666665E-2</c:v>
                </c:pt>
                <c:pt idx="119">
                  <c:v>1.7977528089887642E-2</c:v>
                </c:pt>
                <c:pt idx="120">
                  <c:v>1.5899581589958158E-2</c:v>
                </c:pt>
                <c:pt idx="121">
                  <c:v>1.1178861788617886E-2</c:v>
                </c:pt>
                <c:pt idx="122">
                  <c:v>1.6899338721528288E-2</c:v>
                </c:pt>
                <c:pt idx="123">
                  <c:v>1.7076502732240439E-2</c:v>
                </c:pt>
                <c:pt idx="124">
                  <c:v>1.2195121951219513E-2</c:v>
                </c:pt>
                <c:pt idx="125">
                  <c:v>1.6129032258064516E-2</c:v>
                </c:pt>
                <c:pt idx="126">
                  <c:v>1.3494318181818182E-2</c:v>
                </c:pt>
                <c:pt idx="127">
                  <c:v>1.0582010582010581E-2</c:v>
                </c:pt>
                <c:pt idx="128">
                  <c:v>1.3029315960912053E-2</c:v>
                </c:pt>
                <c:pt idx="129">
                  <c:v>9.4658553076402974E-3</c:v>
                </c:pt>
                <c:pt idx="130">
                  <c:v>1.1119347664936991E-2</c:v>
                </c:pt>
                <c:pt idx="131">
                  <c:v>1.0982306284319707E-2</c:v>
                </c:pt>
                <c:pt idx="132">
                  <c:v>1.4331210191082803E-2</c:v>
                </c:pt>
                <c:pt idx="133">
                  <c:v>1.2867647058823529E-2</c:v>
                </c:pt>
                <c:pt idx="134">
                  <c:v>1.4637904468412942E-2</c:v>
                </c:pt>
                <c:pt idx="135">
                  <c:v>1.3636363636363636E-2</c:v>
                </c:pt>
                <c:pt idx="136">
                  <c:v>1.4502307185234015E-2</c:v>
                </c:pt>
                <c:pt idx="137">
                  <c:v>1.1643835616438357E-2</c:v>
                </c:pt>
                <c:pt idx="138">
                  <c:v>1.5764222069910898E-2</c:v>
                </c:pt>
                <c:pt idx="139">
                  <c:v>9.727626459143969E-3</c:v>
                </c:pt>
                <c:pt idx="140">
                  <c:v>1.1867582760774516E-2</c:v>
                </c:pt>
                <c:pt idx="141">
                  <c:v>9.00360144057623E-3</c:v>
                </c:pt>
                <c:pt idx="142">
                  <c:v>1.422475106685633E-2</c:v>
                </c:pt>
                <c:pt idx="143">
                  <c:v>1.3381369016984045E-2</c:v>
                </c:pt>
                <c:pt idx="144">
                  <c:v>1.1780104712041885E-2</c:v>
                </c:pt>
                <c:pt idx="145">
                  <c:v>1.0963194988253719E-2</c:v>
                </c:pt>
                <c:pt idx="146">
                  <c:v>1.6047297297297296E-2</c:v>
                </c:pt>
                <c:pt idx="147">
                  <c:v>9.126466753585397E-3</c:v>
                </c:pt>
                <c:pt idx="148">
                  <c:v>1.1363636363636364E-2</c:v>
                </c:pt>
                <c:pt idx="149">
                  <c:v>1.5695067264573991E-2</c:v>
                </c:pt>
                <c:pt idx="150">
                  <c:v>1.5902712815715623E-2</c:v>
                </c:pt>
                <c:pt idx="151">
                  <c:v>1.2987012987012988E-2</c:v>
                </c:pt>
                <c:pt idx="152">
                  <c:v>1.2869038607115822E-2</c:v>
                </c:pt>
                <c:pt idx="153">
                  <c:v>1.1428571428571429E-2</c:v>
                </c:pt>
                <c:pt idx="154">
                  <c:v>2.3238380809595203E-2</c:v>
                </c:pt>
                <c:pt idx="155">
                  <c:v>1.5295576684580404E-2</c:v>
                </c:pt>
                <c:pt idx="156">
                  <c:v>2.0316027088036117E-2</c:v>
                </c:pt>
                <c:pt idx="157">
                  <c:v>1.4437689969604863E-2</c:v>
                </c:pt>
                <c:pt idx="158">
                  <c:v>1.3638843426077468E-2</c:v>
                </c:pt>
                <c:pt idx="159">
                  <c:v>1.0520778537611783E-2</c:v>
                </c:pt>
                <c:pt idx="160">
                  <c:v>1.3408973697782363E-2</c:v>
                </c:pt>
                <c:pt idx="161">
                  <c:v>1.7795138888888888E-2</c:v>
                </c:pt>
                <c:pt idx="162">
                  <c:v>1.46295422369042E-2</c:v>
                </c:pt>
                <c:pt idx="163">
                  <c:v>1.3345195729537367E-2</c:v>
                </c:pt>
                <c:pt idx="164">
                  <c:v>1.2269938650306749E-2</c:v>
                </c:pt>
                <c:pt idx="165">
                  <c:v>1.2221737232649499E-2</c:v>
                </c:pt>
                <c:pt idx="166">
                  <c:v>1.0407632263660017E-2</c:v>
                </c:pt>
                <c:pt idx="167">
                  <c:v>7.8492935635792772E-3</c:v>
                </c:pt>
                <c:pt idx="168">
                  <c:v>1.0907003444316877E-2</c:v>
                </c:pt>
                <c:pt idx="169">
                  <c:v>1.0863350485991996E-2</c:v>
                </c:pt>
                <c:pt idx="170">
                  <c:v>1.2079378774805867E-2</c:v>
                </c:pt>
                <c:pt idx="171">
                  <c:v>1.1685393258426966E-2</c:v>
                </c:pt>
                <c:pt idx="172">
                  <c:v>1.208740120874012E-2</c:v>
                </c:pt>
                <c:pt idx="173">
                  <c:v>9.4689172498970773E-3</c:v>
                </c:pt>
                <c:pt idx="174">
                  <c:v>1.4180672268907563E-2</c:v>
                </c:pt>
                <c:pt idx="175">
                  <c:v>1.1017838405036727E-2</c:v>
                </c:pt>
                <c:pt idx="176">
                  <c:v>1.7897091722595078E-2</c:v>
                </c:pt>
                <c:pt idx="177">
                  <c:v>1.4420062695924765E-2</c:v>
                </c:pt>
                <c:pt idx="178">
                  <c:v>1.2295081967213115E-2</c:v>
                </c:pt>
                <c:pt idx="179">
                  <c:v>1.3880855986119144E-2</c:v>
                </c:pt>
                <c:pt idx="180">
                  <c:v>1.5345268542199489E-2</c:v>
                </c:pt>
                <c:pt idx="181">
                  <c:v>1.4563106796116505E-2</c:v>
                </c:pt>
                <c:pt idx="182">
                  <c:v>1.7241379310344827E-2</c:v>
                </c:pt>
                <c:pt idx="183">
                  <c:v>2.2119815668202765E-2</c:v>
                </c:pt>
                <c:pt idx="184">
                  <c:v>1.4914243102162566E-2</c:v>
                </c:pt>
                <c:pt idx="185">
                  <c:v>1.2640449438202247E-2</c:v>
                </c:pt>
                <c:pt idx="186">
                  <c:v>1.7857142857142856E-2</c:v>
                </c:pt>
                <c:pt idx="187">
                  <c:v>1.7788089713843776E-2</c:v>
                </c:pt>
                <c:pt idx="188">
                  <c:v>1.331245105716523E-2</c:v>
                </c:pt>
                <c:pt idx="189">
                  <c:v>1.5197568389057751E-2</c:v>
                </c:pt>
                <c:pt idx="190">
                  <c:v>2.6615969581749048E-2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22-4E02-9EC3-50862BD5E34A}"/>
            </c:ext>
          </c:extLst>
        </c:ser>
        <c:ser>
          <c:idx val="2"/>
          <c:order val="1"/>
          <c:tx>
            <c:strRef>
              <c:f>TransactionActivity!$X$1</c:f>
              <c:strCache>
                <c:ptCount val="1"/>
                <c:pt idx="0">
                  <c:v>U.S. Investment Grade Distress Pair %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rgbClr val="FF0000"/>
              </a:solidFill>
            </a:ln>
          </c:spPr>
          <c:invertIfNegative val="0"/>
          <c:cat>
            <c:numRef>
              <c:f>TransactionActivity!$N$98:$N$288</c:f>
              <c:numCache>
                <c:formatCode>m/d/yyyy</c:formatCode>
                <c:ptCount val="191"/>
                <c:pt idx="0">
                  <c:v>39478</c:v>
                </c:pt>
                <c:pt idx="1">
                  <c:v>39507</c:v>
                </c:pt>
                <c:pt idx="2">
                  <c:v>39538</c:v>
                </c:pt>
                <c:pt idx="3">
                  <c:v>39568</c:v>
                </c:pt>
                <c:pt idx="4">
                  <c:v>39599</c:v>
                </c:pt>
                <c:pt idx="5">
                  <c:v>39629</c:v>
                </c:pt>
                <c:pt idx="6">
                  <c:v>39660</c:v>
                </c:pt>
                <c:pt idx="7">
                  <c:v>39691</c:v>
                </c:pt>
                <c:pt idx="8">
                  <c:v>39721</c:v>
                </c:pt>
                <c:pt idx="9">
                  <c:v>39752</c:v>
                </c:pt>
                <c:pt idx="10">
                  <c:v>39782</c:v>
                </c:pt>
                <c:pt idx="11">
                  <c:v>39813</c:v>
                </c:pt>
                <c:pt idx="12">
                  <c:v>39844</c:v>
                </c:pt>
                <c:pt idx="13">
                  <c:v>39872</c:v>
                </c:pt>
                <c:pt idx="14">
                  <c:v>39903</c:v>
                </c:pt>
                <c:pt idx="15">
                  <c:v>39933</c:v>
                </c:pt>
                <c:pt idx="16">
                  <c:v>39964</c:v>
                </c:pt>
                <c:pt idx="17">
                  <c:v>39994</c:v>
                </c:pt>
                <c:pt idx="18">
                  <c:v>40025</c:v>
                </c:pt>
                <c:pt idx="19">
                  <c:v>40056</c:v>
                </c:pt>
                <c:pt idx="20">
                  <c:v>40086</c:v>
                </c:pt>
                <c:pt idx="21">
                  <c:v>40117</c:v>
                </c:pt>
                <c:pt idx="22">
                  <c:v>40147</c:v>
                </c:pt>
                <c:pt idx="23">
                  <c:v>40178</c:v>
                </c:pt>
                <c:pt idx="24">
                  <c:v>40209</c:v>
                </c:pt>
                <c:pt idx="25">
                  <c:v>40237</c:v>
                </c:pt>
                <c:pt idx="26">
                  <c:v>40268</c:v>
                </c:pt>
                <c:pt idx="27">
                  <c:v>40298</c:v>
                </c:pt>
                <c:pt idx="28">
                  <c:v>40329</c:v>
                </c:pt>
                <c:pt idx="29">
                  <c:v>40359</c:v>
                </c:pt>
                <c:pt idx="30">
                  <c:v>40390</c:v>
                </c:pt>
                <c:pt idx="31">
                  <c:v>40421</c:v>
                </c:pt>
                <c:pt idx="32">
                  <c:v>40451</c:v>
                </c:pt>
                <c:pt idx="33">
                  <c:v>40482</c:v>
                </c:pt>
                <c:pt idx="34">
                  <c:v>40512</c:v>
                </c:pt>
                <c:pt idx="35">
                  <c:v>40543</c:v>
                </c:pt>
                <c:pt idx="36">
                  <c:v>40574</c:v>
                </c:pt>
                <c:pt idx="37">
                  <c:v>40602</c:v>
                </c:pt>
                <c:pt idx="38">
                  <c:v>40633</c:v>
                </c:pt>
                <c:pt idx="39">
                  <c:v>40663</c:v>
                </c:pt>
                <c:pt idx="40">
                  <c:v>40694</c:v>
                </c:pt>
                <c:pt idx="41">
                  <c:v>40724</c:v>
                </c:pt>
                <c:pt idx="42">
                  <c:v>40755</c:v>
                </c:pt>
                <c:pt idx="43">
                  <c:v>40786</c:v>
                </c:pt>
                <c:pt idx="44">
                  <c:v>40816</c:v>
                </c:pt>
                <c:pt idx="45">
                  <c:v>40847</c:v>
                </c:pt>
                <c:pt idx="46">
                  <c:v>40877</c:v>
                </c:pt>
                <c:pt idx="47">
                  <c:v>40908</c:v>
                </c:pt>
                <c:pt idx="48">
                  <c:v>40939</c:v>
                </c:pt>
                <c:pt idx="49">
                  <c:v>40968</c:v>
                </c:pt>
                <c:pt idx="50">
                  <c:v>40999</c:v>
                </c:pt>
                <c:pt idx="51">
                  <c:v>41029</c:v>
                </c:pt>
                <c:pt idx="52">
                  <c:v>41060</c:v>
                </c:pt>
                <c:pt idx="53">
                  <c:v>41090</c:v>
                </c:pt>
                <c:pt idx="54">
                  <c:v>41121</c:v>
                </c:pt>
                <c:pt idx="55">
                  <c:v>41152</c:v>
                </c:pt>
                <c:pt idx="56">
                  <c:v>41182</c:v>
                </c:pt>
                <c:pt idx="57">
                  <c:v>41213</c:v>
                </c:pt>
                <c:pt idx="58">
                  <c:v>41243</c:v>
                </c:pt>
                <c:pt idx="59">
                  <c:v>41274</c:v>
                </c:pt>
                <c:pt idx="60">
                  <c:v>41305</c:v>
                </c:pt>
                <c:pt idx="61">
                  <c:v>41333</c:v>
                </c:pt>
                <c:pt idx="62">
                  <c:v>41364</c:v>
                </c:pt>
                <c:pt idx="63">
                  <c:v>41394</c:v>
                </c:pt>
                <c:pt idx="64">
                  <c:v>41425</c:v>
                </c:pt>
                <c:pt idx="65">
                  <c:v>41455</c:v>
                </c:pt>
                <c:pt idx="66">
                  <c:v>41486</c:v>
                </c:pt>
                <c:pt idx="67">
                  <c:v>41517</c:v>
                </c:pt>
                <c:pt idx="68">
                  <c:v>41547</c:v>
                </c:pt>
                <c:pt idx="69">
                  <c:v>41578</c:v>
                </c:pt>
                <c:pt idx="70">
                  <c:v>41608</c:v>
                </c:pt>
                <c:pt idx="71">
                  <c:v>41639</c:v>
                </c:pt>
                <c:pt idx="72">
                  <c:v>41670</c:v>
                </c:pt>
                <c:pt idx="73">
                  <c:v>41698</c:v>
                </c:pt>
                <c:pt idx="74">
                  <c:v>41729</c:v>
                </c:pt>
                <c:pt idx="75">
                  <c:v>41759</c:v>
                </c:pt>
                <c:pt idx="76">
                  <c:v>41790</c:v>
                </c:pt>
                <c:pt idx="77">
                  <c:v>41820</c:v>
                </c:pt>
                <c:pt idx="78">
                  <c:v>41851</c:v>
                </c:pt>
                <c:pt idx="79">
                  <c:v>41882</c:v>
                </c:pt>
                <c:pt idx="80">
                  <c:v>41912</c:v>
                </c:pt>
                <c:pt idx="81">
                  <c:v>41943</c:v>
                </c:pt>
                <c:pt idx="82">
                  <c:v>41973</c:v>
                </c:pt>
                <c:pt idx="83">
                  <c:v>42004</c:v>
                </c:pt>
                <c:pt idx="84">
                  <c:v>42035</c:v>
                </c:pt>
                <c:pt idx="85">
                  <c:v>42063</c:v>
                </c:pt>
                <c:pt idx="86">
                  <c:v>42094</c:v>
                </c:pt>
                <c:pt idx="87">
                  <c:v>42124</c:v>
                </c:pt>
                <c:pt idx="88">
                  <c:v>42155</c:v>
                </c:pt>
                <c:pt idx="89">
                  <c:v>42185</c:v>
                </c:pt>
                <c:pt idx="90">
                  <c:v>42216</c:v>
                </c:pt>
                <c:pt idx="91">
                  <c:v>42247</c:v>
                </c:pt>
                <c:pt idx="92">
                  <c:v>42277</c:v>
                </c:pt>
                <c:pt idx="93">
                  <c:v>42308</c:v>
                </c:pt>
                <c:pt idx="94">
                  <c:v>42338</c:v>
                </c:pt>
                <c:pt idx="95">
                  <c:v>42369</c:v>
                </c:pt>
                <c:pt idx="96">
                  <c:v>42400</c:v>
                </c:pt>
                <c:pt idx="97">
                  <c:v>42429</c:v>
                </c:pt>
                <c:pt idx="98">
                  <c:v>42460</c:v>
                </c:pt>
                <c:pt idx="99">
                  <c:v>42490</c:v>
                </c:pt>
                <c:pt idx="100">
                  <c:v>42521</c:v>
                </c:pt>
                <c:pt idx="101">
                  <c:v>42551</c:v>
                </c:pt>
                <c:pt idx="102">
                  <c:v>42582</c:v>
                </c:pt>
                <c:pt idx="103">
                  <c:v>42613</c:v>
                </c:pt>
                <c:pt idx="104">
                  <c:v>42643</c:v>
                </c:pt>
                <c:pt idx="105">
                  <c:v>42674</c:v>
                </c:pt>
                <c:pt idx="106">
                  <c:v>42704</c:v>
                </c:pt>
                <c:pt idx="107">
                  <c:v>42735</c:v>
                </c:pt>
                <c:pt idx="108">
                  <c:v>42766</c:v>
                </c:pt>
                <c:pt idx="109">
                  <c:v>42794</c:v>
                </c:pt>
                <c:pt idx="110">
                  <c:v>42825</c:v>
                </c:pt>
                <c:pt idx="111">
                  <c:v>42855</c:v>
                </c:pt>
                <c:pt idx="112">
                  <c:v>42886</c:v>
                </c:pt>
                <c:pt idx="113">
                  <c:v>42916</c:v>
                </c:pt>
                <c:pt idx="114">
                  <c:v>42947</c:v>
                </c:pt>
                <c:pt idx="115">
                  <c:v>42978</c:v>
                </c:pt>
                <c:pt idx="116">
                  <c:v>43008</c:v>
                </c:pt>
                <c:pt idx="117">
                  <c:v>43039</c:v>
                </c:pt>
                <c:pt idx="118">
                  <c:v>43069</c:v>
                </c:pt>
                <c:pt idx="119">
                  <c:v>43100</c:v>
                </c:pt>
                <c:pt idx="120">
                  <c:v>43131</c:v>
                </c:pt>
                <c:pt idx="121">
                  <c:v>43159</c:v>
                </c:pt>
                <c:pt idx="122">
                  <c:v>43190</c:v>
                </c:pt>
                <c:pt idx="123">
                  <c:v>43220</c:v>
                </c:pt>
                <c:pt idx="124">
                  <c:v>43251</c:v>
                </c:pt>
                <c:pt idx="125">
                  <c:v>43281</c:v>
                </c:pt>
                <c:pt idx="126">
                  <c:v>43312</c:v>
                </c:pt>
                <c:pt idx="127">
                  <c:v>43343</c:v>
                </c:pt>
                <c:pt idx="128">
                  <c:v>43373</c:v>
                </c:pt>
                <c:pt idx="129">
                  <c:v>43404</c:v>
                </c:pt>
                <c:pt idx="130">
                  <c:v>43434</c:v>
                </c:pt>
                <c:pt idx="131">
                  <c:v>43465</c:v>
                </c:pt>
                <c:pt idx="132">
                  <c:v>43496</c:v>
                </c:pt>
                <c:pt idx="133">
                  <c:v>43524</c:v>
                </c:pt>
                <c:pt idx="134">
                  <c:v>43555</c:v>
                </c:pt>
                <c:pt idx="135">
                  <c:v>43585</c:v>
                </c:pt>
                <c:pt idx="136">
                  <c:v>43616</c:v>
                </c:pt>
                <c:pt idx="137">
                  <c:v>43646</c:v>
                </c:pt>
                <c:pt idx="138">
                  <c:v>43677</c:v>
                </c:pt>
                <c:pt idx="139">
                  <c:v>43708</c:v>
                </c:pt>
                <c:pt idx="140">
                  <c:v>43738</c:v>
                </c:pt>
                <c:pt idx="141">
                  <c:v>43769</c:v>
                </c:pt>
                <c:pt idx="142">
                  <c:v>43799</c:v>
                </c:pt>
                <c:pt idx="143">
                  <c:v>43830</c:v>
                </c:pt>
                <c:pt idx="144">
                  <c:v>43861</c:v>
                </c:pt>
                <c:pt idx="145">
                  <c:v>43890</c:v>
                </c:pt>
                <c:pt idx="146">
                  <c:v>43921</c:v>
                </c:pt>
                <c:pt idx="147">
                  <c:v>43951</c:v>
                </c:pt>
                <c:pt idx="148">
                  <c:v>43982</c:v>
                </c:pt>
                <c:pt idx="149">
                  <c:v>44012</c:v>
                </c:pt>
                <c:pt idx="150">
                  <c:v>44043</c:v>
                </c:pt>
                <c:pt idx="151">
                  <c:v>44074</c:v>
                </c:pt>
                <c:pt idx="152">
                  <c:v>44104</c:v>
                </c:pt>
                <c:pt idx="153">
                  <c:v>44135</c:v>
                </c:pt>
                <c:pt idx="154">
                  <c:v>44165</c:v>
                </c:pt>
                <c:pt idx="155">
                  <c:v>44196</c:v>
                </c:pt>
                <c:pt idx="156">
                  <c:v>44227</c:v>
                </c:pt>
                <c:pt idx="157">
                  <c:v>44255</c:v>
                </c:pt>
                <c:pt idx="158">
                  <c:v>44286</c:v>
                </c:pt>
                <c:pt idx="159">
                  <c:v>44316</c:v>
                </c:pt>
                <c:pt idx="160">
                  <c:v>44347</c:v>
                </c:pt>
                <c:pt idx="161">
                  <c:v>44377</c:v>
                </c:pt>
                <c:pt idx="162">
                  <c:v>44408</c:v>
                </c:pt>
                <c:pt idx="163">
                  <c:v>44439</c:v>
                </c:pt>
                <c:pt idx="164">
                  <c:v>44469</c:v>
                </c:pt>
                <c:pt idx="165">
                  <c:v>44500</c:v>
                </c:pt>
                <c:pt idx="166">
                  <c:v>44530</c:v>
                </c:pt>
                <c:pt idx="167">
                  <c:v>44561</c:v>
                </c:pt>
                <c:pt idx="168">
                  <c:v>44592</c:v>
                </c:pt>
                <c:pt idx="169">
                  <c:v>44620</c:v>
                </c:pt>
                <c:pt idx="170">
                  <c:v>44651</c:v>
                </c:pt>
                <c:pt idx="171">
                  <c:v>44681</c:v>
                </c:pt>
                <c:pt idx="172">
                  <c:v>44712</c:v>
                </c:pt>
                <c:pt idx="173">
                  <c:v>44742</c:v>
                </c:pt>
                <c:pt idx="174">
                  <c:v>44773</c:v>
                </c:pt>
                <c:pt idx="175">
                  <c:v>44804</c:v>
                </c:pt>
                <c:pt idx="176">
                  <c:v>44834</c:v>
                </c:pt>
                <c:pt idx="177">
                  <c:v>44865</c:v>
                </c:pt>
                <c:pt idx="178">
                  <c:v>44895</c:v>
                </c:pt>
                <c:pt idx="179">
                  <c:v>44926</c:v>
                </c:pt>
                <c:pt idx="180">
                  <c:v>44957</c:v>
                </c:pt>
                <c:pt idx="181">
                  <c:v>44985</c:v>
                </c:pt>
                <c:pt idx="182">
                  <c:v>45016</c:v>
                </c:pt>
                <c:pt idx="183">
                  <c:v>45046</c:v>
                </c:pt>
                <c:pt idx="184">
                  <c:v>45077</c:v>
                </c:pt>
                <c:pt idx="185">
                  <c:v>45107</c:v>
                </c:pt>
                <c:pt idx="186">
                  <c:v>45138</c:v>
                </c:pt>
                <c:pt idx="187">
                  <c:v>45169</c:v>
                </c:pt>
                <c:pt idx="188">
                  <c:v>45199</c:v>
                </c:pt>
                <c:pt idx="189">
                  <c:v>45230</c:v>
                </c:pt>
                <c:pt idx="190">
                  <c:v>45260</c:v>
                </c:pt>
              </c:numCache>
            </c:numRef>
          </c:cat>
          <c:val>
            <c:numRef>
              <c:f>TransactionActivity!$X$98:$X$288</c:f>
              <c:numCache>
                <c:formatCode>0.00%</c:formatCode>
                <c:ptCount val="191"/>
                <c:pt idx="0">
                  <c:v>2.8011204481792717E-3</c:v>
                </c:pt>
                <c:pt idx="1">
                  <c:v>4.7923322683706068E-3</c:v>
                </c:pt>
                <c:pt idx="2">
                  <c:v>4.5317220543806651E-3</c:v>
                </c:pt>
                <c:pt idx="3">
                  <c:v>6.3191153238546603E-3</c:v>
                </c:pt>
                <c:pt idx="4">
                  <c:v>8.6455331412103754E-3</c:v>
                </c:pt>
                <c:pt idx="5">
                  <c:v>2.6595744680851063E-3</c:v>
                </c:pt>
                <c:pt idx="6">
                  <c:v>5.7224606580829757E-3</c:v>
                </c:pt>
                <c:pt idx="7">
                  <c:v>9.4936708860759497E-3</c:v>
                </c:pt>
                <c:pt idx="8">
                  <c:v>6.5789473684210523E-3</c:v>
                </c:pt>
                <c:pt idx="9">
                  <c:v>1.0600706713780919E-2</c:v>
                </c:pt>
                <c:pt idx="10">
                  <c:v>1.6548463356973995E-2</c:v>
                </c:pt>
                <c:pt idx="11">
                  <c:v>1.6616314199395771E-2</c:v>
                </c:pt>
                <c:pt idx="12">
                  <c:v>2.4861878453038673E-2</c:v>
                </c:pt>
                <c:pt idx="13">
                  <c:v>1.098901098901099E-2</c:v>
                </c:pt>
                <c:pt idx="14">
                  <c:v>4.2452830188679243E-2</c:v>
                </c:pt>
                <c:pt idx="15">
                  <c:v>2.6252983293556086E-2</c:v>
                </c:pt>
                <c:pt idx="16">
                  <c:v>2.5000000000000001E-2</c:v>
                </c:pt>
                <c:pt idx="17">
                  <c:v>2.717391304347826E-2</c:v>
                </c:pt>
                <c:pt idx="18">
                  <c:v>2.8169014084507043E-2</c:v>
                </c:pt>
                <c:pt idx="19">
                  <c:v>3.67965367965368E-2</c:v>
                </c:pt>
                <c:pt idx="20">
                  <c:v>6.1420345489443376E-2</c:v>
                </c:pt>
                <c:pt idx="21">
                  <c:v>6.9306930693069313E-2</c:v>
                </c:pt>
                <c:pt idx="22">
                  <c:v>6.1965811965811968E-2</c:v>
                </c:pt>
                <c:pt idx="23">
                  <c:v>5.6580565805658053E-2</c:v>
                </c:pt>
                <c:pt idx="24">
                  <c:v>3.8775510204081633E-2</c:v>
                </c:pt>
                <c:pt idx="25">
                  <c:v>4.1407867494824016E-2</c:v>
                </c:pt>
                <c:pt idx="26">
                  <c:v>5.1359516616314202E-2</c:v>
                </c:pt>
                <c:pt idx="27">
                  <c:v>5.0746268656716415E-2</c:v>
                </c:pt>
                <c:pt idx="28">
                  <c:v>5.0086355785837651E-2</c:v>
                </c:pt>
                <c:pt idx="29">
                  <c:v>5.4123711340206188E-2</c:v>
                </c:pt>
                <c:pt idx="30">
                  <c:v>5.7607090103397339E-2</c:v>
                </c:pt>
                <c:pt idx="31">
                  <c:v>4.7965116279069769E-2</c:v>
                </c:pt>
                <c:pt idx="32">
                  <c:v>5.0397877984084884E-2</c:v>
                </c:pt>
                <c:pt idx="33">
                  <c:v>6.5151515151515155E-2</c:v>
                </c:pt>
                <c:pt idx="34">
                  <c:v>7.1428571428571425E-2</c:v>
                </c:pt>
                <c:pt idx="35">
                  <c:v>5.5280528052805283E-2</c:v>
                </c:pt>
                <c:pt idx="36">
                  <c:v>5.993690851735016E-2</c:v>
                </c:pt>
                <c:pt idx="37">
                  <c:v>6.3311688311688305E-2</c:v>
                </c:pt>
                <c:pt idx="38">
                  <c:v>7.4786324786324784E-2</c:v>
                </c:pt>
                <c:pt idx="39">
                  <c:v>7.0135746606334842E-2</c:v>
                </c:pt>
                <c:pt idx="40">
                  <c:v>6.3157894736842107E-2</c:v>
                </c:pt>
                <c:pt idx="41">
                  <c:v>6.8901303538175043E-2</c:v>
                </c:pt>
                <c:pt idx="42">
                  <c:v>5.9496567505720827E-2</c:v>
                </c:pt>
                <c:pt idx="43">
                  <c:v>5.8189655172413791E-2</c:v>
                </c:pt>
                <c:pt idx="44">
                  <c:v>5.7860262008733628E-2</c:v>
                </c:pt>
                <c:pt idx="45">
                  <c:v>6.2953995157384993E-2</c:v>
                </c:pt>
                <c:pt idx="46">
                  <c:v>4.0718562874251497E-2</c:v>
                </c:pt>
                <c:pt idx="47">
                  <c:v>4.8374905517762662E-2</c:v>
                </c:pt>
                <c:pt idx="48">
                  <c:v>3.5812672176308541E-2</c:v>
                </c:pt>
                <c:pt idx="49">
                  <c:v>5.4309327036599762E-2</c:v>
                </c:pt>
                <c:pt idx="50">
                  <c:v>4.3317972350230417E-2</c:v>
                </c:pt>
                <c:pt idx="51">
                  <c:v>5.3304904051172705E-2</c:v>
                </c:pt>
                <c:pt idx="52">
                  <c:v>4.9327354260089683E-2</c:v>
                </c:pt>
                <c:pt idx="53">
                  <c:v>4.5608108108108107E-2</c:v>
                </c:pt>
                <c:pt idx="54">
                  <c:v>5.7942057942057944E-2</c:v>
                </c:pt>
                <c:pt idx="55">
                  <c:v>3.4599156118143459E-2</c:v>
                </c:pt>
                <c:pt idx="56">
                  <c:v>3.8048780487804877E-2</c:v>
                </c:pt>
                <c:pt idx="57">
                  <c:v>3.7201062887511072E-2</c:v>
                </c:pt>
                <c:pt idx="58">
                  <c:v>4.9747048903878585E-2</c:v>
                </c:pt>
                <c:pt idx="59">
                  <c:v>3.4107760751359364E-2</c:v>
                </c:pt>
                <c:pt idx="60">
                  <c:v>4.8723897911832945E-2</c:v>
                </c:pt>
                <c:pt idx="61">
                  <c:v>3.5885167464114832E-2</c:v>
                </c:pt>
                <c:pt idx="62">
                  <c:v>2.8901734104046242E-2</c:v>
                </c:pt>
                <c:pt idx="63">
                  <c:v>3.1275720164609055E-2</c:v>
                </c:pt>
                <c:pt idx="64">
                  <c:v>3.4727143869596029E-2</c:v>
                </c:pt>
                <c:pt idx="65">
                  <c:v>3.3217993079584777E-2</c:v>
                </c:pt>
                <c:pt idx="66">
                  <c:v>3.4763313609467453E-2</c:v>
                </c:pt>
                <c:pt idx="67">
                  <c:v>2.9661016949152543E-2</c:v>
                </c:pt>
                <c:pt idx="68">
                  <c:v>2.5384615384615384E-2</c:v>
                </c:pt>
                <c:pt idx="69">
                  <c:v>2.4079320113314446E-2</c:v>
                </c:pt>
                <c:pt idx="70">
                  <c:v>3.8766519823788544E-2</c:v>
                </c:pt>
                <c:pt idx="71">
                  <c:v>4.0409482758620691E-2</c:v>
                </c:pt>
                <c:pt idx="72">
                  <c:v>2.7868852459016394E-2</c:v>
                </c:pt>
                <c:pt idx="73">
                  <c:v>2.3049645390070921E-2</c:v>
                </c:pt>
                <c:pt idx="74">
                  <c:v>2.5000000000000001E-2</c:v>
                </c:pt>
                <c:pt idx="75">
                  <c:v>1.8648018648018648E-2</c:v>
                </c:pt>
                <c:pt idx="76">
                  <c:v>3.4289713086074175E-2</c:v>
                </c:pt>
                <c:pt idx="77">
                  <c:v>2.096177558569667E-2</c:v>
                </c:pt>
                <c:pt idx="78">
                  <c:v>2.2014676450967312E-2</c:v>
                </c:pt>
                <c:pt idx="79">
                  <c:v>1.1813759555246699E-2</c:v>
                </c:pt>
                <c:pt idx="80">
                  <c:v>1.6643550624133148E-2</c:v>
                </c:pt>
                <c:pt idx="81">
                  <c:v>1.7121116043119847E-2</c:v>
                </c:pt>
                <c:pt idx="82">
                  <c:v>1.3066871637202153E-2</c:v>
                </c:pt>
                <c:pt idx="83">
                  <c:v>1.9397651863195507E-2</c:v>
                </c:pt>
                <c:pt idx="84">
                  <c:v>1.5698587127158554E-2</c:v>
                </c:pt>
                <c:pt idx="85">
                  <c:v>1.04E-2</c:v>
                </c:pt>
                <c:pt idx="86">
                  <c:v>1.4735432016075016E-2</c:v>
                </c:pt>
                <c:pt idx="87">
                  <c:v>1.4462809917355372E-2</c:v>
                </c:pt>
                <c:pt idx="88">
                  <c:v>1.3976240391334731E-2</c:v>
                </c:pt>
                <c:pt idx="89">
                  <c:v>1.316542644533486E-2</c:v>
                </c:pt>
                <c:pt idx="90">
                  <c:v>1.3585351447135264E-2</c:v>
                </c:pt>
                <c:pt idx="91">
                  <c:v>1.4295439074200136E-2</c:v>
                </c:pt>
                <c:pt idx="92">
                  <c:v>1.2289780077619664E-2</c:v>
                </c:pt>
                <c:pt idx="93">
                  <c:v>1.2172854534388313E-2</c:v>
                </c:pt>
                <c:pt idx="94">
                  <c:v>1.5572105619498984E-2</c:v>
                </c:pt>
                <c:pt idx="95">
                  <c:v>1.4144271570014143E-2</c:v>
                </c:pt>
                <c:pt idx="96">
                  <c:v>9.5377842993396925E-3</c:v>
                </c:pt>
                <c:pt idx="97">
                  <c:v>8.9820359281437123E-3</c:v>
                </c:pt>
                <c:pt idx="98">
                  <c:v>1.1791128579449747E-2</c:v>
                </c:pt>
                <c:pt idx="99">
                  <c:v>6.9752694990488267E-3</c:v>
                </c:pt>
                <c:pt idx="100">
                  <c:v>1.3797240551889621E-2</c:v>
                </c:pt>
                <c:pt idx="101">
                  <c:v>1.2118018967334035E-2</c:v>
                </c:pt>
                <c:pt idx="102">
                  <c:v>1.1757021554539516E-2</c:v>
                </c:pt>
                <c:pt idx="103">
                  <c:v>8.5836909871244635E-3</c:v>
                </c:pt>
                <c:pt idx="104">
                  <c:v>1.4554275318374773E-2</c:v>
                </c:pt>
                <c:pt idx="105">
                  <c:v>1.2700534759358289E-2</c:v>
                </c:pt>
                <c:pt idx="106">
                  <c:v>1.0624169986719787E-2</c:v>
                </c:pt>
                <c:pt idx="107">
                  <c:v>1.0602678571428572E-2</c:v>
                </c:pt>
                <c:pt idx="108">
                  <c:v>1.1963406052076003E-2</c:v>
                </c:pt>
                <c:pt idx="109">
                  <c:v>8.4269662921348312E-3</c:v>
                </c:pt>
                <c:pt idx="110">
                  <c:v>9.3795093795093799E-3</c:v>
                </c:pt>
                <c:pt idx="111">
                  <c:v>9.3749999999999997E-3</c:v>
                </c:pt>
                <c:pt idx="112">
                  <c:v>1.3286093888396812E-2</c:v>
                </c:pt>
                <c:pt idx="113">
                  <c:v>1.7882689556509301E-2</c:v>
                </c:pt>
                <c:pt idx="114">
                  <c:v>9.8743267504488325E-3</c:v>
                </c:pt>
                <c:pt idx="115">
                  <c:v>1.4263074484944533E-2</c:v>
                </c:pt>
                <c:pt idx="116">
                  <c:v>1.1216566005176877E-2</c:v>
                </c:pt>
                <c:pt idx="117">
                  <c:v>1.0878010878010878E-2</c:v>
                </c:pt>
                <c:pt idx="118">
                  <c:v>1.7500000000000002E-2</c:v>
                </c:pt>
                <c:pt idx="119">
                  <c:v>1.1985018726591761E-2</c:v>
                </c:pt>
                <c:pt idx="120">
                  <c:v>1.0878661087866108E-2</c:v>
                </c:pt>
                <c:pt idx="121">
                  <c:v>1.016260162601626E-2</c:v>
                </c:pt>
                <c:pt idx="122">
                  <c:v>8.0822924320352683E-3</c:v>
                </c:pt>
                <c:pt idx="123">
                  <c:v>8.8797814207650268E-3</c:v>
                </c:pt>
                <c:pt idx="124">
                  <c:v>1.0269576379974325E-2</c:v>
                </c:pt>
                <c:pt idx="125">
                  <c:v>1.3548387096774193E-2</c:v>
                </c:pt>
                <c:pt idx="126">
                  <c:v>9.2329545454545459E-3</c:v>
                </c:pt>
                <c:pt idx="127">
                  <c:v>1.1904761904761904E-2</c:v>
                </c:pt>
                <c:pt idx="128">
                  <c:v>8.9576547231270363E-3</c:v>
                </c:pt>
                <c:pt idx="129">
                  <c:v>8.7897227856659904E-3</c:v>
                </c:pt>
                <c:pt idx="130">
                  <c:v>1.2601927353595256E-2</c:v>
                </c:pt>
                <c:pt idx="131">
                  <c:v>7.9316656497864547E-3</c:v>
                </c:pt>
                <c:pt idx="132">
                  <c:v>9.5541401273885346E-3</c:v>
                </c:pt>
                <c:pt idx="133">
                  <c:v>9.1911764705882356E-3</c:v>
                </c:pt>
                <c:pt idx="134">
                  <c:v>6.9337442218798152E-3</c:v>
                </c:pt>
                <c:pt idx="135">
                  <c:v>7.575757575757576E-3</c:v>
                </c:pt>
                <c:pt idx="136">
                  <c:v>1.054713249835201E-2</c:v>
                </c:pt>
                <c:pt idx="137">
                  <c:v>4.7945205479452057E-3</c:v>
                </c:pt>
                <c:pt idx="138">
                  <c:v>6.8540095956134339E-3</c:v>
                </c:pt>
                <c:pt idx="139">
                  <c:v>5.8365758754863814E-3</c:v>
                </c:pt>
                <c:pt idx="140">
                  <c:v>6.2460961898813238E-3</c:v>
                </c:pt>
                <c:pt idx="141">
                  <c:v>4.2016806722689074E-3</c:v>
                </c:pt>
                <c:pt idx="142">
                  <c:v>4.2674253200568994E-3</c:v>
                </c:pt>
                <c:pt idx="143">
                  <c:v>6.1760164693772518E-3</c:v>
                </c:pt>
                <c:pt idx="144">
                  <c:v>3.2722513089005235E-3</c:v>
                </c:pt>
                <c:pt idx="145">
                  <c:v>6.2646828504306969E-3</c:v>
                </c:pt>
                <c:pt idx="146">
                  <c:v>4.2229729729729732E-3</c:v>
                </c:pt>
                <c:pt idx="147">
                  <c:v>3.9113428943937422E-3</c:v>
                </c:pt>
                <c:pt idx="148">
                  <c:v>8.5227272727272721E-3</c:v>
                </c:pt>
                <c:pt idx="149">
                  <c:v>8.9686098654708519E-3</c:v>
                </c:pt>
                <c:pt idx="150">
                  <c:v>7.4836295603367634E-3</c:v>
                </c:pt>
                <c:pt idx="151">
                  <c:v>3.7105751391465678E-3</c:v>
                </c:pt>
                <c:pt idx="152">
                  <c:v>5.2990158970476911E-3</c:v>
                </c:pt>
                <c:pt idx="153">
                  <c:v>7.8571428571428577E-3</c:v>
                </c:pt>
                <c:pt idx="154">
                  <c:v>3.7481259370314842E-3</c:v>
                </c:pt>
                <c:pt idx="155">
                  <c:v>6.6143034311699047E-3</c:v>
                </c:pt>
                <c:pt idx="156">
                  <c:v>5.2671181339352894E-3</c:v>
                </c:pt>
                <c:pt idx="157">
                  <c:v>1.5197568389057751E-3</c:v>
                </c:pt>
                <c:pt idx="158">
                  <c:v>6.0010911074740861E-3</c:v>
                </c:pt>
                <c:pt idx="159">
                  <c:v>5.2603892688058915E-3</c:v>
                </c:pt>
                <c:pt idx="160">
                  <c:v>3.6101083032490976E-3</c:v>
                </c:pt>
                <c:pt idx="161">
                  <c:v>3.0381944444444445E-3</c:v>
                </c:pt>
                <c:pt idx="162">
                  <c:v>5.6630486078338843E-3</c:v>
                </c:pt>
                <c:pt idx="163">
                  <c:v>4.4483985765124559E-3</c:v>
                </c:pt>
                <c:pt idx="164">
                  <c:v>3.9439088518843117E-3</c:v>
                </c:pt>
                <c:pt idx="165">
                  <c:v>3.9284155390659102E-3</c:v>
                </c:pt>
                <c:pt idx="166">
                  <c:v>2.6019080659150044E-3</c:v>
                </c:pt>
                <c:pt idx="167">
                  <c:v>5.2328623757195184E-3</c:v>
                </c:pt>
                <c:pt idx="168">
                  <c:v>4.018369690011481E-3</c:v>
                </c:pt>
                <c:pt idx="169">
                  <c:v>5.1457975986277877E-3</c:v>
                </c:pt>
                <c:pt idx="170">
                  <c:v>6.0396893874029335E-3</c:v>
                </c:pt>
                <c:pt idx="171">
                  <c:v>4.4943820224719105E-3</c:v>
                </c:pt>
                <c:pt idx="172">
                  <c:v>4.1841004184100415E-3</c:v>
                </c:pt>
                <c:pt idx="173">
                  <c:v>4.5286125977768632E-3</c:v>
                </c:pt>
                <c:pt idx="174">
                  <c:v>4.2016806722689074E-3</c:v>
                </c:pt>
                <c:pt idx="175">
                  <c:v>4.1972717733473244E-3</c:v>
                </c:pt>
                <c:pt idx="176">
                  <c:v>7.829977628635347E-3</c:v>
                </c:pt>
                <c:pt idx="177">
                  <c:v>8.1504702194357369E-3</c:v>
                </c:pt>
                <c:pt idx="178">
                  <c:v>9.562841530054645E-3</c:v>
                </c:pt>
                <c:pt idx="179">
                  <c:v>8.0971659919028341E-3</c:v>
                </c:pt>
                <c:pt idx="180">
                  <c:v>6.8201193520886615E-3</c:v>
                </c:pt>
                <c:pt idx="181">
                  <c:v>6.7961165048543689E-3</c:v>
                </c:pt>
                <c:pt idx="182">
                  <c:v>6.746626686656672E-3</c:v>
                </c:pt>
                <c:pt idx="183">
                  <c:v>4.608294930875576E-3</c:v>
                </c:pt>
                <c:pt idx="184">
                  <c:v>2.9828486204325128E-3</c:v>
                </c:pt>
                <c:pt idx="185">
                  <c:v>1.1938202247191011E-2</c:v>
                </c:pt>
                <c:pt idx="186">
                  <c:v>8.0357142857142849E-3</c:v>
                </c:pt>
                <c:pt idx="187">
                  <c:v>5.4137664346481052E-3</c:v>
                </c:pt>
                <c:pt idx="188">
                  <c:v>7.8308535630383716E-3</c:v>
                </c:pt>
                <c:pt idx="189">
                  <c:v>9.8784194528875376E-3</c:v>
                </c:pt>
                <c:pt idx="190">
                  <c:v>1.0456273764258554E-2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D22-4E02-9EC3-50862BD5E3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0831088"/>
        <c:axId val="530831480"/>
      </c:barChart>
      <c:dateAx>
        <c:axId val="530831088"/>
        <c:scaling>
          <c:orientation val="minMax"/>
          <c:max val="45260"/>
          <c:min val="39448"/>
        </c:scaling>
        <c:delete val="0"/>
        <c:axPos val="b"/>
        <c:majorGridlines>
          <c:spPr>
            <a:ln>
              <a:solidFill>
                <a:schemeClr val="bg1"/>
              </a:solidFill>
            </a:ln>
          </c:spPr>
        </c:majorGridlines>
        <c:numFmt formatCode="[$-409]mmm\-yy;@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530831480"/>
        <c:crosses val="autoZero"/>
        <c:auto val="1"/>
        <c:lblOffset val="100"/>
        <c:baseTimeUnit val="months"/>
        <c:majorUnit val="3"/>
        <c:majorTimeUnit val="months"/>
      </c:dateAx>
      <c:valAx>
        <c:axId val="530831480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Distressed Sale Pairs as Percentage of Total</a:t>
                </a:r>
              </a:p>
            </c:rich>
          </c:tx>
          <c:layout>
            <c:manualLayout>
              <c:xMode val="edge"/>
              <c:yMode val="edge"/>
              <c:x val="1.2512835895513061E-2"/>
              <c:y val="9.3851955214458965E-2"/>
            </c:manualLayout>
          </c:layout>
          <c:overlay val="0"/>
        </c:title>
        <c:numFmt formatCode="0%" sourceLinked="0"/>
        <c:majorTickMark val="out"/>
        <c:minorTickMark val="none"/>
        <c:tickLblPos val="nextTo"/>
        <c:crossAx val="530831088"/>
        <c:crosses val="autoZero"/>
        <c:crossBetween val="between"/>
      </c:valAx>
      <c:spPr>
        <a:solidFill>
          <a:schemeClr val="bg1">
            <a:lumMod val="95000"/>
          </a:schemeClr>
        </a:solidFill>
      </c:spPr>
    </c:plotArea>
    <c:legend>
      <c:legendPos val="r"/>
      <c:layout>
        <c:manualLayout>
          <c:xMode val="edge"/>
          <c:yMode val="edge"/>
          <c:x val="3.9521459817522801E-2"/>
          <c:y val="3.3204258974027196E-5"/>
          <c:w val="0.9502326209223847"/>
          <c:h val="0.10259809013235048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1000" b="1">
          <a:solidFill>
            <a:schemeClr val="tx1">
              <a:lumMod val="75000"/>
              <a:lumOff val="2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868269307245686"/>
          <c:y val="0.12227665158876418"/>
          <c:w val="0.85386025610435057"/>
          <c:h val="0.77207853522814152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TransactionActivity!$S$1</c:f>
              <c:strCache>
                <c:ptCount val="1"/>
                <c:pt idx="0">
                  <c:v>U.S. Investment Grade Pair Volume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rgbClr val="0070C0"/>
              </a:solidFill>
            </a:ln>
          </c:spPr>
          <c:invertIfNegative val="0"/>
          <c:cat>
            <c:numRef>
              <c:f>TransactionActivity!$N$2:$N$288</c:f>
              <c:numCache>
                <c:formatCode>m/d/yyyy</c:formatCode>
                <c:ptCount val="287"/>
                <c:pt idx="0">
                  <c:v>36556</c:v>
                </c:pt>
                <c:pt idx="1">
                  <c:v>36585</c:v>
                </c:pt>
                <c:pt idx="2">
                  <c:v>36616</c:v>
                </c:pt>
                <c:pt idx="3">
                  <c:v>36646</c:v>
                </c:pt>
                <c:pt idx="4">
                  <c:v>36677</c:v>
                </c:pt>
                <c:pt idx="5">
                  <c:v>36707</c:v>
                </c:pt>
                <c:pt idx="6">
                  <c:v>36738</c:v>
                </c:pt>
                <c:pt idx="7">
                  <c:v>36769</c:v>
                </c:pt>
                <c:pt idx="8">
                  <c:v>36799</c:v>
                </c:pt>
                <c:pt idx="9">
                  <c:v>36830</c:v>
                </c:pt>
                <c:pt idx="10">
                  <c:v>36860</c:v>
                </c:pt>
                <c:pt idx="11">
                  <c:v>36891</c:v>
                </c:pt>
                <c:pt idx="12">
                  <c:v>36922</c:v>
                </c:pt>
                <c:pt idx="13">
                  <c:v>36950</c:v>
                </c:pt>
                <c:pt idx="14">
                  <c:v>36981</c:v>
                </c:pt>
                <c:pt idx="15">
                  <c:v>37011</c:v>
                </c:pt>
                <c:pt idx="16">
                  <c:v>37042</c:v>
                </c:pt>
                <c:pt idx="17">
                  <c:v>37072</c:v>
                </c:pt>
                <c:pt idx="18">
                  <c:v>37103</c:v>
                </c:pt>
                <c:pt idx="19">
                  <c:v>37134</c:v>
                </c:pt>
                <c:pt idx="20">
                  <c:v>37164</c:v>
                </c:pt>
                <c:pt idx="21">
                  <c:v>37195</c:v>
                </c:pt>
                <c:pt idx="22">
                  <c:v>37225</c:v>
                </c:pt>
                <c:pt idx="23">
                  <c:v>37256</c:v>
                </c:pt>
                <c:pt idx="24">
                  <c:v>37287</c:v>
                </c:pt>
                <c:pt idx="25">
                  <c:v>37315</c:v>
                </c:pt>
                <c:pt idx="26">
                  <c:v>37346</c:v>
                </c:pt>
                <c:pt idx="27">
                  <c:v>37376</c:v>
                </c:pt>
                <c:pt idx="28">
                  <c:v>37407</c:v>
                </c:pt>
                <c:pt idx="29">
                  <c:v>37437</c:v>
                </c:pt>
                <c:pt idx="30">
                  <c:v>37468</c:v>
                </c:pt>
                <c:pt idx="31">
                  <c:v>37499</c:v>
                </c:pt>
                <c:pt idx="32">
                  <c:v>37529</c:v>
                </c:pt>
                <c:pt idx="33">
                  <c:v>37560</c:v>
                </c:pt>
                <c:pt idx="34">
                  <c:v>37590</c:v>
                </c:pt>
                <c:pt idx="35">
                  <c:v>37621</c:v>
                </c:pt>
                <c:pt idx="36">
                  <c:v>37652</c:v>
                </c:pt>
                <c:pt idx="37">
                  <c:v>37680</c:v>
                </c:pt>
                <c:pt idx="38">
                  <c:v>37711</c:v>
                </c:pt>
                <c:pt idx="39">
                  <c:v>37741</c:v>
                </c:pt>
                <c:pt idx="40">
                  <c:v>37772</c:v>
                </c:pt>
                <c:pt idx="41">
                  <c:v>37802</c:v>
                </c:pt>
                <c:pt idx="42">
                  <c:v>37833</c:v>
                </c:pt>
                <c:pt idx="43">
                  <c:v>37864</c:v>
                </c:pt>
                <c:pt idx="44">
                  <c:v>37894</c:v>
                </c:pt>
                <c:pt idx="45">
                  <c:v>37925</c:v>
                </c:pt>
                <c:pt idx="46">
                  <c:v>37955</c:v>
                </c:pt>
                <c:pt idx="47">
                  <c:v>37986</c:v>
                </c:pt>
                <c:pt idx="48">
                  <c:v>38017</c:v>
                </c:pt>
                <c:pt idx="49">
                  <c:v>38046</c:v>
                </c:pt>
                <c:pt idx="50">
                  <c:v>38077</c:v>
                </c:pt>
                <c:pt idx="51">
                  <c:v>38107</c:v>
                </c:pt>
                <c:pt idx="52">
                  <c:v>38138</c:v>
                </c:pt>
                <c:pt idx="53">
                  <c:v>38168</c:v>
                </c:pt>
                <c:pt idx="54">
                  <c:v>38199</c:v>
                </c:pt>
                <c:pt idx="55">
                  <c:v>38230</c:v>
                </c:pt>
                <c:pt idx="56">
                  <c:v>38260</c:v>
                </c:pt>
                <c:pt idx="57">
                  <c:v>38291</c:v>
                </c:pt>
                <c:pt idx="58">
                  <c:v>38321</c:v>
                </c:pt>
                <c:pt idx="59">
                  <c:v>38352</c:v>
                </c:pt>
                <c:pt idx="60">
                  <c:v>38383</c:v>
                </c:pt>
                <c:pt idx="61">
                  <c:v>38411</c:v>
                </c:pt>
                <c:pt idx="62">
                  <c:v>38442</c:v>
                </c:pt>
                <c:pt idx="63">
                  <c:v>38472</c:v>
                </c:pt>
                <c:pt idx="64">
                  <c:v>38503</c:v>
                </c:pt>
                <c:pt idx="65">
                  <c:v>38533</c:v>
                </c:pt>
                <c:pt idx="66">
                  <c:v>38564</c:v>
                </c:pt>
                <c:pt idx="67">
                  <c:v>38595</c:v>
                </c:pt>
                <c:pt idx="68">
                  <c:v>38625</c:v>
                </c:pt>
                <c:pt idx="69">
                  <c:v>38656</c:v>
                </c:pt>
                <c:pt idx="70">
                  <c:v>38686</c:v>
                </c:pt>
                <c:pt idx="71">
                  <c:v>38717</c:v>
                </c:pt>
                <c:pt idx="72">
                  <c:v>38748</c:v>
                </c:pt>
                <c:pt idx="73">
                  <c:v>38776</c:v>
                </c:pt>
                <c:pt idx="74">
                  <c:v>38807</c:v>
                </c:pt>
                <c:pt idx="75">
                  <c:v>38837</c:v>
                </c:pt>
                <c:pt idx="76">
                  <c:v>38868</c:v>
                </c:pt>
                <c:pt idx="77">
                  <c:v>38898</c:v>
                </c:pt>
                <c:pt idx="78">
                  <c:v>38929</c:v>
                </c:pt>
                <c:pt idx="79">
                  <c:v>38960</c:v>
                </c:pt>
                <c:pt idx="80">
                  <c:v>38990</c:v>
                </c:pt>
                <c:pt idx="81">
                  <c:v>39021</c:v>
                </c:pt>
                <c:pt idx="82">
                  <c:v>39051</c:v>
                </c:pt>
                <c:pt idx="83">
                  <c:v>39082</c:v>
                </c:pt>
                <c:pt idx="84">
                  <c:v>39113</c:v>
                </c:pt>
                <c:pt idx="85">
                  <c:v>39141</c:v>
                </c:pt>
                <c:pt idx="86">
                  <c:v>39172</c:v>
                </c:pt>
                <c:pt idx="87">
                  <c:v>39202</c:v>
                </c:pt>
                <c:pt idx="88">
                  <c:v>39233</c:v>
                </c:pt>
                <c:pt idx="89">
                  <c:v>39263</c:v>
                </c:pt>
                <c:pt idx="90">
                  <c:v>39294</c:v>
                </c:pt>
                <c:pt idx="91">
                  <c:v>39325</c:v>
                </c:pt>
                <c:pt idx="92">
                  <c:v>39355</c:v>
                </c:pt>
                <c:pt idx="93">
                  <c:v>39386</c:v>
                </c:pt>
                <c:pt idx="94">
                  <c:v>39416</c:v>
                </c:pt>
                <c:pt idx="95">
                  <c:v>39447</c:v>
                </c:pt>
                <c:pt idx="96">
                  <c:v>39478</c:v>
                </c:pt>
                <c:pt idx="97">
                  <c:v>39507</c:v>
                </c:pt>
                <c:pt idx="98">
                  <c:v>39538</c:v>
                </c:pt>
                <c:pt idx="99">
                  <c:v>39568</c:v>
                </c:pt>
                <c:pt idx="100">
                  <c:v>39599</c:v>
                </c:pt>
                <c:pt idx="101">
                  <c:v>39629</c:v>
                </c:pt>
                <c:pt idx="102">
                  <c:v>39660</c:v>
                </c:pt>
                <c:pt idx="103">
                  <c:v>39691</c:v>
                </c:pt>
                <c:pt idx="104">
                  <c:v>39721</c:v>
                </c:pt>
                <c:pt idx="105">
                  <c:v>39752</c:v>
                </c:pt>
                <c:pt idx="106">
                  <c:v>39782</c:v>
                </c:pt>
                <c:pt idx="107">
                  <c:v>39813</c:v>
                </c:pt>
                <c:pt idx="108">
                  <c:v>39844</c:v>
                </c:pt>
                <c:pt idx="109">
                  <c:v>39872</c:v>
                </c:pt>
                <c:pt idx="110">
                  <c:v>39903</c:v>
                </c:pt>
                <c:pt idx="111">
                  <c:v>39933</c:v>
                </c:pt>
                <c:pt idx="112">
                  <c:v>39964</c:v>
                </c:pt>
                <c:pt idx="113">
                  <c:v>39994</c:v>
                </c:pt>
                <c:pt idx="114">
                  <c:v>40025</c:v>
                </c:pt>
                <c:pt idx="115">
                  <c:v>40056</c:v>
                </c:pt>
                <c:pt idx="116">
                  <c:v>40086</c:v>
                </c:pt>
                <c:pt idx="117">
                  <c:v>40117</c:v>
                </c:pt>
                <c:pt idx="118">
                  <c:v>40147</c:v>
                </c:pt>
                <c:pt idx="119">
                  <c:v>40178</c:v>
                </c:pt>
                <c:pt idx="120">
                  <c:v>40209</c:v>
                </c:pt>
                <c:pt idx="121">
                  <c:v>40237</c:v>
                </c:pt>
                <c:pt idx="122">
                  <c:v>40268</c:v>
                </c:pt>
                <c:pt idx="123">
                  <c:v>40298</c:v>
                </c:pt>
                <c:pt idx="124">
                  <c:v>40329</c:v>
                </c:pt>
                <c:pt idx="125">
                  <c:v>40359</c:v>
                </c:pt>
                <c:pt idx="126">
                  <c:v>40390</c:v>
                </c:pt>
                <c:pt idx="127">
                  <c:v>40421</c:v>
                </c:pt>
                <c:pt idx="128">
                  <c:v>40451</c:v>
                </c:pt>
                <c:pt idx="129">
                  <c:v>40482</c:v>
                </c:pt>
                <c:pt idx="130">
                  <c:v>40512</c:v>
                </c:pt>
                <c:pt idx="131">
                  <c:v>40543</c:v>
                </c:pt>
                <c:pt idx="132">
                  <c:v>40574</c:v>
                </c:pt>
                <c:pt idx="133">
                  <c:v>40602</c:v>
                </c:pt>
                <c:pt idx="134">
                  <c:v>40633</c:v>
                </c:pt>
                <c:pt idx="135">
                  <c:v>40663</c:v>
                </c:pt>
                <c:pt idx="136">
                  <c:v>40694</c:v>
                </c:pt>
                <c:pt idx="137">
                  <c:v>40724</c:v>
                </c:pt>
                <c:pt idx="138">
                  <c:v>40755</c:v>
                </c:pt>
                <c:pt idx="139">
                  <c:v>40786</c:v>
                </c:pt>
                <c:pt idx="140">
                  <c:v>40816</c:v>
                </c:pt>
                <c:pt idx="141">
                  <c:v>40847</c:v>
                </c:pt>
                <c:pt idx="142">
                  <c:v>40877</c:v>
                </c:pt>
                <c:pt idx="143">
                  <c:v>40908</c:v>
                </c:pt>
                <c:pt idx="144">
                  <c:v>40939</c:v>
                </c:pt>
                <c:pt idx="145">
                  <c:v>40968</c:v>
                </c:pt>
                <c:pt idx="146">
                  <c:v>40999</c:v>
                </c:pt>
                <c:pt idx="147">
                  <c:v>41029</c:v>
                </c:pt>
                <c:pt idx="148">
                  <c:v>41060</c:v>
                </c:pt>
                <c:pt idx="149">
                  <c:v>41090</c:v>
                </c:pt>
                <c:pt idx="150">
                  <c:v>41121</c:v>
                </c:pt>
                <c:pt idx="151">
                  <c:v>41152</c:v>
                </c:pt>
                <c:pt idx="152">
                  <c:v>41182</c:v>
                </c:pt>
                <c:pt idx="153">
                  <c:v>41213</c:v>
                </c:pt>
                <c:pt idx="154">
                  <c:v>41243</c:v>
                </c:pt>
                <c:pt idx="155">
                  <c:v>41274</c:v>
                </c:pt>
                <c:pt idx="156">
                  <c:v>41305</c:v>
                </c:pt>
                <c:pt idx="157">
                  <c:v>41333</c:v>
                </c:pt>
                <c:pt idx="158">
                  <c:v>41364</c:v>
                </c:pt>
                <c:pt idx="159">
                  <c:v>41394</c:v>
                </c:pt>
                <c:pt idx="160">
                  <c:v>41425</c:v>
                </c:pt>
                <c:pt idx="161">
                  <c:v>41455</c:v>
                </c:pt>
                <c:pt idx="162">
                  <c:v>41486</c:v>
                </c:pt>
                <c:pt idx="163">
                  <c:v>41517</c:v>
                </c:pt>
                <c:pt idx="164">
                  <c:v>41547</c:v>
                </c:pt>
                <c:pt idx="165">
                  <c:v>41578</c:v>
                </c:pt>
                <c:pt idx="166">
                  <c:v>41608</c:v>
                </c:pt>
                <c:pt idx="167">
                  <c:v>41639</c:v>
                </c:pt>
                <c:pt idx="168">
                  <c:v>41670</c:v>
                </c:pt>
                <c:pt idx="169">
                  <c:v>41698</c:v>
                </c:pt>
                <c:pt idx="170">
                  <c:v>41729</c:v>
                </c:pt>
                <c:pt idx="171">
                  <c:v>41759</c:v>
                </c:pt>
                <c:pt idx="172">
                  <c:v>41790</c:v>
                </c:pt>
                <c:pt idx="173">
                  <c:v>41820</c:v>
                </c:pt>
                <c:pt idx="174">
                  <c:v>41851</c:v>
                </c:pt>
                <c:pt idx="175">
                  <c:v>41882</c:v>
                </c:pt>
                <c:pt idx="176">
                  <c:v>41912</c:v>
                </c:pt>
                <c:pt idx="177">
                  <c:v>41943</c:v>
                </c:pt>
                <c:pt idx="178">
                  <c:v>41973</c:v>
                </c:pt>
                <c:pt idx="179">
                  <c:v>42004</c:v>
                </c:pt>
                <c:pt idx="180">
                  <c:v>42035</c:v>
                </c:pt>
                <c:pt idx="181">
                  <c:v>42063</c:v>
                </c:pt>
                <c:pt idx="182">
                  <c:v>42094</c:v>
                </c:pt>
                <c:pt idx="183">
                  <c:v>42124</c:v>
                </c:pt>
                <c:pt idx="184">
                  <c:v>42155</c:v>
                </c:pt>
                <c:pt idx="185">
                  <c:v>42185</c:v>
                </c:pt>
                <c:pt idx="186">
                  <c:v>42216</c:v>
                </c:pt>
                <c:pt idx="187">
                  <c:v>42247</c:v>
                </c:pt>
                <c:pt idx="188">
                  <c:v>42277</c:v>
                </c:pt>
                <c:pt idx="189">
                  <c:v>42308</c:v>
                </c:pt>
                <c:pt idx="190">
                  <c:v>42338</c:v>
                </c:pt>
                <c:pt idx="191">
                  <c:v>42369</c:v>
                </c:pt>
                <c:pt idx="192">
                  <c:v>42400</c:v>
                </c:pt>
                <c:pt idx="193">
                  <c:v>42429</c:v>
                </c:pt>
                <c:pt idx="194">
                  <c:v>42460</c:v>
                </c:pt>
                <c:pt idx="195">
                  <c:v>42490</c:v>
                </c:pt>
                <c:pt idx="196">
                  <c:v>42521</c:v>
                </c:pt>
                <c:pt idx="197">
                  <c:v>42551</c:v>
                </c:pt>
                <c:pt idx="198">
                  <c:v>42582</c:v>
                </c:pt>
                <c:pt idx="199">
                  <c:v>42613</c:v>
                </c:pt>
                <c:pt idx="200">
                  <c:v>42643</c:v>
                </c:pt>
                <c:pt idx="201">
                  <c:v>42674</c:v>
                </c:pt>
                <c:pt idx="202">
                  <c:v>42704</c:v>
                </c:pt>
                <c:pt idx="203">
                  <c:v>42735</c:v>
                </c:pt>
                <c:pt idx="204">
                  <c:v>42766</c:v>
                </c:pt>
                <c:pt idx="205">
                  <c:v>42794</c:v>
                </c:pt>
                <c:pt idx="206">
                  <c:v>42825</c:v>
                </c:pt>
                <c:pt idx="207">
                  <c:v>42855</c:v>
                </c:pt>
                <c:pt idx="208">
                  <c:v>42886</c:v>
                </c:pt>
                <c:pt idx="209">
                  <c:v>42916</c:v>
                </c:pt>
                <c:pt idx="210">
                  <c:v>42947</c:v>
                </c:pt>
                <c:pt idx="211">
                  <c:v>42978</c:v>
                </c:pt>
                <c:pt idx="212">
                  <c:v>43008</c:v>
                </c:pt>
                <c:pt idx="213">
                  <c:v>43039</c:v>
                </c:pt>
                <c:pt idx="214">
                  <c:v>43069</c:v>
                </c:pt>
                <c:pt idx="215">
                  <c:v>43100</c:v>
                </c:pt>
                <c:pt idx="216">
                  <c:v>43131</c:v>
                </c:pt>
                <c:pt idx="217">
                  <c:v>43159</c:v>
                </c:pt>
                <c:pt idx="218">
                  <c:v>43190</c:v>
                </c:pt>
                <c:pt idx="219">
                  <c:v>43220</c:v>
                </c:pt>
                <c:pt idx="220">
                  <c:v>43251</c:v>
                </c:pt>
                <c:pt idx="221">
                  <c:v>43281</c:v>
                </c:pt>
                <c:pt idx="222">
                  <c:v>43312</c:v>
                </c:pt>
                <c:pt idx="223">
                  <c:v>43343</c:v>
                </c:pt>
                <c:pt idx="224">
                  <c:v>43373</c:v>
                </c:pt>
                <c:pt idx="225">
                  <c:v>43404</c:v>
                </c:pt>
                <c:pt idx="226">
                  <c:v>43434</c:v>
                </c:pt>
                <c:pt idx="227">
                  <c:v>43465</c:v>
                </c:pt>
                <c:pt idx="228">
                  <c:v>43496</c:v>
                </c:pt>
                <c:pt idx="229">
                  <c:v>43524</c:v>
                </c:pt>
                <c:pt idx="230">
                  <c:v>43555</c:v>
                </c:pt>
                <c:pt idx="231">
                  <c:v>43585</c:v>
                </c:pt>
                <c:pt idx="232">
                  <c:v>43616</c:v>
                </c:pt>
                <c:pt idx="233">
                  <c:v>43646</c:v>
                </c:pt>
                <c:pt idx="234">
                  <c:v>43677</c:v>
                </c:pt>
                <c:pt idx="235">
                  <c:v>43708</c:v>
                </c:pt>
                <c:pt idx="236">
                  <c:v>43738</c:v>
                </c:pt>
                <c:pt idx="237">
                  <c:v>43769</c:v>
                </c:pt>
                <c:pt idx="238">
                  <c:v>43799</c:v>
                </c:pt>
                <c:pt idx="239">
                  <c:v>43830</c:v>
                </c:pt>
                <c:pt idx="240">
                  <c:v>43861</c:v>
                </c:pt>
                <c:pt idx="241">
                  <c:v>43890</c:v>
                </c:pt>
                <c:pt idx="242">
                  <c:v>43921</c:v>
                </c:pt>
                <c:pt idx="243">
                  <c:v>43951</c:v>
                </c:pt>
                <c:pt idx="244">
                  <c:v>43982</c:v>
                </c:pt>
                <c:pt idx="245">
                  <c:v>44012</c:v>
                </c:pt>
                <c:pt idx="246">
                  <c:v>44043</c:v>
                </c:pt>
                <c:pt idx="247">
                  <c:v>44074</c:v>
                </c:pt>
                <c:pt idx="248">
                  <c:v>44104</c:v>
                </c:pt>
                <c:pt idx="249">
                  <c:v>44135</c:v>
                </c:pt>
                <c:pt idx="250">
                  <c:v>44165</c:v>
                </c:pt>
                <c:pt idx="251">
                  <c:v>44196</c:v>
                </c:pt>
                <c:pt idx="252">
                  <c:v>44227</c:v>
                </c:pt>
                <c:pt idx="253">
                  <c:v>44255</c:v>
                </c:pt>
                <c:pt idx="254">
                  <c:v>44286</c:v>
                </c:pt>
                <c:pt idx="255">
                  <c:v>44316</c:v>
                </c:pt>
                <c:pt idx="256">
                  <c:v>44347</c:v>
                </c:pt>
                <c:pt idx="257">
                  <c:v>44377</c:v>
                </c:pt>
                <c:pt idx="258">
                  <c:v>44408</c:v>
                </c:pt>
                <c:pt idx="259">
                  <c:v>44439</c:v>
                </c:pt>
                <c:pt idx="260">
                  <c:v>44469</c:v>
                </c:pt>
                <c:pt idx="261">
                  <c:v>44500</c:v>
                </c:pt>
                <c:pt idx="262">
                  <c:v>44530</c:v>
                </c:pt>
                <c:pt idx="263">
                  <c:v>44561</c:v>
                </c:pt>
                <c:pt idx="264">
                  <c:v>44592</c:v>
                </c:pt>
                <c:pt idx="265">
                  <c:v>44620</c:v>
                </c:pt>
                <c:pt idx="266">
                  <c:v>44651</c:v>
                </c:pt>
                <c:pt idx="267">
                  <c:v>44681</c:v>
                </c:pt>
                <c:pt idx="268">
                  <c:v>44712</c:v>
                </c:pt>
                <c:pt idx="269">
                  <c:v>44742</c:v>
                </c:pt>
                <c:pt idx="270">
                  <c:v>44773</c:v>
                </c:pt>
                <c:pt idx="271">
                  <c:v>44804</c:v>
                </c:pt>
                <c:pt idx="272">
                  <c:v>44834</c:v>
                </c:pt>
                <c:pt idx="273">
                  <c:v>44865</c:v>
                </c:pt>
                <c:pt idx="274">
                  <c:v>44895</c:v>
                </c:pt>
                <c:pt idx="275">
                  <c:v>44926</c:v>
                </c:pt>
                <c:pt idx="276">
                  <c:v>44957</c:v>
                </c:pt>
                <c:pt idx="277">
                  <c:v>44985</c:v>
                </c:pt>
                <c:pt idx="278">
                  <c:v>45016</c:v>
                </c:pt>
                <c:pt idx="279">
                  <c:v>45046</c:v>
                </c:pt>
                <c:pt idx="280">
                  <c:v>45077</c:v>
                </c:pt>
                <c:pt idx="281">
                  <c:v>45107</c:v>
                </c:pt>
                <c:pt idx="282">
                  <c:v>45138</c:v>
                </c:pt>
                <c:pt idx="283">
                  <c:v>45169</c:v>
                </c:pt>
                <c:pt idx="284">
                  <c:v>45199</c:v>
                </c:pt>
                <c:pt idx="285">
                  <c:v>45230</c:v>
                </c:pt>
                <c:pt idx="286">
                  <c:v>45260</c:v>
                </c:pt>
              </c:numCache>
            </c:numRef>
          </c:cat>
          <c:val>
            <c:numRef>
              <c:f>TransactionActivity!$S$2:$S$288</c:f>
              <c:numCache>
                <c:formatCode>"$"#,##0</c:formatCode>
                <c:ptCount val="287"/>
                <c:pt idx="0">
                  <c:v>239138456</c:v>
                </c:pt>
                <c:pt idx="1">
                  <c:v>382350256</c:v>
                </c:pt>
                <c:pt idx="2">
                  <c:v>392187934</c:v>
                </c:pt>
                <c:pt idx="3">
                  <c:v>262563500</c:v>
                </c:pt>
                <c:pt idx="4">
                  <c:v>792720240</c:v>
                </c:pt>
                <c:pt idx="5">
                  <c:v>495188017</c:v>
                </c:pt>
                <c:pt idx="6">
                  <c:v>460027450</c:v>
                </c:pt>
                <c:pt idx="7">
                  <c:v>724463506</c:v>
                </c:pt>
                <c:pt idx="8">
                  <c:v>978812614</c:v>
                </c:pt>
                <c:pt idx="9">
                  <c:v>502113420</c:v>
                </c:pt>
                <c:pt idx="10">
                  <c:v>1277653612</c:v>
                </c:pt>
                <c:pt idx="11">
                  <c:v>1706892856</c:v>
                </c:pt>
                <c:pt idx="12">
                  <c:v>834729465</c:v>
                </c:pt>
                <c:pt idx="13">
                  <c:v>500252265</c:v>
                </c:pt>
                <c:pt idx="14">
                  <c:v>514269040</c:v>
                </c:pt>
                <c:pt idx="15">
                  <c:v>808624604</c:v>
                </c:pt>
                <c:pt idx="16">
                  <c:v>658581265</c:v>
                </c:pt>
                <c:pt idx="17">
                  <c:v>758339395</c:v>
                </c:pt>
                <c:pt idx="18">
                  <c:v>513297992</c:v>
                </c:pt>
                <c:pt idx="19">
                  <c:v>610152241</c:v>
                </c:pt>
                <c:pt idx="20">
                  <c:v>512522617</c:v>
                </c:pt>
                <c:pt idx="21">
                  <c:v>421257500</c:v>
                </c:pt>
                <c:pt idx="22">
                  <c:v>467538930</c:v>
                </c:pt>
                <c:pt idx="23">
                  <c:v>1116602874</c:v>
                </c:pt>
                <c:pt idx="24">
                  <c:v>453577698</c:v>
                </c:pt>
                <c:pt idx="25">
                  <c:v>355332020</c:v>
                </c:pt>
                <c:pt idx="26">
                  <c:v>662942256</c:v>
                </c:pt>
                <c:pt idx="27">
                  <c:v>384324125</c:v>
                </c:pt>
                <c:pt idx="28">
                  <c:v>835738933</c:v>
                </c:pt>
                <c:pt idx="29">
                  <c:v>1046620000</c:v>
                </c:pt>
                <c:pt idx="30">
                  <c:v>587620855</c:v>
                </c:pt>
                <c:pt idx="31">
                  <c:v>934610993</c:v>
                </c:pt>
                <c:pt idx="32">
                  <c:v>1016624907</c:v>
                </c:pt>
                <c:pt idx="33">
                  <c:v>891490033</c:v>
                </c:pt>
                <c:pt idx="34">
                  <c:v>885371948</c:v>
                </c:pt>
                <c:pt idx="35">
                  <c:v>1811131076</c:v>
                </c:pt>
                <c:pt idx="36">
                  <c:v>903864945</c:v>
                </c:pt>
                <c:pt idx="37">
                  <c:v>1329357500</c:v>
                </c:pt>
                <c:pt idx="38">
                  <c:v>930226277</c:v>
                </c:pt>
                <c:pt idx="39">
                  <c:v>1237123374</c:v>
                </c:pt>
                <c:pt idx="40">
                  <c:v>1497143933</c:v>
                </c:pt>
                <c:pt idx="41">
                  <c:v>1230108520</c:v>
                </c:pt>
                <c:pt idx="42">
                  <c:v>1558080380</c:v>
                </c:pt>
                <c:pt idx="43">
                  <c:v>1633482643</c:v>
                </c:pt>
                <c:pt idx="44">
                  <c:v>1526710028</c:v>
                </c:pt>
                <c:pt idx="45">
                  <c:v>1481356941</c:v>
                </c:pt>
                <c:pt idx="46">
                  <c:v>999206043</c:v>
                </c:pt>
                <c:pt idx="47">
                  <c:v>4135222897</c:v>
                </c:pt>
                <c:pt idx="48">
                  <c:v>1228809658</c:v>
                </c:pt>
                <c:pt idx="49">
                  <c:v>1600887596</c:v>
                </c:pt>
                <c:pt idx="50">
                  <c:v>1796380414</c:v>
                </c:pt>
                <c:pt idx="51">
                  <c:v>2752848185</c:v>
                </c:pt>
                <c:pt idx="52">
                  <c:v>1679514977</c:v>
                </c:pt>
                <c:pt idx="53">
                  <c:v>2282727197</c:v>
                </c:pt>
                <c:pt idx="54">
                  <c:v>2349780392</c:v>
                </c:pt>
                <c:pt idx="55">
                  <c:v>3382495540</c:v>
                </c:pt>
                <c:pt idx="56">
                  <c:v>3053208248</c:v>
                </c:pt>
                <c:pt idx="57">
                  <c:v>2796961928</c:v>
                </c:pt>
                <c:pt idx="58">
                  <c:v>2543325911</c:v>
                </c:pt>
                <c:pt idx="59">
                  <c:v>4648921767</c:v>
                </c:pt>
                <c:pt idx="60">
                  <c:v>2627095902</c:v>
                </c:pt>
                <c:pt idx="61">
                  <c:v>2219504853</c:v>
                </c:pt>
                <c:pt idx="62">
                  <c:v>3050873046</c:v>
                </c:pt>
                <c:pt idx="63">
                  <c:v>3642657823</c:v>
                </c:pt>
                <c:pt idx="64">
                  <c:v>3817692545</c:v>
                </c:pt>
                <c:pt idx="65">
                  <c:v>3773453598</c:v>
                </c:pt>
                <c:pt idx="66">
                  <c:v>4317230335</c:v>
                </c:pt>
                <c:pt idx="67">
                  <c:v>4115901191</c:v>
                </c:pt>
                <c:pt idx="68">
                  <c:v>6346074594</c:v>
                </c:pt>
                <c:pt idx="69">
                  <c:v>3899537451</c:v>
                </c:pt>
                <c:pt idx="70">
                  <c:v>5469349716</c:v>
                </c:pt>
                <c:pt idx="71">
                  <c:v>6011752007</c:v>
                </c:pt>
                <c:pt idx="72">
                  <c:v>3823394726</c:v>
                </c:pt>
                <c:pt idx="73">
                  <c:v>3555720078</c:v>
                </c:pt>
                <c:pt idx="74">
                  <c:v>4463655328</c:v>
                </c:pt>
                <c:pt idx="75">
                  <c:v>4646217824</c:v>
                </c:pt>
                <c:pt idx="76">
                  <c:v>3559357567</c:v>
                </c:pt>
                <c:pt idx="77">
                  <c:v>5287968525</c:v>
                </c:pt>
                <c:pt idx="78">
                  <c:v>3695173578</c:v>
                </c:pt>
                <c:pt idx="79">
                  <c:v>5311213114</c:v>
                </c:pt>
                <c:pt idx="80">
                  <c:v>6110151079</c:v>
                </c:pt>
                <c:pt idx="81">
                  <c:v>3092826999</c:v>
                </c:pt>
                <c:pt idx="82">
                  <c:v>3795120959</c:v>
                </c:pt>
                <c:pt idx="83">
                  <c:v>7495516733</c:v>
                </c:pt>
                <c:pt idx="84">
                  <c:v>6112897271</c:v>
                </c:pt>
                <c:pt idx="85">
                  <c:v>3640377717</c:v>
                </c:pt>
                <c:pt idx="86">
                  <c:v>5019434754</c:v>
                </c:pt>
                <c:pt idx="87">
                  <c:v>4462745065</c:v>
                </c:pt>
                <c:pt idx="88">
                  <c:v>5422906967</c:v>
                </c:pt>
                <c:pt idx="89">
                  <c:v>6266763252</c:v>
                </c:pt>
                <c:pt idx="90">
                  <c:v>5616457103</c:v>
                </c:pt>
                <c:pt idx="91">
                  <c:v>5439347880</c:v>
                </c:pt>
                <c:pt idx="92">
                  <c:v>3846415947</c:v>
                </c:pt>
                <c:pt idx="93">
                  <c:v>3199220775</c:v>
                </c:pt>
                <c:pt idx="94">
                  <c:v>3120830980</c:v>
                </c:pt>
                <c:pt idx="95">
                  <c:v>5695290061</c:v>
                </c:pt>
                <c:pt idx="96">
                  <c:v>2032698538</c:v>
                </c:pt>
                <c:pt idx="97">
                  <c:v>2082990923</c:v>
                </c:pt>
                <c:pt idx="98">
                  <c:v>1833611821</c:v>
                </c:pt>
                <c:pt idx="99">
                  <c:v>1976249448</c:v>
                </c:pt>
                <c:pt idx="100">
                  <c:v>1916375187</c:v>
                </c:pt>
                <c:pt idx="101">
                  <c:v>5214312363</c:v>
                </c:pt>
                <c:pt idx="102">
                  <c:v>1855209667</c:v>
                </c:pt>
                <c:pt idx="103">
                  <c:v>1751268915</c:v>
                </c:pt>
                <c:pt idx="104">
                  <c:v>2090495797</c:v>
                </c:pt>
                <c:pt idx="105">
                  <c:v>1638693283</c:v>
                </c:pt>
                <c:pt idx="106">
                  <c:v>455469996</c:v>
                </c:pt>
                <c:pt idx="107">
                  <c:v>1465712243</c:v>
                </c:pt>
                <c:pt idx="108">
                  <c:v>644715110</c:v>
                </c:pt>
                <c:pt idx="109">
                  <c:v>680942371</c:v>
                </c:pt>
                <c:pt idx="110">
                  <c:v>800548045</c:v>
                </c:pt>
                <c:pt idx="111">
                  <c:v>696732251</c:v>
                </c:pt>
                <c:pt idx="112">
                  <c:v>429691042</c:v>
                </c:pt>
                <c:pt idx="113">
                  <c:v>1129119577</c:v>
                </c:pt>
                <c:pt idx="114">
                  <c:v>1127062868</c:v>
                </c:pt>
                <c:pt idx="115">
                  <c:v>459195776</c:v>
                </c:pt>
                <c:pt idx="116">
                  <c:v>826768849</c:v>
                </c:pt>
                <c:pt idx="117">
                  <c:v>999477217</c:v>
                </c:pt>
                <c:pt idx="118">
                  <c:v>775883677</c:v>
                </c:pt>
                <c:pt idx="119">
                  <c:v>1879477810</c:v>
                </c:pt>
                <c:pt idx="120">
                  <c:v>885442254</c:v>
                </c:pt>
                <c:pt idx="121">
                  <c:v>1191082649</c:v>
                </c:pt>
                <c:pt idx="122">
                  <c:v>1284468764</c:v>
                </c:pt>
                <c:pt idx="123">
                  <c:v>880466503</c:v>
                </c:pt>
                <c:pt idx="124">
                  <c:v>1597771833</c:v>
                </c:pt>
                <c:pt idx="125">
                  <c:v>2363437023</c:v>
                </c:pt>
                <c:pt idx="126">
                  <c:v>1373462137</c:v>
                </c:pt>
                <c:pt idx="127">
                  <c:v>1848619651</c:v>
                </c:pt>
                <c:pt idx="128">
                  <c:v>3199963535</c:v>
                </c:pt>
                <c:pt idx="129">
                  <c:v>2372639275</c:v>
                </c:pt>
                <c:pt idx="130">
                  <c:v>2455469267</c:v>
                </c:pt>
                <c:pt idx="131">
                  <c:v>4198414151</c:v>
                </c:pt>
                <c:pt idx="132">
                  <c:v>1718643837</c:v>
                </c:pt>
                <c:pt idx="133">
                  <c:v>2792474079</c:v>
                </c:pt>
                <c:pt idx="134">
                  <c:v>2031801715</c:v>
                </c:pt>
                <c:pt idx="135">
                  <c:v>2380090585</c:v>
                </c:pt>
                <c:pt idx="136">
                  <c:v>3953346368</c:v>
                </c:pt>
                <c:pt idx="137">
                  <c:v>4147938074</c:v>
                </c:pt>
                <c:pt idx="138">
                  <c:v>3017616781</c:v>
                </c:pt>
                <c:pt idx="139">
                  <c:v>3484525549</c:v>
                </c:pt>
                <c:pt idx="140">
                  <c:v>3538245161</c:v>
                </c:pt>
                <c:pt idx="141">
                  <c:v>3641198919</c:v>
                </c:pt>
                <c:pt idx="142">
                  <c:v>2720984837</c:v>
                </c:pt>
                <c:pt idx="143">
                  <c:v>5500143393</c:v>
                </c:pt>
                <c:pt idx="144">
                  <c:v>2616274237</c:v>
                </c:pt>
                <c:pt idx="145">
                  <c:v>2635873178</c:v>
                </c:pt>
                <c:pt idx="146">
                  <c:v>3686315260</c:v>
                </c:pt>
                <c:pt idx="147">
                  <c:v>2727919331</c:v>
                </c:pt>
                <c:pt idx="148">
                  <c:v>3085608443</c:v>
                </c:pt>
                <c:pt idx="149">
                  <c:v>4099669202</c:v>
                </c:pt>
                <c:pt idx="150">
                  <c:v>3884452916</c:v>
                </c:pt>
                <c:pt idx="151">
                  <c:v>4221586288</c:v>
                </c:pt>
                <c:pt idx="152">
                  <c:v>3347211891</c:v>
                </c:pt>
                <c:pt idx="153">
                  <c:v>3248928568</c:v>
                </c:pt>
                <c:pt idx="154">
                  <c:v>4221863677</c:v>
                </c:pt>
                <c:pt idx="155">
                  <c:v>7617985192</c:v>
                </c:pt>
                <c:pt idx="156">
                  <c:v>2470460628</c:v>
                </c:pt>
                <c:pt idx="157">
                  <c:v>1997726470</c:v>
                </c:pt>
                <c:pt idx="158">
                  <c:v>3844610165</c:v>
                </c:pt>
                <c:pt idx="159">
                  <c:v>4278075763</c:v>
                </c:pt>
                <c:pt idx="160">
                  <c:v>4357357375</c:v>
                </c:pt>
                <c:pt idx="161">
                  <c:v>6634063046</c:v>
                </c:pt>
                <c:pt idx="162">
                  <c:v>3964665958</c:v>
                </c:pt>
                <c:pt idx="163">
                  <c:v>4969190656</c:v>
                </c:pt>
                <c:pt idx="164">
                  <c:v>4869562903</c:v>
                </c:pt>
                <c:pt idx="165">
                  <c:v>6764582929</c:v>
                </c:pt>
                <c:pt idx="166">
                  <c:v>4421203265</c:v>
                </c:pt>
                <c:pt idx="167">
                  <c:v>8314224505</c:v>
                </c:pt>
                <c:pt idx="168">
                  <c:v>2815449647</c:v>
                </c:pt>
                <c:pt idx="169">
                  <c:v>3194024356</c:v>
                </c:pt>
                <c:pt idx="170">
                  <c:v>4637358638</c:v>
                </c:pt>
                <c:pt idx="171">
                  <c:v>4194934502</c:v>
                </c:pt>
                <c:pt idx="172">
                  <c:v>5606362394</c:v>
                </c:pt>
                <c:pt idx="173">
                  <c:v>10224976468</c:v>
                </c:pt>
                <c:pt idx="174">
                  <c:v>7263865582</c:v>
                </c:pt>
                <c:pt idx="175">
                  <c:v>6067053069</c:v>
                </c:pt>
                <c:pt idx="176">
                  <c:v>6180837296</c:v>
                </c:pt>
                <c:pt idx="177">
                  <c:v>8287287396</c:v>
                </c:pt>
                <c:pt idx="178">
                  <c:v>6275498892</c:v>
                </c:pt>
                <c:pt idx="179">
                  <c:v>10546673685</c:v>
                </c:pt>
                <c:pt idx="180">
                  <c:v>7015290943</c:v>
                </c:pt>
                <c:pt idx="181">
                  <c:v>5434050569</c:v>
                </c:pt>
                <c:pt idx="182">
                  <c:v>6103135866</c:v>
                </c:pt>
                <c:pt idx="183">
                  <c:v>4909660353</c:v>
                </c:pt>
                <c:pt idx="184">
                  <c:v>8773954008</c:v>
                </c:pt>
                <c:pt idx="185">
                  <c:v>8787605048</c:v>
                </c:pt>
                <c:pt idx="186">
                  <c:v>6372395121</c:v>
                </c:pt>
                <c:pt idx="187">
                  <c:v>8130880783</c:v>
                </c:pt>
                <c:pt idx="188">
                  <c:v>7115505749</c:v>
                </c:pt>
                <c:pt idx="189">
                  <c:v>8089897513</c:v>
                </c:pt>
                <c:pt idx="190">
                  <c:v>5887914167</c:v>
                </c:pt>
                <c:pt idx="191">
                  <c:v>16127933175</c:v>
                </c:pt>
                <c:pt idx="192">
                  <c:v>5858107851</c:v>
                </c:pt>
                <c:pt idx="193">
                  <c:v>5497628082</c:v>
                </c:pt>
                <c:pt idx="194">
                  <c:v>6364575451</c:v>
                </c:pt>
                <c:pt idx="195">
                  <c:v>4311114546</c:v>
                </c:pt>
                <c:pt idx="196">
                  <c:v>5831830263</c:v>
                </c:pt>
                <c:pt idx="197">
                  <c:v>12832444832</c:v>
                </c:pt>
                <c:pt idx="198">
                  <c:v>7953057440</c:v>
                </c:pt>
                <c:pt idx="199">
                  <c:v>8308237950</c:v>
                </c:pt>
                <c:pt idx="200">
                  <c:v>9135883555</c:v>
                </c:pt>
                <c:pt idx="201">
                  <c:v>8389518886</c:v>
                </c:pt>
                <c:pt idx="202">
                  <c:v>9421856931</c:v>
                </c:pt>
                <c:pt idx="203">
                  <c:v>11268596287</c:v>
                </c:pt>
                <c:pt idx="204">
                  <c:v>7960021336</c:v>
                </c:pt>
                <c:pt idx="205">
                  <c:v>5838009618</c:v>
                </c:pt>
                <c:pt idx="206">
                  <c:v>7295127234</c:v>
                </c:pt>
                <c:pt idx="207">
                  <c:v>7094123258</c:v>
                </c:pt>
                <c:pt idx="208">
                  <c:v>6041564750</c:v>
                </c:pt>
                <c:pt idx="209">
                  <c:v>9398503119</c:v>
                </c:pt>
                <c:pt idx="210">
                  <c:v>7292686999</c:v>
                </c:pt>
                <c:pt idx="211">
                  <c:v>7545922184</c:v>
                </c:pt>
                <c:pt idx="212">
                  <c:v>8266817007</c:v>
                </c:pt>
                <c:pt idx="213">
                  <c:v>9245266558</c:v>
                </c:pt>
                <c:pt idx="214">
                  <c:v>8322855421</c:v>
                </c:pt>
                <c:pt idx="215">
                  <c:v>10452369451</c:v>
                </c:pt>
                <c:pt idx="216">
                  <c:v>8188069545</c:v>
                </c:pt>
                <c:pt idx="217">
                  <c:v>6588209597</c:v>
                </c:pt>
                <c:pt idx="218">
                  <c:v>9682458876</c:v>
                </c:pt>
                <c:pt idx="219">
                  <c:v>6313994093</c:v>
                </c:pt>
                <c:pt idx="220">
                  <c:v>7739449467</c:v>
                </c:pt>
                <c:pt idx="221">
                  <c:v>9855788314</c:v>
                </c:pt>
                <c:pt idx="222">
                  <c:v>8064596779</c:v>
                </c:pt>
                <c:pt idx="223">
                  <c:v>9959486105</c:v>
                </c:pt>
                <c:pt idx="224">
                  <c:v>8495545374</c:v>
                </c:pt>
                <c:pt idx="225">
                  <c:v>10592518488</c:v>
                </c:pt>
                <c:pt idx="226">
                  <c:v>10199352816</c:v>
                </c:pt>
                <c:pt idx="227">
                  <c:v>13279193177</c:v>
                </c:pt>
                <c:pt idx="228">
                  <c:v>6323693875</c:v>
                </c:pt>
                <c:pt idx="229">
                  <c:v>6694493251</c:v>
                </c:pt>
                <c:pt idx="230">
                  <c:v>6849038539</c:v>
                </c:pt>
                <c:pt idx="231">
                  <c:v>5546267133</c:v>
                </c:pt>
                <c:pt idx="232">
                  <c:v>9629246869</c:v>
                </c:pt>
                <c:pt idx="233">
                  <c:v>11983077955</c:v>
                </c:pt>
                <c:pt idx="234">
                  <c:v>10118000047</c:v>
                </c:pt>
                <c:pt idx="235">
                  <c:v>9943553306</c:v>
                </c:pt>
                <c:pt idx="236">
                  <c:v>11296045364</c:v>
                </c:pt>
                <c:pt idx="237">
                  <c:v>9592591813</c:v>
                </c:pt>
                <c:pt idx="238">
                  <c:v>9388001517</c:v>
                </c:pt>
                <c:pt idx="239">
                  <c:v>15813327579</c:v>
                </c:pt>
                <c:pt idx="240">
                  <c:v>7906623964</c:v>
                </c:pt>
                <c:pt idx="241">
                  <c:v>7380702569</c:v>
                </c:pt>
                <c:pt idx="242">
                  <c:v>6258238301</c:v>
                </c:pt>
                <c:pt idx="243">
                  <c:v>3679407834</c:v>
                </c:pt>
                <c:pt idx="244">
                  <c:v>2282981738</c:v>
                </c:pt>
                <c:pt idx="245">
                  <c:v>2791546233</c:v>
                </c:pt>
                <c:pt idx="246">
                  <c:v>3221186649</c:v>
                </c:pt>
                <c:pt idx="247">
                  <c:v>2974457161</c:v>
                </c:pt>
                <c:pt idx="248">
                  <c:v>7195557577</c:v>
                </c:pt>
                <c:pt idx="249">
                  <c:v>7569680805</c:v>
                </c:pt>
                <c:pt idx="250">
                  <c:v>6477511957</c:v>
                </c:pt>
                <c:pt idx="251">
                  <c:v>14454131935</c:v>
                </c:pt>
                <c:pt idx="252">
                  <c:v>6558394082</c:v>
                </c:pt>
                <c:pt idx="253">
                  <c:v>4462107545</c:v>
                </c:pt>
                <c:pt idx="254">
                  <c:v>6747242340</c:v>
                </c:pt>
                <c:pt idx="255">
                  <c:v>8970129792</c:v>
                </c:pt>
                <c:pt idx="256">
                  <c:v>7912663152</c:v>
                </c:pt>
                <c:pt idx="257">
                  <c:v>10980305542</c:v>
                </c:pt>
                <c:pt idx="258">
                  <c:v>11489394092</c:v>
                </c:pt>
                <c:pt idx="259">
                  <c:v>13890860703</c:v>
                </c:pt>
                <c:pt idx="260">
                  <c:v>14006151391</c:v>
                </c:pt>
                <c:pt idx="261">
                  <c:v>14331876989</c:v>
                </c:pt>
                <c:pt idx="262">
                  <c:v>13822157589</c:v>
                </c:pt>
                <c:pt idx="263">
                  <c:v>26956100471</c:v>
                </c:pt>
                <c:pt idx="264">
                  <c:v>8933583594</c:v>
                </c:pt>
                <c:pt idx="265">
                  <c:v>8906530955</c:v>
                </c:pt>
                <c:pt idx="266">
                  <c:v>13280846871</c:v>
                </c:pt>
                <c:pt idx="267">
                  <c:v>12223361164</c:v>
                </c:pt>
                <c:pt idx="268">
                  <c:v>12092291310</c:v>
                </c:pt>
                <c:pt idx="269">
                  <c:v>16247684015</c:v>
                </c:pt>
                <c:pt idx="270">
                  <c:v>11100434883</c:v>
                </c:pt>
                <c:pt idx="271">
                  <c:v>9791311314</c:v>
                </c:pt>
                <c:pt idx="272">
                  <c:v>10827325519</c:v>
                </c:pt>
                <c:pt idx="273">
                  <c:v>8216543740</c:v>
                </c:pt>
                <c:pt idx="274">
                  <c:v>7957460638</c:v>
                </c:pt>
                <c:pt idx="275">
                  <c:v>7648568477</c:v>
                </c:pt>
                <c:pt idx="276">
                  <c:v>3362418230</c:v>
                </c:pt>
                <c:pt idx="277">
                  <c:v>2983004314</c:v>
                </c:pt>
                <c:pt idx="278">
                  <c:v>5429196596</c:v>
                </c:pt>
                <c:pt idx="279">
                  <c:v>2941547360</c:v>
                </c:pt>
                <c:pt idx="280">
                  <c:v>3841984584</c:v>
                </c:pt>
                <c:pt idx="281">
                  <c:v>5384338819</c:v>
                </c:pt>
                <c:pt idx="282">
                  <c:v>4802124569</c:v>
                </c:pt>
                <c:pt idx="283">
                  <c:v>5848081798</c:v>
                </c:pt>
                <c:pt idx="284">
                  <c:v>5556981509</c:v>
                </c:pt>
                <c:pt idx="285">
                  <c:v>5403497730</c:v>
                </c:pt>
                <c:pt idx="286">
                  <c:v>2613848835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C8-479C-8E5F-3492ED2F1485}"/>
            </c:ext>
          </c:extLst>
        </c:ser>
        <c:ser>
          <c:idx val="2"/>
          <c:order val="1"/>
          <c:tx>
            <c:strRef>
              <c:f>TransactionActivity!$T$1</c:f>
              <c:strCache>
                <c:ptCount val="1"/>
                <c:pt idx="0">
                  <c:v>U.S. General Commercial Pair Volume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rgbClr val="FF0000"/>
              </a:solidFill>
            </a:ln>
          </c:spPr>
          <c:invertIfNegative val="0"/>
          <c:cat>
            <c:numRef>
              <c:f>TransactionActivity!$N$2:$N$288</c:f>
              <c:numCache>
                <c:formatCode>m/d/yyyy</c:formatCode>
                <c:ptCount val="287"/>
                <c:pt idx="0">
                  <c:v>36556</c:v>
                </c:pt>
                <c:pt idx="1">
                  <c:v>36585</c:v>
                </c:pt>
                <c:pt idx="2">
                  <c:v>36616</c:v>
                </c:pt>
                <c:pt idx="3">
                  <c:v>36646</c:v>
                </c:pt>
                <c:pt idx="4">
                  <c:v>36677</c:v>
                </c:pt>
                <c:pt idx="5">
                  <c:v>36707</c:v>
                </c:pt>
                <c:pt idx="6">
                  <c:v>36738</c:v>
                </c:pt>
                <c:pt idx="7">
                  <c:v>36769</c:v>
                </c:pt>
                <c:pt idx="8">
                  <c:v>36799</c:v>
                </c:pt>
                <c:pt idx="9">
                  <c:v>36830</c:v>
                </c:pt>
                <c:pt idx="10">
                  <c:v>36860</c:v>
                </c:pt>
                <c:pt idx="11">
                  <c:v>36891</c:v>
                </c:pt>
                <c:pt idx="12">
                  <c:v>36922</c:v>
                </c:pt>
                <c:pt idx="13">
                  <c:v>36950</c:v>
                </c:pt>
                <c:pt idx="14">
                  <c:v>36981</c:v>
                </c:pt>
                <c:pt idx="15">
                  <c:v>37011</c:v>
                </c:pt>
                <c:pt idx="16">
                  <c:v>37042</c:v>
                </c:pt>
                <c:pt idx="17">
                  <c:v>37072</c:v>
                </c:pt>
                <c:pt idx="18">
                  <c:v>37103</c:v>
                </c:pt>
                <c:pt idx="19">
                  <c:v>37134</c:v>
                </c:pt>
                <c:pt idx="20">
                  <c:v>37164</c:v>
                </c:pt>
                <c:pt idx="21">
                  <c:v>37195</c:v>
                </c:pt>
                <c:pt idx="22">
                  <c:v>37225</c:v>
                </c:pt>
                <c:pt idx="23">
                  <c:v>37256</c:v>
                </c:pt>
                <c:pt idx="24">
                  <c:v>37287</c:v>
                </c:pt>
                <c:pt idx="25">
                  <c:v>37315</c:v>
                </c:pt>
                <c:pt idx="26">
                  <c:v>37346</c:v>
                </c:pt>
                <c:pt idx="27">
                  <c:v>37376</c:v>
                </c:pt>
                <c:pt idx="28">
                  <c:v>37407</c:v>
                </c:pt>
                <c:pt idx="29">
                  <c:v>37437</c:v>
                </c:pt>
                <c:pt idx="30">
                  <c:v>37468</c:v>
                </c:pt>
                <c:pt idx="31">
                  <c:v>37499</c:v>
                </c:pt>
                <c:pt idx="32">
                  <c:v>37529</c:v>
                </c:pt>
                <c:pt idx="33">
                  <c:v>37560</c:v>
                </c:pt>
                <c:pt idx="34">
                  <c:v>37590</c:v>
                </c:pt>
                <c:pt idx="35">
                  <c:v>37621</c:v>
                </c:pt>
                <c:pt idx="36">
                  <c:v>37652</c:v>
                </c:pt>
                <c:pt idx="37">
                  <c:v>37680</c:v>
                </c:pt>
                <c:pt idx="38">
                  <c:v>37711</c:v>
                </c:pt>
                <c:pt idx="39">
                  <c:v>37741</c:v>
                </c:pt>
                <c:pt idx="40">
                  <c:v>37772</c:v>
                </c:pt>
                <c:pt idx="41">
                  <c:v>37802</c:v>
                </c:pt>
                <c:pt idx="42">
                  <c:v>37833</c:v>
                </c:pt>
                <c:pt idx="43">
                  <c:v>37864</c:v>
                </c:pt>
                <c:pt idx="44">
                  <c:v>37894</c:v>
                </c:pt>
                <c:pt idx="45">
                  <c:v>37925</c:v>
                </c:pt>
                <c:pt idx="46">
                  <c:v>37955</c:v>
                </c:pt>
                <c:pt idx="47">
                  <c:v>37986</c:v>
                </c:pt>
                <c:pt idx="48">
                  <c:v>38017</c:v>
                </c:pt>
                <c:pt idx="49">
                  <c:v>38046</c:v>
                </c:pt>
                <c:pt idx="50">
                  <c:v>38077</c:v>
                </c:pt>
                <c:pt idx="51">
                  <c:v>38107</c:v>
                </c:pt>
                <c:pt idx="52">
                  <c:v>38138</c:v>
                </c:pt>
                <c:pt idx="53">
                  <c:v>38168</c:v>
                </c:pt>
                <c:pt idx="54">
                  <c:v>38199</c:v>
                </c:pt>
                <c:pt idx="55">
                  <c:v>38230</c:v>
                </c:pt>
                <c:pt idx="56">
                  <c:v>38260</c:v>
                </c:pt>
                <c:pt idx="57">
                  <c:v>38291</c:v>
                </c:pt>
                <c:pt idx="58">
                  <c:v>38321</c:v>
                </c:pt>
                <c:pt idx="59">
                  <c:v>38352</c:v>
                </c:pt>
                <c:pt idx="60">
                  <c:v>38383</c:v>
                </c:pt>
                <c:pt idx="61">
                  <c:v>38411</c:v>
                </c:pt>
                <c:pt idx="62">
                  <c:v>38442</c:v>
                </c:pt>
                <c:pt idx="63">
                  <c:v>38472</c:v>
                </c:pt>
                <c:pt idx="64">
                  <c:v>38503</c:v>
                </c:pt>
                <c:pt idx="65">
                  <c:v>38533</c:v>
                </c:pt>
                <c:pt idx="66">
                  <c:v>38564</c:v>
                </c:pt>
                <c:pt idx="67">
                  <c:v>38595</c:v>
                </c:pt>
                <c:pt idx="68">
                  <c:v>38625</c:v>
                </c:pt>
                <c:pt idx="69">
                  <c:v>38656</c:v>
                </c:pt>
                <c:pt idx="70">
                  <c:v>38686</c:v>
                </c:pt>
                <c:pt idx="71">
                  <c:v>38717</c:v>
                </c:pt>
                <c:pt idx="72">
                  <c:v>38748</c:v>
                </c:pt>
                <c:pt idx="73">
                  <c:v>38776</c:v>
                </c:pt>
                <c:pt idx="74">
                  <c:v>38807</c:v>
                </c:pt>
                <c:pt idx="75">
                  <c:v>38837</c:v>
                </c:pt>
                <c:pt idx="76">
                  <c:v>38868</c:v>
                </c:pt>
                <c:pt idx="77">
                  <c:v>38898</c:v>
                </c:pt>
                <c:pt idx="78">
                  <c:v>38929</c:v>
                </c:pt>
                <c:pt idx="79">
                  <c:v>38960</c:v>
                </c:pt>
                <c:pt idx="80">
                  <c:v>38990</c:v>
                </c:pt>
                <c:pt idx="81">
                  <c:v>39021</c:v>
                </c:pt>
                <c:pt idx="82">
                  <c:v>39051</c:v>
                </c:pt>
                <c:pt idx="83">
                  <c:v>39082</c:v>
                </c:pt>
                <c:pt idx="84">
                  <c:v>39113</c:v>
                </c:pt>
                <c:pt idx="85">
                  <c:v>39141</c:v>
                </c:pt>
                <c:pt idx="86">
                  <c:v>39172</c:v>
                </c:pt>
                <c:pt idx="87">
                  <c:v>39202</c:v>
                </c:pt>
                <c:pt idx="88">
                  <c:v>39233</c:v>
                </c:pt>
                <c:pt idx="89">
                  <c:v>39263</c:v>
                </c:pt>
                <c:pt idx="90">
                  <c:v>39294</c:v>
                </c:pt>
                <c:pt idx="91">
                  <c:v>39325</c:v>
                </c:pt>
                <c:pt idx="92">
                  <c:v>39355</c:v>
                </c:pt>
                <c:pt idx="93">
                  <c:v>39386</c:v>
                </c:pt>
                <c:pt idx="94">
                  <c:v>39416</c:v>
                </c:pt>
                <c:pt idx="95">
                  <c:v>39447</c:v>
                </c:pt>
                <c:pt idx="96">
                  <c:v>39478</c:v>
                </c:pt>
                <c:pt idx="97">
                  <c:v>39507</c:v>
                </c:pt>
                <c:pt idx="98">
                  <c:v>39538</c:v>
                </c:pt>
                <c:pt idx="99">
                  <c:v>39568</c:v>
                </c:pt>
                <c:pt idx="100">
                  <c:v>39599</c:v>
                </c:pt>
                <c:pt idx="101">
                  <c:v>39629</c:v>
                </c:pt>
                <c:pt idx="102">
                  <c:v>39660</c:v>
                </c:pt>
                <c:pt idx="103">
                  <c:v>39691</c:v>
                </c:pt>
                <c:pt idx="104">
                  <c:v>39721</c:v>
                </c:pt>
                <c:pt idx="105">
                  <c:v>39752</c:v>
                </c:pt>
                <c:pt idx="106">
                  <c:v>39782</c:v>
                </c:pt>
                <c:pt idx="107">
                  <c:v>39813</c:v>
                </c:pt>
                <c:pt idx="108">
                  <c:v>39844</c:v>
                </c:pt>
                <c:pt idx="109">
                  <c:v>39872</c:v>
                </c:pt>
                <c:pt idx="110">
                  <c:v>39903</c:v>
                </c:pt>
                <c:pt idx="111">
                  <c:v>39933</c:v>
                </c:pt>
                <c:pt idx="112">
                  <c:v>39964</c:v>
                </c:pt>
                <c:pt idx="113">
                  <c:v>39994</c:v>
                </c:pt>
                <c:pt idx="114">
                  <c:v>40025</c:v>
                </c:pt>
                <c:pt idx="115">
                  <c:v>40056</c:v>
                </c:pt>
                <c:pt idx="116">
                  <c:v>40086</c:v>
                </c:pt>
                <c:pt idx="117">
                  <c:v>40117</c:v>
                </c:pt>
                <c:pt idx="118">
                  <c:v>40147</c:v>
                </c:pt>
                <c:pt idx="119">
                  <c:v>40178</c:v>
                </c:pt>
                <c:pt idx="120">
                  <c:v>40209</c:v>
                </c:pt>
                <c:pt idx="121">
                  <c:v>40237</c:v>
                </c:pt>
                <c:pt idx="122">
                  <c:v>40268</c:v>
                </c:pt>
                <c:pt idx="123">
                  <c:v>40298</c:v>
                </c:pt>
                <c:pt idx="124">
                  <c:v>40329</c:v>
                </c:pt>
                <c:pt idx="125">
                  <c:v>40359</c:v>
                </c:pt>
                <c:pt idx="126">
                  <c:v>40390</c:v>
                </c:pt>
                <c:pt idx="127">
                  <c:v>40421</c:v>
                </c:pt>
                <c:pt idx="128">
                  <c:v>40451</c:v>
                </c:pt>
                <c:pt idx="129">
                  <c:v>40482</c:v>
                </c:pt>
                <c:pt idx="130">
                  <c:v>40512</c:v>
                </c:pt>
                <c:pt idx="131">
                  <c:v>40543</c:v>
                </c:pt>
                <c:pt idx="132">
                  <c:v>40574</c:v>
                </c:pt>
                <c:pt idx="133">
                  <c:v>40602</c:v>
                </c:pt>
                <c:pt idx="134">
                  <c:v>40633</c:v>
                </c:pt>
                <c:pt idx="135">
                  <c:v>40663</c:v>
                </c:pt>
                <c:pt idx="136">
                  <c:v>40694</c:v>
                </c:pt>
                <c:pt idx="137">
                  <c:v>40724</c:v>
                </c:pt>
                <c:pt idx="138">
                  <c:v>40755</c:v>
                </c:pt>
                <c:pt idx="139">
                  <c:v>40786</c:v>
                </c:pt>
                <c:pt idx="140">
                  <c:v>40816</c:v>
                </c:pt>
                <c:pt idx="141">
                  <c:v>40847</c:v>
                </c:pt>
                <c:pt idx="142">
                  <c:v>40877</c:v>
                </c:pt>
                <c:pt idx="143">
                  <c:v>40908</c:v>
                </c:pt>
                <c:pt idx="144">
                  <c:v>40939</c:v>
                </c:pt>
                <c:pt idx="145">
                  <c:v>40968</c:v>
                </c:pt>
                <c:pt idx="146">
                  <c:v>40999</c:v>
                </c:pt>
                <c:pt idx="147">
                  <c:v>41029</c:v>
                </c:pt>
                <c:pt idx="148">
                  <c:v>41060</c:v>
                </c:pt>
                <c:pt idx="149">
                  <c:v>41090</c:v>
                </c:pt>
                <c:pt idx="150">
                  <c:v>41121</c:v>
                </c:pt>
                <c:pt idx="151">
                  <c:v>41152</c:v>
                </c:pt>
                <c:pt idx="152">
                  <c:v>41182</c:v>
                </c:pt>
                <c:pt idx="153">
                  <c:v>41213</c:v>
                </c:pt>
                <c:pt idx="154">
                  <c:v>41243</c:v>
                </c:pt>
                <c:pt idx="155">
                  <c:v>41274</c:v>
                </c:pt>
                <c:pt idx="156">
                  <c:v>41305</c:v>
                </c:pt>
                <c:pt idx="157">
                  <c:v>41333</c:v>
                </c:pt>
                <c:pt idx="158">
                  <c:v>41364</c:v>
                </c:pt>
                <c:pt idx="159">
                  <c:v>41394</c:v>
                </c:pt>
                <c:pt idx="160">
                  <c:v>41425</c:v>
                </c:pt>
                <c:pt idx="161">
                  <c:v>41455</c:v>
                </c:pt>
                <c:pt idx="162">
                  <c:v>41486</c:v>
                </c:pt>
                <c:pt idx="163">
                  <c:v>41517</c:v>
                </c:pt>
                <c:pt idx="164">
                  <c:v>41547</c:v>
                </c:pt>
                <c:pt idx="165">
                  <c:v>41578</c:v>
                </c:pt>
                <c:pt idx="166">
                  <c:v>41608</c:v>
                </c:pt>
                <c:pt idx="167">
                  <c:v>41639</c:v>
                </c:pt>
                <c:pt idx="168">
                  <c:v>41670</c:v>
                </c:pt>
                <c:pt idx="169">
                  <c:v>41698</c:v>
                </c:pt>
                <c:pt idx="170">
                  <c:v>41729</c:v>
                </c:pt>
                <c:pt idx="171">
                  <c:v>41759</c:v>
                </c:pt>
                <c:pt idx="172">
                  <c:v>41790</c:v>
                </c:pt>
                <c:pt idx="173">
                  <c:v>41820</c:v>
                </c:pt>
                <c:pt idx="174">
                  <c:v>41851</c:v>
                </c:pt>
                <c:pt idx="175">
                  <c:v>41882</c:v>
                </c:pt>
                <c:pt idx="176">
                  <c:v>41912</c:v>
                </c:pt>
                <c:pt idx="177">
                  <c:v>41943</c:v>
                </c:pt>
                <c:pt idx="178">
                  <c:v>41973</c:v>
                </c:pt>
                <c:pt idx="179">
                  <c:v>42004</c:v>
                </c:pt>
                <c:pt idx="180">
                  <c:v>42035</c:v>
                </c:pt>
                <c:pt idx="181">
                  <c:v>42063</c:v>
                </c:pt>
                <c:pt idx="182">
                  <c:v>42094</c:v>
                </c:pt>
                <c:pt idx="183">
                  <c:v>42124</c:v>
                </c:pt>
                <c:pt idx="184">
                  <c:v>42155</c:v>
                </c:pt>
                <c:pt idx="185">
                  <c:v>42185</c:v>
                </c:pt>
                <c:pt idx="186">
                  <c:v>42216</c:v>
                </c:pt>
                <c:pt idx="187">
                  <c:v>42247</c:v>
                </c:pt>
                <c:pt idx="188">
                  <c:v>42277</c:v>
                </c:pt>
                <c:pt idx="189">
                  <c:v>42308</c:v>
                </c:pt>
                <c:pt idx="190">
                  <c:v>42338</c:v>
                </c:pt>
                <c:pt idx="191">
                  <c:v>42369</c:v>
                </c:pt>
                <c:pt idx="192">
                  <c:v>42400</c:v>
                </c:pt>
                <c:pt idx="193">
                  <c:v>42429</c:v>
                </c:pt>
                <c:pt idx="194">
                  <c:v>42460</c:v>
                </c:pt>
                <c:pt idx="195">
                  <c:v>42490</c:v>
                </c:pt>
                <c:pt idx="196">
                  <c:v>42521</c:v>
                </c:pt>
                <c:pt idx="197">
                  <c:v>42551</c:v>
                </c:pt>
                <c:pt idx="198">
                  <c:v>42582</c:v>
                </c:pt>
                <c:pt idx="199">
                  <c:v>42613</c:v>
                </c:pt>
                <c:pt idx="200">
                  <c:v>42643</c:v>
                </c:pt>
                <c:pt idx="201">
                  <c:v>42674</c:v>
                </c:pt>
                <c:pt idx="202">
                  <c:v>42704</c:v>
                </c:pt>
                <c:pt idx="203">
                  <c:v>42735</c:v>
                </c:pt>
                <c:pt idx="204">
                  <c:v>42766</c:v>
                </c:pt>
                <c:pt idx="205">
                  <c:v>42794</c:v>
                </c:pt>
                <c:pt idx="206">
                  <c:v>42825</c:v>
                </c:pt>
                <c:pt idx="207">
                  <c:v>42855</c:v>
                </c:pt>
                <c:pt idx="208">
                  <c:v>42886</c:v>
                </c:pt>
                <c:pt idx="209">
                  <c:v>42916</c:v>
                </c:pt>
                <c:pt idx="210">
                  <c:v>42947</c:v>
                </c:pt>
                <c:pt idx="211">
                  <c:v>42978</c:v>
                </c:pt>
                <c:pt idx="212">
                  <c:v>43008</c:v>
                </c:pt>
                <c:pt idx="213">
                  <c:v>43039</c:v>
                </c:pt>
                <c:pt idx="214">
                  <c:v>43069</c:v>
                </c:pt>
                <c:pt idx="215">
                  <c:v>43100</c:v>
                </c:pt>
                <c:pt idx="216">
                  <c:v>43131</c:v>
                </c:pt>
                <c:pt idx="217">
                  <c:v>43159</c:v>
                </c:pt>
                <c:pt idx="218">
                  <c:v>43190</c:v>
                </c:pt>
                <c:pt idx="219">
                  <c:v>43220</c:v>
                </c:pt>
                <c:pt idx="220">
                  <c:v>43251</c:v>
                </c:pt>
                <c:pt idx="221">
                  <c:v>43281</c:v>
                </c:pt>
                <c:pt idx="222">
                  <c:v>43312</c:v>
                </c:pt>
                <c:pt idx="223">
                  <c:v>43343</c:v>
                </c:pt>
                <c:pt idx="224">
                  <c:v>43373</c:v>
                </c:pt>
                <c:pt idx="225">
                  <c:v>43404</c:v>
                </c:pt>
                <c:pt idx="226">
                  <c:v>43434</c:v>
                </c:pt>
                <c:pt idx="227">
                  <c:v>43465</c:v>
                </c:pt>
                <c:pt idx="228">
                  <c:v>43496</c:v>
                </c:pt>
                <c:pt idx="229">
                  <c:v>43524</c:v>
                </c:pt>
                <c:pt idx="230">
                  <c:v>43555</c:v>
                </c:pt>
                <c:pt idx="231">
                  <c:v>43585</c:v>
                </c:pt>
                <c:pt idx="232">
                  <c:v>43616</c:v>
                </c:pt>
                <c:pt idx="233">
                  <c:v>43646</c:v>
                </c:pt>
                <c:pt idx="234">
                  <c:v>43677</c:v>
                </c:pt>
                <c:pt idx="235">
                  <c:v>43708</c:v>
                </c:pt>
                <c:pt idx="236">
                  <c:v>43738</c:v>
                </c:pt>
                <c:pt idx="237">
                  <c:v>43769</c:v>
                </c:pt>
                <c:pt idx="238">
                  <c:v>43799</c:v>
                </c:pt>
                <c:pt idx="239">
                  <c:v>43830</c:v>
                </c:pt>
                <c:pt idx="240">
                  <c:v>43861</c:v>
                </c:pt>
                <c:pt idx="241">
                  <c:v>43890</c:v>
                </c:pt>
                <c:pt idx="242">
                  <c:v>43921</c:v>
                </c:pt>
                <c:pt idx="243">
                  <c:v>43951</c:v>
                </c:pt>
                <c:pt idx="244">
                  <c:v>43982</c:v>
                </c:pt>
                <c:pt idx="245">
                  <c:v>44012</c:v>
                </c:pt>
                <c:pt idx="246">
                  <c:v>44043</c:v>
                </c:pt>
                <c:pt idx="247">
                  <c:v>44074</c:v>
                </c:pt>
                <c:pt idx="248">
                  <c:v>44104</c:v>
                </c:pt>
                <c:pt idx="249">
                  <c:v>44135</c:v>
                </c:pt>
                <c:pt idx="250">
                  <c:v>44165</c:v>
                </c:pt>
                <c:pt idx="251">
                  <c:v>44196</c:v>
                </c:pt>
                <c:pt idx="252">
                  <c:v>44227</c:v>
                </c:pt>
                <c:pt idx="253">
                  <c:v>44255</c:v>
                </c:pt>
                <c:pt idx="254">
                  <c:v>44286</c:v>
                </c:pt>
                <c:pt idx="255">
                  <c:v>44316</c:v>
                </c:pt>
                <c:pt idx="256">
                  <c:v>44347</c:v>
                </c:pt>
                <c:pt idx="257">
                  <c:v>44377</c:v>
                </c:pt>
                <c:pt idx="258">
                  <c:v>44408</c:v>
                </c:pt>
                <c:pt idx="259">
                  <c:v>44439</c:v>
                </c:pt>
                <c:pt idx="260">
                  <c:v>44469</c:v>
                </c:pt>
                <c:pt idx="261">
                  <c:v>44500</c:v>
                </c:pt>
                <c:pt idx="262">
                  <c:v>44530</c:v>
                </c:pt>
                <c:pt idx="263">
                  <c:v>44561</c:v>
                </c:pt>
                <c:pt idx="264">
                  <c:v>44592</c:v>
                </c:pt>
                <c:pt idx="265">
                  <c:v>44620</c:v>
                </c:pt>
                <c:pt idx="266">
                  <c:v>44651</c:v>
                </c:pt>
                <c:pt idx="267">
                  <c:v>44681</c:v>
                </c:pt>
                <c:pt idx="268">
                  <c:v>44712</c:v>
                </c:pt>
                <c:pt idx="269">
                  <c:v>44742</c:v>
                </c:pt>
                <c:pt idx="270">
                  <c:v>44773</c:v>
                </c:pt>
                <c:pt idx="271">
                  <c:v>44804</c:v>
                </c:pt>
                <c:pt idx="272">
                  <c:v>44834</c:v>
                </c:pt>
                <c:pt idx="273">
                  <c:v>44865</c:v>
                </c:pt>
                <c:pt idx="274">
                  <c:v>44895</c:v>
                </c:pt>
                <c:pt idx="275">
                  <c:v>44926</c:v>
                </c:pt>
                <c:pt idx="276">
                  <c:v>44957</c:v>
                </c:pt>
                <c:pt idx="277">
                  <c:v>44985</c:v>
                </c:pt>
                <c:pt idx="278">
                  <c:v>45016</c:v>
                </c:pt>
                <c:pt idx="279">
                  <c:v>45046</c:v>
                </c:pt>
                <c:pt idx="280">
                  <c:v>45077</c:v>
                </c:pt>
                <c:pt idx="281">
                  <c:v>45107</c:v>
                </c:pt>
                <c:pt idx="282">
                  <c:v>45138</c:v>
                </c:pt>
                <c:pt idx="283">
                  <c:v>45169</c:v>
                </c:pt>
                <c:pt idx="284">
                  <c:v>45199</c:v>
                </c:pt>
                <c:pt idx="285">
                  <c:v>45230</c:v>
                </c:pt>
                <c:pt idx="286">
                  <c:v>45260</c:v>
                </c:pt>
              </c:numCache>
            </c:numRef>
          </c:cat>
          <c:val>
            <c:numRef>
              <c:f>TransactionActivity!$T$2:$T$288</c:f>
              <c:numCache>
                <c:formatCode>"$"#,##0</c:formatCode>
                <c:ptCount val="287"/>
                <c:pt idx="0">
                  <c:v>249242787</c:v>
                </c:pt>
                <c:pt idx="1">
                  <c:v>180246342</c:v>
                </c:pt>
                <c:pt idx="2">
                  <c:v>268405000</c:v>
                </c:pt>
                <c:pt idx="3">
                  <c:v>234254742</c:v>
                </c:pt>
                <c:pt idx="4">
                  <c:v>262669389</c:v>
                </c:pt>
                <c:pt idx="5">
                  <c:v>316921924</c:v>
                </c:pt>
                <c:pt idx="6">
                  <c:v>272961509</c:v>
                </c:pt>
                <c:pt idx="7">
                  <c:v>319959032</c:v>
                </c:pt>
                <c:pt idx="8">
                  <c:v>270754009</c:v>
                </c:pt>
                <c:pt idx="9">
                  <c:v>260200231</c:v>
                </c:pt>
                <c:pt idx="10">
                  <c:v>223466971</c:v>
                </c:pt>
                <c:pt idx="11">
                  <c:v>369173942</c:v>
                </c:pt>
                <c:pt idx="12">
                  <c:v>381750990</c:v>
                </c:pt>
                <c:pt idx="13">
                  <c:v>281815791</c:v>
                </c:pt>
                <c:pt idx="14">
                  <c:v>390828423</c:v>
                </c:pt>
                <c:pt idx="15">
                  <c:v>323533257</c:v>
                </c:pt>
                <c:pt idx="16">
                  <c:v>449275463</c:v>
                </c:pt>
                <c:pt idx="17">
                  <c:v>461239572</c:v>
                </c:pt>
                <c:pt idx="18">
                  <c:v>393768453</c:v>
                </c:pt>
                <c:pt idx="19">
                  <c:v>513713591</c:v>
                </c:pt>
                <c:pt idx="20">
                  <c:v>398407842</c:v>
                </c:pt>
                <c:pt idx="21">
                  <c:v>403808143</c:v>
                </c:pt>
                <c:pt idx="22">
                  <c:v>408903547</c:v>
                </c:pt>
                <c:pt idx="23">
                  <c:v>461218106</c:v>
                </c:pt>
                <c:pt idx="24">
                  <c:v>386270901</c:v>
                </c:pt>
                <c:pt idx="25">
                  <c:v>372372539</c:v>
                </c:pt>
                <c:pt idx="26">
                  <c:v>479629860</c:v>
                </c:pt>
                <c:pt idx="27">
                  <c:v>502376667</c:v>
                </c:pt>
                <c:pt idx="28">
                  <c:v>591815413</c:v>
                </c:pt>
                <c:pt idx="29">
                  <c:v>613023495</c:v>
                </c:pt>
                <c:pt idx="30">
                  <c:v>615831717</c:v>
                </c:pt>
                <c:pt idx="31">
                  <c:v>684869160</c:v>
                </c:pt>
                <c:pt idx="32">
                  <c:v>587061537</c:v>
                </c:pt>
                <c:pt idx="33">
                  <c:v>574219958</c:v>
                </c:pt>
                <c:pt idx="34">
                  <c:v>545117203</c:v>
                </c:pt>
                <c:pt idx="35">
                  <c:v>810535162</c:v>
                </c:pt>
                <c:pt idx="36">
                  <c:v>667945755</c:v>
                </c:pt>
                <c:pt idx="37">
                  <c:v>601869016</c:v>
                </c:pt>
                <c:pt idx="38">
                  <c:v>705813773</c:v>
                </c:pt>
                <c:pt idx="39">
                  <c:v>777223461</c:v>
                </c:pt>
                <c:pt idx="40">
                  <c:v>730279829</c:v>
                </c:pt>
                <c:pt idx="41">
                  <c:v>879656788</c:v>
                </c:pt>
                <c:pt idx="42">
                  <c:v>860045520</c:v>
                </c:pt>
                <c:pt idx="43">
                  <c:v>848059862</c:v>
                </c:pt>
                <c:pt idx="44">
                  <c:v>832505627</c:v>
                </c:pt>
                <c:pt idx="45">
                  <c:v>932177341</c:v>
                </c:pt>
                <c:pt idx="46">
                  <c:v>791424608</c:v>
                </c:pt>
                <c:pt idx="47">
                  <c:v>1099540450</c:v>
                </c:pt>
                <c:pt idx="48">
                  <c:v>1059684687</c:v>
                </c:pt>
                <c:pt idx="49">
                  <c:v>837485272</c:v>
                </c:pt>
                <c:pt idx="50">
                  <c:v>1195378325</c:v>
                </c:pt>
                <c:pt idx="51">
                  <c:v>1068596156</c:v>
                </c:pt>
                <c:pt idx="52">
                  <c:v>1026392559</c:v>
                </c:pt>
                <c:pt idx="53">
                  <c:v>1302472226</c:v>
                </c:pt>
                <c:pt idx="54">
                  <c:v>1350127412</c:v>
                </c:pt>
                <c:pt idx="55">
                  <c:v>1305068865</c:v>
                </c:pt>
                <c:pt idx="56">
                  <c:v>1141159756</c:v>
                </c:pt>
                <c:pt idx="57">
                  <c:v>1189706671</c:v>
                </c:pt>
                <c:pt idx="58">
                  <c:v>1412728931</c:v>
                </c:pt>
                <c:pt idx="59">
                  <c:v>1357988121</c:v>
                </c:pt>
                <c:pt idx="60">
                  <c:v>1365150616</c:v>
                </c:pt>
                <c:pt idx="61">
                  <c:v>1197343685</c:v>
                </c:pt>
                <c:pt idx="62">
                  <c:v>1678559966</c:v>
                </c:pt>
                <c:pt idx="63">
                  <c:v>1345188584</c:v>
                </c:pt>
                <c:pt idx="64">
                  <c:v>1410744847</c:v>
                </c:pt>
                <c:pt idx="65">
                  <c:v>2093180657</c:v>
                </c:pt>
                <c:pt idx="66">
                  <c:v>1453643579</c:v>
                </c:pt>
                <c:pt idx="67">
                  <c:v>1533288979</c:v>
                </c:pt>
                <c:pt idx="68">
                  <c:v>1834259318</c:v>
                </c:pt>
                <c:pt idx="69">
                  <c:v>1452230499</c:v>
                </c:pt>
                <c:pt idx="70">
                  <c:v>1777693235</c:v>
                </c:pt>
                <c:pt idx="71">
                  <c:v>1641197296</c:v>
                </c:pt>
                <c:pt idx="72">
                  <c:v>1719718881</c:v>
                </c:pt>
                <c:pt idx="73">
                  <c:v>1335409156</c:v>
                </c:pt>
                <c:pt idx="74">
                  <c:v>1945442459</c:v>
                </c:pt>
                <c:pt idx="75">
                  <c:v>1423157054</c:v>
                </c:pt>
                <c:pt idx="76">
                  <c:v>2020044870</c:v>
                </c:pt>
                <c:pt idx="77">
                  <c:v>2062181413</c:v>
                </c:pt>
                <c:pt idx="78">
                  <c:v>1505280772</c:v>
                </c:pt>
                <c:pt idx="79">
                  <c:v>1643710385</c:v>
                </c:pt>
                <c:pt idx="80">
                  <c:v>1385706439</c:v>
                </c:pt>
                <c:pt idx="81">
                  <c:v>1659074636</c:v>
                </c:pt>
                <c:pt idx="82">
                  <c:v>1461658303</c:v>
                </c:pt>
                <c:pt idx="83">
                  <c:v>1849832940</c:v>
                </c:pt>
                <c:pt idx="84">
                  <c:v>1620996344</c:v>
                </c:pt>
                <c:pt idx="85">
                  <c:v>1634835105</c:v>
                </c:pt>
                <c:pt idx="86">
                  <c:v>1825535610</c:v>
                </c:pt>
                <c:pt idx="87">
                  <c:v>1805255287</c:v>
                </c:pt>
                <c:pt idx="88">
                  <c:v>2244837869</c:v>
                </c:pt>
                <c:pt idx="89">
                  <c:v>1985683242</c:v>
                </c:pt>
                <c:pt idx="90">
                  <c:v>1921096782</c:v>
                </c:pt>
                <c:pt idx="91">
                  <c:v>2106488402</c:v>
                </c:pt>
                <c:pt idx="92">
                  <c:v>1543676872</c:v>
                </c:pt>
                <c:pt idx="93">
                  <c:v>1716675169</c:v>
                </c:pt>
                <c:pt idx="94">
                  <c:v>1604361037</c:v>
                </c:pt>
                <c:pt idx="95">
                  <c:v>1577949863</c:v>
                </c:pt>
                <c:pt idx="96">
                  <c:v>1593567456</c:v>
                </c:pt>
                <c:pt idx="97">
                  <c:v>1339876962</c:v>
                </c:pt>
                <c:pt idx="98">
                  <c:v>1346888172</c:v>
                </c:pt>
                <c:pt idx="99">
                  <c:v>1336984459</c:v>
                </c:pt>
                <c:pt idx="100">
                  <c:v>1305468472</c:v>
                </c:pt>
                <c:pt idx="101">
                  <c:v>1412607691</c:v>
                </c:pt>
                <c:pt idx="102">
                  <c:v>1255720957</c:v>
                </c:pt>
                <c:pt idx="103">
                  <c:v>1150402691</c:v>
                </c:pt>
                <c:pt idx="104">
                  <c:v>1283685196</c:v>
                </c:pt>
                <c:pt idx="105">
                  <c:v>1065042739</c:v>
                </c:pt>
                <c:pt idx="106">
                  <c:v>815238633</c:v>
                </c:pt>
                <c:pt idx="107">
                  <c:v>1184219446</c:v>
                </c:pt>
                <c:pt idx="108">
                  <c:v>551350995</c:v>
                </c:pt>
                <c:pt idx="109">
                  <c:v>602751148</c:v>
                </c:pt>
                <c:pt idx="110">
                  <c:v>1042434340</c:v>
                </c:pt>
                <c:pt idx="111">
                  <c:v>540730936</c:v>
                </c:pt>
                <c:pt idx="112">
                  <c:v>632508847</c:v>
                </c:pt>
                <c:pt idx="113">
                  <c:v>782262002</c:v>
                </c:pt>
                <c:pt idx="114">
                  <c:v>767601869</c:v>
                </c:pt>
                <c:pt idx="115">
                  <c:v>743631515</c:v>
                </c:pt>
                <c:pt idx="116">
                  <c:v>720493588</c:v>
                </c:pt>
                <c:pt idx="117">
                  <c:v>696645265</c:v>
                </c:pt>
                <c:pt idx="118">
                  <c:v>675284012</c:v>
                </c:pt>
                <c:pt idx="119">
                  <c:v>1396211929</c:v>
                </c:pt>
                <c:pt idx="120">
                  <c:v>740742530</c:v>
                </c:pt>
                <c:pt idx="121">
                  <c:v>777680534</c:v>
                </c:pt>
                <c:pt idx="122">
                  <c:v>986671679</c:v>
                </c:pt>
                <c:pt idx="123">
                  <c:v>932574303</c:v>
                </c:pt>
                <c:pt idx="124">
                  <c:v>685714178</c:v>
                </c:pt>
                <c:pt idx="125">
                  <c:v>986654861</c:v>
                </c:pt>
                <c:pt idx="126">
                  <c:v>1055584791</c:v>
                </c:pt>
                <c:pt idx="127">
                  <c:v>928304786</c:v>
                </c:pt>
                <c:pt idx="128">
                  <c:v>979760270</c:v>
                </c:pt>
                <c:pt idx="129">
                  <c:v>950176217</c:v>
                </c:pt>
                <c:pt idx="130">
                  <c:v>1279231770</c:v>
                </c:pt>
                <c:pt idx="131">
                  <c:v>1934940632</c:v>
                </c:pt>
                <c:pt idx="132">
                  <c:v>853993347</c:v>
                </c:pt>
                <c:pt idx="133">
                  <c:v>741810604</c:v>
                </c:pt>
                <c:pt idx="134">
                  <c:v>1275804651</c:v>
                </c:pt>
                <c:pt idx="135">
                  <c:v>1190892666</c:v>
                </c:pt>
                <c:pt idx="136">
                  <c:v>1250565812</c:v>
                </c:pt>
                <c:pt idx="137">
                  <c:v>1515050833</c:v>
                </c:pt>
                <c:pt idx="138">
                  <c:v>1193315815</c:v>
                </c:pt>
                <c:pt idx="139">
                  <c:v>1351290758</c:v>
                </c:pt>
                <c:pt idx="140">
                  <c:v>1300246373</c:v>
                </c:pt>
                <c:pt idx="141">
                  <c:v>1200644254</c:v>
                </c:pt>
                <c:pt idx="142">
                  <c:v>1256382739</c:v>
                </c:pt>
                <c:pt idx="143">
                  <c:v>1870651811</c:v>
                </c:pt>
                <c:pt idx="144">
                  <c:v>1023727618</c:v>
                </c:pt>
                <c:pt idx="145">
                  <c:v>1208170423</c:v>
                </c:pt>
                <c:pt idx="146">
                  <c:v>1578682101</c:v>
                </c:pt>
                <c:pt idx="147">
                  <c:v>1262654889</c:v>
                </c:pt>
                <c:pt idx="148">
                  <c:v>1876047595</c:v>
                </c:pt>
                <c:pt idx="149">
                  <c:v>1739434528</c:v>
                </c:pt>
                <c:pt idx="150">
                  <c:v>1592399996</c:v>
                </c:pt>
                <c:pt idx="151">
                  <c:v>1747858003</c:v>
                </c:pt>
                <c:pt idx="152">
                  <c:v>1468079866</c:v>
                </c:pt>
                <c:pt idx="153">
                  <c:v>1815615758</c:v>
                </c:pt>
                <c:pt idx="154">
                  <c:v>1873131479</c:v>
                </c:pt>
                <c:pt idx="155">
                  <c:v>3690590582</c:v>
                </c:pt>
                <c:pt idx="156">
                  <c:v>1084437959</c:v>
                </c:pt>
                <c:pt idx="157">
                  <c:v>1231043711</c:v>
                </c:pt>
                <c:pt idx="158">
                  <c:v>1771892892</c:v>
                </c:pt>
                <c:pt idx="159">
                  <c:v>1770934833</c:v>
                </c:pt>
                <c:pt idx="160">
                  <c:v>2151000704</c:v>
                </c:pt>
                <c:pt idx="161">
                  <c:v>2545542707</c:v>
                </c:pt>
                <c:pt idx="162">
                  <c:v>2066515629</c:v>
                </c:pt>
                <c:pt idx="163">
                  <c:v>2413237205</c:v>
                </c:pt>
                <c:pt idx="164">
                  <c:v>2168737942</c:v>
                </c:pt>
                <c:pt idx="165">
                  <c:v>2283603227</c:v>
                </c:pt>
                <c:pt idx="166">
                  <c:v>1831297248</c:v>
                </c:pt>
                <c:pt idx="167">
                  <c:v>3168721320</c:v>
                </c:pt>
                <c:pt idx="168">
                  <c:v>2325578620</c:v>
                </c:pt>
                <c:pt idx="169">
                  <c:v>1764147673</c:v>
                </c:pt>
                <c:pt idx="170">
                  <c:v>2164784083</c:v>
                </c:pt>
                <c:pt idx="171">
                  <c:v>2260771423</c:v>
                </c:pt>
                <c:pt idx="172">
                  <c:v>2357393627</c:v>
                </c:pt>
                <c:pt idx="173">
                  <c:v>2929230045</c:v>
                </c:pt>
                <c:pt idx="174">
                  <c:v>2873880583</c:v>
                </c:pt>
                <c:pt idx="175">
                  <c:v>2609439180</c:v>
                </c:pt>
                <c:pt idx="176">
                  <c:v>2751122670</c:v>
                </c:pt>
                <c:pt idx="177">
                  <c:v>2916427601</c:v>
                </c:pt>
                <c:pt idx="178">
                  <c:v>2269891725</c:v>
                </c:pt>
                <c:pt idx="179">
                  <c:v>3541737979</c:v>
                </c:pt>
                <c:pt idx="180">
                  <c:v>4582141392</c:v>
                </c:pt>
                <c:pt idx="181">
                  <c:v>2590022340</c:v>
                </c:pt>
                <c:pt idx="182">
                  <c:v>2890197494</c:v>
                </c:pt>
                <c:pt idx="183">
                  <c:v>2744896729</c:v>
                </c:pt>
                <c:pt idx="184">
                  <c:v>3090223649</c:v>
                </c:pt>
                <c:pt idx="185">
                  <c:v>3747764883</c:v>
                </c:pt>
                <c:pt idx="186">
                  <c:v>3566588879</c:v>
                </c:pt>
                <c:pt idx="187">
                  <c:v>2857039957</c:v>
                </c:pt>
                <c:pt idx="188">
                  <c:v>3000573757</c:v>
                </c:pt>
                <c:pt idx="189">
                  <c:v>3080545236</c:v>
                </c:pt>
                <c:pt idx="190">
                  <c:v>2849308802</c:v>
                </c:pt>
                <c:pt idx="191">
                  <c:v>4195093800</c:v>
                </c:pt>
                <c:pt idx="192">
                  <c:v>2834249397</c:v>
                </c:pt>
                <c:pt idx="193">
                  <c:v>2579874918</c:v>
                </c:pt>
                <c:pt idx="194">
                  <c:v>3458797624</c:v>
                </c:pt>
                <c:pt idx="195">
                  <c:v>3052154181</c:v>
                </c:pt>
                <c:pt idx="196">
                  <c:v>3047714261</c:v>
                </c:pt>
                <c:pt idx="197">
                  <c:v>3636291611</c:v>
                </c:pt>
                <c:pt idx="198">
                  <c:v>2812543157</c:v>
                </c:pt>
                <c:pt idx="199">
                  <c:v>2907852480</c:v>
                </c:pt>
                <c:pt idx="200">
                  <c:v>3287298808</c:v>
                </c:pt>
                <c:pt idx="201">
                  <c:v>2764621039</c:v>
                </c:pt>
                <c:pt idx="202">
                  <c:v>2933640688</c:v>
                </c:pt>
                <c:pt idx="203">
                  <c:v>3322642239</c:v>
                </c:pt>
                <c:pt idx="204">
                  <c:v>3079297577</c:v>
                </c:pt>
                <c:pt idx="205">
                  <c:v>2138689110</c:v>
                </c:pt>
                <c:pt idx="206">
                  <c:v>2871043070</c:v>
                </c:pt>
                <c:pt idx="207">
                  <c:v>2180782000</c:v>
                </c:pt>
                <c:pt idx="208">
                  <c:v>3014696347</c:v>
                </c:pt>
                <c:pt idx="209">
                  <c:v>3823727262</c:v>
                </c:pt>
                <c:pt idx="210">
                  <c:v>2931312084</c:v>
                </c:pt>
                <c:pt idx="211">
                  <c:v>3553974968</c:v>
                </c:pt>
                <c:pt idx="212">
                  <c:v>2875915659</c:v>
                </c:pt>
                <c:pt idx="213">
                  <c:v>2979646706</c:v>
                </c:pt>
                <c:pt idx="214">
                  <c:v>3331302708</c:v>
                </c:pt>
                <c:pt idx="215">
                  <c:v>3614618501</c:v>
                </c:pt>
                <c:pt idx="216">
                  <c:v>3161485097</c:v>
                </c:pt>
                <c:pt idx="217">
                  <c:v>2644024075</c:v>
                </c:pt>
                <c:pt idx="218">
                  <c:v>3483037649</c:v>
                </c:pt>
                <c:pt idx="219">
                  <c:v>3283564204</c:v>
                </c:pt>
                <c:pt idx="220">
                  <c:v>3454355671</c:v>
                </c:pt>
                <c:pt idx="221">
                  <c:v>3948858920</c:v>
                </c:pt>
                <c:pt idx="222">
                  <c:v>3412207939</c:v>
                </c:pt>
                <c:pt idx="223">
                  <c:v>3673186815</c:v>
                </c:pt>
                <c:pt idx="224">
                  <c:v>2944597728</c:v>
                </c:pt>
                <c:pt idx="225">
                  <c:v>3624846359</c:v>
                </c:pt>
                <c:pt idx="226">
                  <c:v>3601005985</c:v>
                </c:pt>
                <c:pt idx="227">
                  <c:v>3859448153</c:v>
                </c:pt>
                <c:pt idx="228">
                  <c:v>3116016782</c:v>
                </c:pt>
                <c:pt idx="229">
                  <c:v>2737147694</c:v>
                </c:pt>
                <c:pt idx="230">
                  <c:v>3478143565</c:v>
                </c:pt>
                <c:pt idx="231">
                  <c:v>3217229856</c:v>
                </c:pt>
                <c:pt idx="232">
                  <c:v>4015507421</c:v>
                </c:pt>
                <c:pt idx="233">
                  <c:v>3894051566</c:v>
                </c:pt>
                <c:pt idx="234">
                  <c:v>3898354998</c:v>
                </c:pt>
                <c:pt idx="235">
                  <c:v>3696831907</c:v>
                </c:pt>
                <c:pt idx="236">
                  <c:v>4144009906</c:v>
                </c:pt>
                <c:pt idx="237">
                  <c:v>4163168493</c:v>
                </c:pt>
                <c:pt idx="238">
                  <c:v>3592285426</c:v>
                </c:pt>
                <c:pt idx="239">
                  <c:v>4941197723</c:v>
                </c:pt>
                <c:pt idx="240">
                  <c:v>3891886393</c:v>
                </c:pt>
                <c:pt idx="241">
                  <c:v>3202656567</c:v>
                </c:pt>
                <c:pt idx="242">
                  <c:v>2921215497</c:v>
                </c:pt>
                <c:pt idx="243">
                  <c:v>1780723758</c:v>
                </c:pt>
                <c:pt idx="244">
                  <c:v>1743845617</c:v>
                </c:pt>
                <c:pt idx="245">
                  <c:v>2106645422</c:v>
                </c:pt>
                <c:pt idx="246">
                  <c:v>2440650192</c:v>
                </c:pt>
                <c:pt idx="247">
                  <c:v>2346426448</c:v>
                </c:pt>
                <c:pt idx="248">
                  <c:v>2982091350</c:v>
                </c:pt>
                <c:pt idx="249">
                  <c:v>3390402217</c:v>
                </c:pt>
                <c:pt idx="250">
                  <c:v>3333285303</c:v>
                </c:pt>
                <c:pt idx="251">
                  <c:v>6140828255</c:v>
                </c:pt>
                <c:pt idx="252">
                  <c:v>3009639901</c:v>
                </c:pt>
                <c:pt idx="253">
                  <c:v>3211937324</c:v>
                </c:pt>
                <c:pt idx="254">
                  <c:v>4459401478</c:v>
                </c:pt>
                <c:pt idx="255">
                  <c:v>4835824496</c:v>
                </c:pt>
                <c:pt idx="256">
                  <c:v>4634461195</c:v>
                </c:pt>
                <c:pt idx="257">
                  <c:v>6463894440</c:v>
                </c:pt>
                <c:pt idx="258">
                  <c:v>6019376685</c:v>
                </c:pt>
                <c:pt idx="259">
                  <c:v>6057815883</c:v>
                </c:pt>
                <c:pt idx="260">
                  <c:v>6671903772</c:v>
                </c:pt>
                <c:pt idx="261">
                  <c:v>6406415651</c:v>
                </c:pt>
                <c:pt idx="262">
                  <c:v>6516619227</c:v>
                </c:pt>
                <c:pt idx="263">
                  <c:v>11883256839</c:v>
                </c:pt>
                <c:pt idx="264">
                  <c:v>5345546865</c:v>
                </c:pt>
                <c:pt idx="265">
                  <c:v>5164009633</c:v>
                </c:pt>
                <c:pt idx="266">
                  <c:v>6588921135</c:v>
                </c:pt>
                <c:pt idx="267">
                  <c:v>6839077005</c:v>
                </c:pt>
                <c:pt idx="268">
                  <c:v>7045257204</c:v>
                </c:pt>
                <c:pt idx="269">
                  <c:v>7680960103</c:v>
                </c:pt>
                <c:pt idx="270">
                  <c:v>5807697092</c:v>
                </c:pt>
                <c:pt idx="271">
                  <c:v>5982568335</c:v>
                </c:pt>
                <c:pt idx="272">
                  <c:v>5641826751</c:v>
                </c:pt>
                <c:pt idx="273">
                  <c:v>5094511925</c:v>
                </c:pt>
                <c:pt idx="274">
                  <c:v>4168605544</c:v>
                </c:pt>
                <c:pt idx="275">
                  <c:v>5172246914</c:v>
                </c:pt>
                <c:pt idx="276">
                  <c:v>3365384254</c:v>
                </c:pt>
                <c:pt idx="277">
                  <c:v>3030937556</c:v>
                </c:pt>
                <c:pt idx="278">
                  <c:v>4227650047</c:v>
                </c:pt>
                <c:pt idx="279">
                  <c:v>2809831803</c:v>
                </c:pt>
                <c:pt idx="280">
                  <c:v>3806495712</c:v>
                </c:pt>
                <c:pt idx="281">
                  <c:v>4263028346</c:v>
                </c:pt>
                <c:pt idx="282">
                  <c:v>2881001476</c:v>
                </c:pt>
                <c:pt idx="283">
                  <c:v>3595931894</c:v>
                </c:pt>
                <c:pt idx="284">
                  <c:v>3592411065</c:v>
                </c:pt>
                <c:pt idx="285">
                  <c:v>3812293973</c:v>
                </c:pt>
                <c:pt idx="286">
                  <c:v>3041632026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DC8-479C-8E5F-3492ED2F14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2818408"/>
        <c:axId val="532818800"/>
      </c:barChart>
      <c:dateAx>
        <c:axId val="532818408"/>
        <c:scaling>
          <c:orientation val="minMax"/>
          <c:max val="45260"/>
          <c:min val="37622"/>
        </c:scaling>
        <c:delete val="0"/>
        <c:axPos val="b"/>
        <c:majorGridlines>
          <c:spPr>
            <a:ln>
              <a:solidFill>
                <a:schemeClr val="bg1"/>
              </a:solidFill>
            </a:ln>
          </c:spPr>
        </c:majorGridlines>
        <c:numFmt formatCode="yyyy" sourceLinked="0"/>
        <c:majorTickMark val="out"/>
        <c:minorTickMark val="none"/>
        <c:tickLblPos val="nextTo"/>
        <c:crossAx val="532818800"/>
        <c:crosses val="autoZero"/>
        <c:auto val="1"/>
        <c:lblOffset val="100"/>
        <c:baseTimeUnit val="months"/>
        <c:majorUnit val="12"/>
        <c:majorTimeUnit val="months"/>
      </c:dateAx>
      <c:valAx>
        <c:axId val="532818800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Billions of Dollars</a:t>
                </a:r>
              </a:p>
              <a:p>
                <a:pPr>
                  <a:defRPr/>
                </a:pPr>
                <a:endParaRPr lang="en-US"/>
              </a:p>
            </c:rich>
          </c:tx>
          <c:overlay val="0"/>
        </c:title>
        <c:numFmt formatCode="&quot;$&quot;#,##0" sourceLinked="0"/>
        <c:majorTickMark val="out"/>
        <c:minorTickMark val="none"/>
        <c:tickLblPos val="nextTo"/>
        <c:crossAx val="532818408"/>
        <c:crosses val="autoZero"/>
        <c:crossBetween val="between"/>
        <c:dispUnits>
          <c:builtInUnit val="billions"/>
        </c:dispUnits>
      </c:valAx>
      <c:spPr>
        <a:solidFill>
          <a:schemeClr val="bg1">
            <a:lumMod val="95000"/>
          </a:schemeClr>
        </a:solidFill>
      </c:spPr>
    </c:plotArea>
    <c:legend>
      <c:legendPos val="r"/>
      <c:layout>
        <c:manualLayout>
          <c:xMode val="edge"/>
          <c:yMode val="edge"/>
          <c:x val="5.5278970810466871E-2"/>
          <c:y val="1.4658401742335403E-2"/>
          <c:w val="0.90832796468623245"/>
          <c:h val="0.10259809013235048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1000" b="1">
          <a:solidFill>
            <a:schemeClr val="tx1">
              <a:lumMod val="75000"/>
              <a:lumOff val="2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019184508957254"/>
          <c:y val="0.13494968209187755"/>
          <c:w val="0.82624034424539439"/>
          <c:h val="0.79910340084494791"/>
        </c:manualLayout>
      </c:layout>
      <c:scatterChart>
        <c:scatterStyle val="lineMarker"/>
        <c:varyColors val="0"/>
        <c:ser>
          <c:idx val="0"/>
          <c:order val="0"/>
          <c:tx>
            <c:strRef>
              <c:f>'National-NonDistress'!$Q$5</c:f>
              <c:strCache>
                <c:ptCount val="1"/>
                <c:pt idx="0">
                  <c:v> U.S. Composite </c:v>
                </c:pt>
              </c:strCache>
            </c:strRef>
          </c:tx>
          <c:spPr>
            <a:ln w="38100">
              <a:solidFill>
                <a:srgbClr val="D56509"/>
              </a:solidFill>
            </a:ln>
          </c:spPr>
          <c:marker>
            <c:symbol val="none"/>
          </c:marker>
          <c:xVal>
            <c:numRef>
              <c:f>'National-NonDistress'!$P$6:$P$316</c:f>
              <c:numCache>
                <c:formatCode>[$-409]mmm\-yy;@</c:formatCode>
                <c:ptCount val="311"/>
                <c:pt idx="0">
                  <c:v>35826</c:v>
                </c:pt>
                <c:pt idx="1">
                  <c:v>35854</c:v>
                </c:pt>
                <c:pt idx="2">
                  <c:v>35885</c:v>
                </c:pt>
                <c:pt idx="3">
                  <c:v>35915</c:v>
                </c:pt>
                <c:pt idx="4">
                  <c:v>35946</c:v>
                </c:pt>
                <c:pt idx="5">
                  <c:v>35976</c:v>
                </c:pt>
                <c:pt idx="6">
                  <c:v>36007</c:v>
                </c:pt>
                <c:pt idx="7">
                  <c:v>36038</c:v>
                </c:pt>
                <c:pt idx="8">
                  <c:v>36068</c:v>
                </c:pt>
                <c:pt idx="9">
                  <c:v>36099</c:v>
                </c:pt>
                <c:pt idx="10">
                  <c:v>36129</c:v>
                </c:pt>
                <c:pt idx="11">
                  <c:v>36160</c:v>
                </c:pt>
                <c:pt idx="12">
                  <c:v>36191</c:v>
                </c:pt>
                <c:pt idx="13">
                  <c:v>36219</c:v>
                </c:pt>
                <c:pt idx="14">
                  <c:v>36250</c:v>
                </c:pt>
                <c:pt idx="15">
                  <c:v>36280</c:v>
                </c:pt>
                <c:pt idx="16">
                  <c:v>36311</c:v>
                </c:pt>
                <c:pt idx="17">
                  <c:v>36341</c:v>
                </c:pt>
                <c:pt idx="18">
                  <c:v>36372</c:v>
                </c:pt>
                <c:pt idx="19">
                  <c:v>36403</c:v>
                </c:pt>
                <c:pt idx="20">
                  <c:v>36433</c:v>
                </c:pt>
                <c:pt idx="21">
                  <c:v>36464</c:v>
                </c:pt>
                <c:pt idx="22">
                  <c:v>36494</c:v>
                </c:pt>
                <c:pt idx="23">
                  <c:v>36525</c:v>
                </c:pt>
                <c:pt idx="24">
                  <c:v>36556</c:v>
                </c:pt>
                <c:pt idx="25">
                  <c:v>36585</c:v>
                </c:pt>
                <c:pt idx="26">
                  <c:v>36616</c:v>
                </c:pt>
                <c:pt idx="27">
                  <c:v>36646</c:v>
                </c:pt>
                <c:pt idx="28">
                  <c:v>36677</c:v>
                </c:pt>
                <c:pt idx="29">
                  <c:v>36707</c:v>
                </c:pt>
                <c:pt idx="30">
                  <c:v>36738</c:v>
                </c:pt>
                <c:pt idx="31">
                  <c:v>36769</c:v>
                </c:pt>
                <c:pt idx="32">
                  <c:v>36799</c:v>
                </c:pt>
                <c:pt idx="33">
                  <c:v>36830</c:v>
                </c:pt>
                <c:pt idx="34">
                  <c:v>36860</c:v>
                </c:pt>
                <c:pt idx="35">
                  <c:v>36891</c:v>
                </c:pt>
                <c:pt idx="36">
                  <c:v>36922</c:v>
                </c:pt>
                <c:pt idx="37">
                  <c:v>36950</c:v>
                </c:pt>
                <c:pt idx="38">
                  <c:v>36981</c:v>
                </c:pt>
                <c:pt idx="39">
                  <c:v>37011</c:v>
                </c:pt>
                <c:pt idx="40">
                  <c:v>37042</c:v>
                </c:pt>
                <c:pt idx="41">
                  <c:v>37072</c:v>
                </c:pt>
                <c:pt idx="42">
                  <c:v>37103</c:v>
                </c:pt>
                <c:pt idx="43">
                  <c:v>37134</c:v>
                </c:pt>
                <c:pt idx="44">
                  <c:v>37164</c:v>
                </c:pt>
                <c:pt idx="45">
                  <c:v>37195</c:v>
                </c:pt>
                <c:pt idx="46">
                  <c:v>37225</c:v>
                </c:pt>
                <c:pt idx="47">
                  <c:v>37256</c:v>
                </c:pt>
                <c:pt idx="48">
                  <c:v>37287</c:v>
                </c:pt>
                <c:pt idx="49">
                  <c:v>37315</c:v>
                </c:pt>
                <c:pt idx="50">
                  <c:v>37346</c:v>
                </c:pt>
                <c:pt idx="51">
                  <c:v>37376</c:v>
                </c:pt>
                <c:pt idx="52">
                  <c:v>37407</c:v>
                </c:pt>
                <c:pt idx="53">
                  <c:v>37437</c:v>
                </c:pt>
                <c:pt idx="54">
                  <c:v>37468</c:v>
                </c:pt>
                <c:pt idx="55">
                  <c:v>37499</c:v>
                </c:pt>
                <c:pt idx="56">
                  <c:v>37529</c:v>
                </c:pt>
                <c:pt idx="57">
                  <c:v>37560</c:v>
                </c:pt>
                <c:pt idx="58">
                  <c:v>37590</c:v>
                </c:pt>
                <c:pt idx="59">
                  <c:v>37621</c:v>
                </c:pt>
                <c:pt idx="60">
                  <c:v>37652</c:v>
                </c:pt>
                <c:pt idx="61">
                  <c:v>37680</c:v>
                </c:pt>
                <c:pt idx="62">
                  <c:v>37711</c:v>
                </c:pt>
                <c:pt idx="63">
                  <c:v>37741</c:v>
                </c:pt>
                <c:pt idx="64">
                  <c:v>37772</c:v>
                </c:pt>
                <c:pt idx="65">
                  <c:v>37802</c:v>
                </c:pt>
                <c:pt idx="66">
                  <c:v>37833</c:v>
                </c:pt>
                <c:pt idx="67">
                  <c:v>37864</c:v>
                </c:pt>
                <c:pt idx="68">
                  <c:v>37894</c:v>
                </c:pt>
                <c:pt idx="69">
                  <c:v>37925</c:v>
                </c:pt>
                <c:pt idx="70">
                  <c:v>37955</c:v>
                </c:pt>
                <c:pt idx="71">
                  <c:v>37986</c:v>
                </c:pt>
                <c:pt idx="72">
                  <c:v>38017</c:v>
                </c:pt>
                <c:pt idx="73">
                  <c:v>38046</c:v>
                </c:pt>
                <c:pt idx="74">
                  <c:v>38077</c:v>
                </c:pt>
                <c:pt idx="75">
                  <c:v>38107</c:v>
                </c:pt>
                <c:pt idx="76">
                  <c:v>38138</c:v>
                </c:pt>
                <c:pt idx="77">
                  <c:v>38168</c:v>
                </c:pt>
                <c:pt idx="78">
                  <c:v>38199</c:v>
                </c:pt>
                <c:pt idx="79">
                  <c:v>38230</c:v>
                </c:pt>
                <c:pt idx="80">
                  <c:v>38260</c:v>
                </c:pt>
                <c:pt idx="81">
                  <c:v>38291</c:v>
                </c:pt>
                <c:pt idx="82">
                  <c:v>38321</c:v>
                </c:pt>
                <c:pt idx="83">
                  <c:v>38352</c:v>
                </c:pt>
                <c:pt idx="84">
                  <c:v>38383</c:v>
                </c:pt>
                <c:pt idx="85">
                  <c:v>38411</c:v>
                </c:pt>
                <c:pt idx="86">
                  <c:v>38442</c:v>
                </c:pt>
                <c:pt idx="87">
                  <c:v>38472</c:v>
                </c:pt>
                <c:pt idx="88">
                  <c:v>38503</c:v>
                </c:pt>
                <c:pt idx="89">
                  <c:v>38533</c:v>
                </c:pt>
                <c:pt idx="90">
                  <c:v>38564</c:v>
                </c:pt>
                <c:pt idx="91">
                  <c:v>38595</c:v>
                </c:pt>
                <c:pt idx="92">
                  <c:v>38625</c:v>
                </c:pt>
                <c:pt idx="93">
                  <c:v>38656</c:v>
                </c:pt>
                <c:pt idx="94">
                  <c:v>38686</c:v>
                </c:pt>
                <c:pt idx="95">
                  <c:v>38717</c:v>
                </c:pt>
                <c:pt idx="96">
                  <c:v>38748</c:v>
                </c:pt>
                <c:pt idx="97">
                  <c:v>38776</c:v>
                </c:pt>
                <c:pt idx="98">
                  <c:v>38807</c:v>
                </c:pt>
                <c:pt idx="99">
                  <c:v>38837</c:v>
                </c:pt>
                <c:pt idx="100">
                  <c:v>38868</c:v>
                </c:pt>
                <c:pt idx="101">
                  <c:v>38898</c:v>
                </c:pt>
                <c:pt idx="102">
                  <c:v>38929</c:v>
                </c:pt>
                <c:pt idx="103">
                  <c:v>38960</c:v>
                </c:pt>
                <c:pt idx="104">
                  <c:v>38990</c:v>
                </c:pt>
                <c:pt idx="105">
                  <c:v>39021</c:v>
                </c:pt>
                <c:pt idx="106">
                  <c:v>39051</c:v>
                </c:pt>
                <c:pt idx="107">
                  <c:v>39082</c:v>
                </c:pt>
                <c:pt idx="108">
                  <c:v>39113</c:v>
                </c:pt>
                <c:pt idx="109">
                  <c:v>39141</c:v>
                </c:pt>
                <c:pt idx="110">
                  <c:v>39172</c:v>
                </c:pt>
                <c:pt idx="111">
                  <c:v>39202</c:v>
                </c:pt>
                <c:pt idx="112">
                  <c:v>39233</c:v>
                </c:pt>
                <c:pt idx="113">
                  <c:v>39263</c:v>
                </c:pt>
                <c:pt idx="114">
                  <c:v>39294</c:v>
                </c:pt>
                <c:pt idx="115">
                  <c:v>39325</c:v>
                </c:pt>
                <c:pt idx="116">
                  <c:v>39355</c:v>
                </c:pt>
                <c:pt idx="117">
                  <c:v>39386</c:v>
                </c:pt>
                <c:pt idx="118">
                  <c:v>39416</c:v>
                </c:pt>
                <c:pt idx="119">
                  <c:v>39447</c:v>
                </c:pt>
                <c:pt idx="120">
                  <c:v>39478</c:v>
                </c:pt>
                <c:pt idx="121">
                  <c:v>39507</c:v>
                </c:pt>
                <c:pt idx="122">
                  <c:v>39538</c:v>
                </c:pt>
                <c:pt idx="123">
                  <c:v>39568</c:v>
                </c:pt>
                <c:pt idx="124">
                  <c:v>39599</c:v>
                </c:pt>
                <c:pt idx="125">
                  <c:v>39629</c:v>
                </c:pt>
                <c:pt idx="126">
                  <c:v>39660</c:v>
                </c:pt>
                <c:pt idx="127">
                  <c:v>39691</c:v>
                </c:pt>
                <c:pt idx="128">
                  <c:v>39721</c:v>
                </c:pt>
                <c:pt idx="129">
                  <c:v>39752</c:v>
                </c:pt>
                <c:pt idx="130">
                  <c:v>39782</c:v>
                </c:pt>
                <c:pt idx="131">
                  <c:v>39813</c:v>
                </c:pt>
                <c:pt idx="132">
                  <c:v>39844</c:v>
                </c:pt>
                <c:pt idx="133">
                  <c:v>39872</c:v>
                </c:pt>
                <c:pt idx="134">
                  <c:v>39903</c:v>
                </c:pt>
                <c:pt idx="135">
                  <c:v>39933</c:v>
                </c:pt>
                <c:pt idx="136">
                  <c:v>39964</c:v>
                </c:pt>
                <c:pt idx="137">
                  <c:v>39994</c:v>
                </c:pt>
                <c:pt idx="138">
                  <c:v>40025</c:v>
                </c:pt>
                <c:pt idx="139">
                  <c:v>40056</c:v>
                </c:pt>
                <c:pt idx="140">
                  <c:v>40086</c:v>
                </c:pt>
                <c:pt idx="141">
                  <c:v>40117</c:v>
                </c:pt>
                <c:pt idx="142">
                  <c:v>40147</c:v>
                </c:pt>
                <c:pt idx="143">
                  <c:v>40178</c:v>
                </c:pt>
                <c:pt idx="144">
                  <c:v>40209</c:v>
                </c:pt>
                <c:pt idx="145">
                  <c:v>40237</c:v>
                </c:pt>
                <c:pt idx="146">
                  <c:v>40268</c:v>
                </c:pt>
                <c:pt idx="147">
                  <c:v>40298</c:v>
                </c:pt>
                <c:pt idx="148">
                  <c:v>40329</c:v>
                </c:pt>
                <c:pt idx="149">
                  <c:v>40359</c:v>
                </c:pt>
                <c:pt idx="150">
                  <c:v>40390</c:v>
                </c:pt>
                <c:pt idx="151">
                  <c:v>40421</c:v>
                </c:pt>
                <c:pt idx="152">
                  <c:v>40451</c:v>
                </c:pt>
                <c:pt idx="153">
                  <c:v>40482</c:v>
                </c:pt>
                <c:pt idx="154">
                  <c:v>40512</c:v>
                </c:pt>
                <c:pt idx="155">
                  <c:v>40543</c:v>
                </c:pt>
                <c:pt idx="156">
                  <c:v>40574</c:v>
                </c:pt>
                <c:pt idx="157">
                  <c:v>40602</c:v>
                </c:pt>
                <c:pt idx="158">
                  <c:v>40633</c:v>
                </c:pt>
                <c:pt idx="159">
                  <c:v>40663</c:v>
                </c:pt>
                <c:pt idx="160">
                  <c:v>40694</c:v>
                </c:pt>
                <c:pt idx="161">
                  <c:v>40724</c:v>
                </c:pt>
                <c:pt idx="162">
                  <c:v>40755</c:v>
                </c:pt>
                <c:pt idx="163">
                  <c:v>40786</c:v>
                </c:pt>
                <c:pt idx="164">
                  <c:v>40816</c:v>
                </c:pt>
                <c:pt idx="165">
                  <c:v>40847</c:v>
                </c:pt>
                <c:pt idx="166">
                  <c:v>40877</c:v>
                </c:pt>
                <c:pt idx="167">
                  <c:v>40908</c:v>
                </c:pt>
                <c:pt idx="168">
                  <c:v>40939</c:v>
                </c:pt>
                <c:pt idx="169">
                  <c:v>40968</c:v>
                </c:pt>
                <c:pt idx="170">
                  <c:v>40999</c:v>
                </c:pt>
                <c:pt idx="171">
                  <c:v>41029</c:v>
                </c:pt>
                <c:pt idx="172">
                  <c:v>41060</c:v>
                </c:pt>
                <c:pt idx="173">
                  <c:v>41090</c:v>
                </c:pt>
                <c:pt idx="174">
                  <c:v>41121</c:v>
                </c:pt>
                <c:pt idx="175">
                  <c:v>41152</c:v>
                </c:pt>
                <c:pt idx="176">
                  <c:v>41182</c:v>
                </c:pt>
                <c:pt idx="177">
                  <c:v>41213</c:v>
                </c:pt>
                <c:pt idx="178">
                  <c:v>41243</c:v>
                </c:pt>
                <c:pt idx="179">
                  <c:v>41274</c:v>
                </c:pt>
                <c:pt idx="180">
                  <c:v>41305</c:v>
                </c:pt>
                <c:pt idx="181">
                  <c:v>41333</c:v>
                </c:pt>
                <c:pt idx="182">
                  <c:v>41364</c:v>
                </c:pt>
                <c:pt idx="183">
                  <c:v>41394</c:v>
                </c:pt>
                <c:pt idx="184">
                  <c:v>41425</c:v>
                </c:pt>
                <c:pt idx="185">
                  <c:v>41455</c:v>
                </c:pt>
                <c:pt idx="186">
                  <c:v>41486</c:v>
                </c:pt>
                <c:pt idx="187">
                  <c:v>41517</c:v>
                </c:pt>
                <c:pt idx="188">
                  <c:v>41547</c:v>
                </c:pt>
                <c:pt idx="189">
                  <c:v>41578</c:v>
                </c:pt>
                <c:pt idx="190">
                  <c:v>41608</c:v>
                </c:pt>
                <c:pt idx="191">
                  <c:v>41639</c:v>
                </c:pt>
                <c:pt idx="192">
                  <c:v>41670</c:v>
                </c:pt>
                <c:pt idx="193">
                  <c:v>41698</c:v>
                </c:pt>
                <c:pt idx="194">
                  <c:v>41729</c:v>
                </c:pt>
                <c:pt idx="195">
                  <c:v>41759</c:v>
                </c:pt>
                <c:pt idx="196">
                  <c:v>41790</c:v>
                </c:pt>
                <c:pt idx="197">
                  <c:v>41820</c:v>
                </c:pt>
                <c:pt idx="198">
                  <c:v>41851</c:v>
                </c:pt>
                <c:pt idx="199">
                  <c:v>41882</c:v>
                </c:pt>
                <c:pt idx="200">
                  <c:v>41912</c:v>
                </c:pt>
                <c:pt idx="201">
                  <c:v>41943</c:v>
                </c:pt>
                <c:pt idx="202">
                  <c:v>41973</c:v>
                </c:pt>
                <c:pt idx="203">
                  <c:v>42004</c:v>
                </c:pt>
                <c:pt idx="204">
                  <c:v>42035</c:v>
                </c:pt>
                <c:pt idx="205">
                  <c:v>42063</c:v>
                </c:pt>
                <c:pt idx="206">
                  <c:v>42094</c:v>
                </c:pt>
                <c:pt idx="207">
                  <c:v>42124</c:v>
                </c:pt>
                <c:pt idx="208">
                  <c:v>42155</c:v>
                </c:pt>
                <c:pt idx="209">
                  <c:v>42185</c:v>
                </c:pt>
                <c:pt idx="210">
                  <c:v>42216</c:v>
                </c:pt>
                <c:pt idx="211">
                  <c:v>42247</c:v>
                </c:pt>
                <c:pt idx="212">
                  <c:v>42277</c:v>
                </c:pt>
                <c:pt idx="213">
                  <c:v>42308</c:v>
                </c:pt>
                <c:pt idx="214">
                  <c:v>42338</c:v>
                </c:pt>
                <c:pt idx="215">
                  <c:v>42369</c:v>
                </c:pt>
                <c:pt idx="216">
                  <c:v>42400</c:v>
                </c:pt>
                <c:pt idx="217">
                  <c:v>42429</c:v>
                </c:pt>
                <c:pt idx="218">
                  <c:v>42460</c:v>
                </c:pt>
                <c:pt idx="219">
                  <c:v>42490</c:v>
                </c:pt>
                <c:pt idx="220">
                  <c:v>42521</c:v>
                </c:pt>
                <c:pt idx="221">
                  <c:v>42551</c:v>
                </c:pt>
                <c:pt idx="222">
                  <c:v>42582</c:v>
                </c:pt>
                <c:pt idx="223">
                  <c:v>42613</c:v>
                </c:pt>
                <c:pt idx="224">
                  <c:v>42643</c:v>
                </c:pt>
                <c:pt idx="225">
                  <c:v>42674</c:v>
                </c:pt>
                <c:pt idx="226">
                  <c:v>42704</c:v>
                </c:pt>
                <c:pt idx="227">
                  <c:v>42735</c:v>
                </c:pt>
                <c:pt idx="228">
                  <c:v>42766</c:v>
                </c:pt>
                <c:pt idx="229">
                  <c:v>42794</c:v>
                </c:pt>
                <c:pt idx="230">
                  <c:v>42825</c:v>
                </c:pt>
                <c:pt idx="231">
                  <c:v>42855</c:v>
                </c:pt>
                <c:pt idx="232">
                  <c:v>42886</c:v>
                </c:pt>
                <c:pt idx="233">
                  <c:v>42916</c:v>
                </c:pt>
                <c:pt idx="234">
                  <c:v>42947</c:v>
                </c:pt>
                <c:pt idx="235">
                  <c:v>42978</c:v>
                </c:pt>
                <c:pt idx="236">
                  <c:v>43008</c:v>
                </c:pt>
                <c:pt idx="237">
                  <c:v>43039</c:v>
                </c:pt>
                <c:pt idx="238">
                  <c:v>43069</c:v>
                </c:pt>
                <c:pt idx="239">
                  <c:v>43100</c:v>
                </c:pt>
                <c:pt idx="240">
                  <c:v>43131</c:v>
                </c:pt>
                <c:pt idx="241">
                  <c:v>43159</c:v>
                </c:pt>
                <c:pt idx="242">
                  <c:v>43190</c:v>
                </c:pt>
                <c:pt idx="243">
                  <c:v>43220</c:v>
                </c:pt>
                <c:pt idx="244">
                  <c:v>43251</c:v>
                </c:pt>
                <c:pt idx="245">
                  <c:v>43281</c:v>
                </c:pt>
                <c:pt idx="246">
                  <c:v>43312</c:v>
                </c:pt>
                <c:pt idx="247">
                  <c:v>43343</c:v>
                </c:pt>
                <c:pt idx="248">
                  <c:v>43373</c:v>
                </c:pt>
                <c:pt idx="249">
                  <c:v>43404</c:v>
                </c:pt>
                <c:pt idx="250">
                  <c:v>43434</c:v>
                </c:pt>
                <c:pt idx="251">
                  <c:v>43465</c:v>
                </c:pt>
                <c:pt idx="252">
                  <c:v>43496</c:v>
                </c:pt>
                <c:pt idx="253">
                  <c:v>43524</c:v>
                </c:pt>
                <c:pt idx="254">
                  <c:v>43555</c:v>
                </c:pt>
                <c:pt idx="255">
                  <c:v>43585</c:v>
                </c:pt>
                <c:pt idx="256">
                  <c:v>43616</c:v>
                </c:pt>
                <c:pt idx="257">
                  <c:v>43646</c:v>
                </c:pt>
                <c:pt idx="258">
                  <c:v>43677</c:v>
                </c:pt>
                <c:pt idx="259">
                  <c:v>43708</c:v>
                </c:pt>
                <c:pt idx="260">
                  <c:v>43738</c:v>
                </c:pt>
                <c:pt idx="261">
                  <c:v>43769</c:v>
                </c:pt>
                <c:pt idx="262">
                  <c:v>43799</c:v>
                </c:pt>
                <c:pt idx="263">
                  <c:v>43830</c:v>
                </c:pt>
                <c:pt idx="264">
                  <c:v>43861</c:v>
                </c:pt>
                <c:pt idx="265">
                  <c:v>43890</c:v>
                </c:pt>
                <c:pt idx="266">
                  <c:v>43921</c:v>
                </c:pt>
                <c:pt idx="267">
                  <c:v>43951</c:v>
                </c:pt>
                <c:pt idx="268">
                  <c:v>43982</c:v>
                </c:pt>
                <c:pt idx="269">
                  <c:v>44012</c:v>
                </c:pt>
                <c:pt idx="270">
                  <c:v>44043</c:v>
                </c:pt>
                <c:pt idx="271">
                  <c:v>44074</c:v>
                </c:pt>
                <c:pt idx="272">
                  <c:v>44104</c:v>
                </c:pt>
                <c:pt idx="273">
                  <c:v>44135</c:v>
                </c:pt>
                <c:pt idx="274">
                  <c:v>44165</c:v>
                </c:pt>
                <c:pt idx="275">
                  <c:v>44196</c:v>
                </c:pt>
                <c:pt idx="276">
                  <c:v>44227</c:v>
                </c:pt>
                <c:pt idx="277">
                  <c:v>44255</c:v>
                </c:pt>
                <c:pt idx="278">
                  <c:v>44286</c:v>
                </c:pt>
                <c:pt idx="279">
                  <c:v>44316</c:v>
                </c:pt>
                <c:pt idx="280">
                  <c:v>44347</c:v>
                </c:pt>
                <c:pt idx="281">
                  <c:v>44377</c:v>
                </c:pt>
                <c:pt idx="282">
                  <c:v>44408</c:v>
                </c:pt>
                <c:pt idx="283">
                  <c:v>44439</c:v>
                </c:pt>
                <c:pt idx="284">
                  <c:v>44469</c:v>
                </c:pt>
                <c:pt idx="285">
                  <c:v>44500</c:v>
                </c:pt>
                <c:pt idx="286">
                  <c:v>44530</c:v>
                </c:pt>
                <c:pt idx="287">
                  <c:v>44561</c:v>
                </c:pt>
                <c:pt idx="288">
                  <c:v>44592</c:v>
                </c:pt>
                <c:pt idx="289">
                  <c:v>44620</c:v>
                </c:pt>
                <c:pt idx="290">
                  <c:v>44651</c:v>
                </c:pt>
                <c:pt idx="291">
                  <c:v>44681</c:v>
                </c:pt>
                <c:pt idx="292">
                  <c:v>44712</c:v>
                </c:pt>
                <c:pt idx="293">
                  <c:v>44742</c:v>
                </c:pt>
                <c:pt idx="294">
                  <c:v>44773</c:v>
                </c:pt>
                <c:pt idx="295">
                  <c:v>44804</c:v>
                </c:pt>
                <c:pt idx="296">
                  <c:v>44834</c:v>
                </c:pt>
                <c:pt idx="297">
                  <c:v>44865</c:v>
                </c:pt>
                <c:pt idx="298">
                  <c:v>44895</c:v>
                </c:pt>
                <c:pt idx="299">
                  <c:v>44926</c:v>
                </c:pt>
                <c:pt idx="300">
                  <c:v>44957</c:v>
                </c:pt>
                <c:pt idx="301">
                  <c:v>44985</c:v>
                </c:pt>
                <c:pt idx="302">
                  <c:v>45016</c:v>
                </c:pt>
                <c:pt idx="303">
                  <c:v>45046</c:v>
                </c:pt>
                <c:pt idx="304">
                  <c:v>45077</c:v>
                </c:pt>
                <c:pt idx="305">
                  <c:v>45107</c:v>
                </c:pt>
                <c:pt idx="306">
                  <c:v>45138</c:v>
                </c:pt>
                <c:pt idx="307">
                  <c:v>45169</c:v>
                </c:pt>
                <c:pt idx="308">
                  <c:v>45199</c:v>
                </c:pt>
                <c:pt idx="309">
                  <c:v>45230</c:v>
                </c:pt>
                <c:pt idx="310">
                  <c:v>45260</c:v>
                </c:pt>
              </c:numCache>
            </c:numRef>
          </c:xVal>
          <c:yVal>
            <c:numRef>
              <c:f>'National-NonDistress'!$Q$6:$Q$316</c:f>
              <c:numCache>
                <c:formatCode>_(* #,##0_);_(* \(#,##0\);_(* "-"??_);_(@_)</c:formatCode>
                <c:ptCount val="311"/>
                <c:pt idx="0">
                  <c:v>78.369745340570702</c:v>
                </c:pt>
                <c:pt idx="1">
                  <c:v>78.028947671134702</c:v>
                </c:pt>
                <c:pt idx="2">
                  <c:v>77.774354797022198</c:v>
                </c:pt>
                <c:pt idx="3">
                  <c:v>78.592548510940603</c:v>
                </c:pt>
                <c:pt idx="4">
                  <c:v>79.690910100069303</c:v>
                </c:pt>
                <c:pt idx="5">
                  <c:v>80.866959274336494</c:v>
                </c:pt>
                <c:pt idx="6">
                  <c:v>80.678565333011093</c:v>
                </c:pt>
                <c:pt idx="7">
                  <c:v>79.968559314389196</c:v>
                </c:pt>
                <c:pt idx="8">
                  <c:v>79.562216263708905</c:v>
                </c:pt>
                <c:pt idx="9">
                  <c:v>80.545617205279498</c:v>
                </c:pt>
                <c:pt idx="10">
                  <c:v>82.394467088466598</c:v>
                </c:pt>
                <c:pt idx="11">
                  <c:v>83.807846388711695</c:v>
                </c:pt>
                <c:pt idx="12">
                  <c:v>84.123348540248301</c:v>
                </c:pt>
                <c:pt idx="13">
                  <c:v>83.710944508753201</c:v>
                </c:pt>
                <c:pt idx="14">
                  <c:v>83.860274584380207</c:v>
                </c:pt>
                <c:pt idx="15">
                  <c:v>84.973258177737307</c:v>
                </c:pt>
                <c:pt idx="16">
                  <c:v>86.519616392202906</c:v>
                </c:pt>
                <c:pt idx="17">
                  <c:v>87.769086643751194</c:v>
                </c:pt>
                <c:pt idx="18">
                  <c:v>88.384527640694301</c:v>
                </c:pt>
                <c:pt idx="19">
                  <c:v>88.647659941842804</c:v>
                </c:pt>
                <c:pt idx="20">
                  <c:v>89.048585861803801</c:v>
                </c:pt>
                <c:pt idx="21">
                  <c:v>89.668480213912204</c:v>
                </c:pt>
                <c:pt idx="22">
                  <c:v>90.713314388272494</c:v>
                </c:pt>
                <c:pt idx="23">
                  <c:v>91.261855582669696</c:v>
                </c:pt>
                <c:pt idx="24">
                  <c:v>92.270180310757993</c:v>
                </c:pt>
                <c:pt idx="25">
                  <c:v>92.645321240442101</c:v>
                </c:pt>
                <c:pt idx="26">
                  <c:v>93.201436196944996</c:v>
                </c:pt>
                <c:pt idx="27">
                  <c:v>93.9079134083198</c:v>
                </c:pt>
                <c:pt idx="28">
                  <c:v>95.606862209430304</c:v>
                </c:pt>
                <c:pt idx="29">
                  <c:v>97.565657985658902</c:v>
                </c:pt>
                <c:pt idx="30">
                  <c:v>98.023849342370895</c:v>
                </c:pt>
                <c:pt idx="31">
                  <c:v>97.676331821347603</c:v>
                </c:pt>
                <c:pt idx="32">
                  <c:v>97.105365492993101</c:v>
                </c:pt>
                <c:pt idx="33">
                  <c:v>98.219145048578895</c:v>
                </c:pt>
                <c:pt idx="34">
                  <c:v>99.266613704893203</c:v>
                </c:pt>
                <c:pt idx="35">
                  <c:v>100</c:v>
                </c:pt>
                <c:pt idx="36">
                  <c:v>100.166304239623</c:v>
                </c:pt>
                <c:pt idx="37">
                  <c:v>100.34664697269</c:v>
                </c:pt>
                <c:pt idx="38">
                  <c:v>100.38532825648799</c:v>
                </c:pt>
                <c:pt idx="39">
                  <c:v>100.40448821638</c:v>
                </c:pt>
                <c:pt idx="40">
                  <c:v>100.79687125444499</c:v>
                </c:pt>
                <c:pt idx="41">
                  <c:v>102.15032925717</c:v>
                </c:pt>
                <c:pt idx="42">
                  <c:v>103.895744971486</c:v>
                </c:pt>
                <c:pt idx="43">
                  <c:v>105.84745158118901</c:v>
                </c:pt>
                <c:pt idx="44">
                  <c:v>106.786880291236</c:v>
                </c:pt>
                <c:pt idx="45">
                  <c:v>106.364368727727</c:v>
                </c:pt>
                <c:pt idx="46">
                  <c:v>105.21651962442201</c:v>
                </c:pt>
                <c:pt idx="47">
                  <c:v>103.959172094618</c:v>
                </c:pt>
                <c:pt idx="48">
                  <c:v>104.382043783258</c:v>
                </c:pt>
                <c:pt idx="49">
                  <c:v>105.695454320194</c:v>
                </c:pt>
                <c:pt idx="50">
                  <c:v>107.59994153899299</c:v>
                </c:pt>
                <c:pt idx="51">
                  <c:v>108.518713615924</c:v>
                </c:pt>
                <c:pt idx="52">
                  <c:v>109.148266432771</c:v>
                </c:pt>
                <c:pt idx="53">
                  <c:v>109.571145542099</c:v>
                </c:pt>
                <c:pt idx="54">
                  <c:v>110.624335537608</c:v>
                </c:pt>
                <c:pt idx="55">
                  <c:v>111.792818843435</c:v>
                </c:pt>
                <c:pt idx="56">
                  <c:v>113.266187945634</c:v>
                </c:pt>
                <c:pt idx="57">
                  <c:v>114.980682842785</c:v>
                </c:pt>
                <c:pt idx="58">
                  <c:v>116.764770100096</c:v>
                </c:pt>
                <c:pt idx="59">
                  <c:v>117.724363560645</c:v>
                </c:pt>
                <c:pt idx="60">
                  <c:v>117.616011569397</c:v>
                </c:pt>
                <c:pt idx="61">
                  <c:v>117.426960896846</c:v>
                </c:pt>
                <c:pt idx="62">
                  <c:v>118.290416095221</c:v>
                </c:pt>
                <c:pt idx="63">
                  <c:v>120.09176851402199</c:v>
                </c:pt>
                <c:pt idx="64">
                  <c:v>121.75375916008601</c:v>
                </c:pt>
                <c:pt idx="65">
                  <c:v>122.674023235425</c:v>
                </c:pt>
                <c:pt idx="66">
                  <c:v>123.630935985406</c:v>
                </c:pt>
                <c:pt idx="67">
                  <c:v>124.844286238826</c:v>
                </c:pt>
                <c:pt idx="68">
                  <c:v>126.37794218027599</c:v>
                </c:pt>
                <c:pt idx="69">
                  <c:v>127.452096527714</c:v>
                </c:pt>
                <c:pt idx="70">
                  <c:v>127.941685473373</c:v>
                </c:pt>
                <c:pt idx="71">
                  <c:v>128.47963182849401</c:v>
                </c:pt>
                <c:pt idx="72">
                  <c:v>129.609311508019</c:v>
                </c:pt>
                <c:pt idx="73">
                  <c:v>132.12173002829601</c:v>
                </c:pt>
                <c:pt idx="74">
                  <c:v>134.58463316834599</c:v>
                </c:pt>
                <c:pt idx="75">
                  <c:v>137.20640570668201</c:v>
                </c:pt>
                <c:pt idx="76">
                  <c:v>138.790919729818</c:v>
                </c:pt>
                <c:pt idx="77">
                  <c:v>140.89579346622401</c:v>
                </c:pt>
                <c:pt idx="78">
                  <c:v>142.819426049176</c:v>
                </c:pt>
                <c:pt idx="79">
                  <c:v>145.055503206488</c:v>
                </c:pt>
                <c:pt idx="80">
                  <c:v>145.79472180513</c:v>
                </c:pt>
                <c:pt idx="81">
                  <c:v>145.40461215292899</c:v>
                </c:pt>
                <c:pt idx="82">
                  <c:v>145.16128677186799</c:v>
                </c:pt>
                <c:pt idx="83">
                  <c:v>146.44892216564301</c:v>
                </c:pt>
                <c:pt idx="84">
                  <c:v>149.69375680734001</c:v>
                </c:pt>
                <c:pt idx="85">
                  <c:v>153.52503627539201</c:v>
                </c:pt>
                <c:pt idx="86">
                  <c:v>156.806889081268</c:v>
                </c:pt>
                <c:pt idx="87">
                  <c:v>159.031461813053</c:v>
                </c:pt>
                <c:pt idx="88">
                  <c:v>160.79814244971499</c:v>
                </c:pt>
                <c:pt idx="89">
                  <c:v>162.304171694243</c:v>
                </c:pt>
                <c:pt idx="90">
                  <c:v>164.04665056147999</c:v>
                </c:pt>
                <c:pt idx="91">
                  <c:v>166.22360269866101</c:v>
                </c:pt>
                <c:pt idx="92">
                  <c:v>167.90104313582799</c:v>
                </c:pt>
                <c:pt idx="93">
                  <c:v>169.10669609920799</c:v>
                </c:pt>
                <c:pt idx="94">
                  <c:v>169.140278337513</c:v>
                </c:pt>
                <c:pt idx="95">
                  <c:v>170.59375781082699</c:v>
                </c:pt>
                <c:pt idx="96">
                  <c:v>172.365902694281</c:v>
                </c:pt>
                <c:pt idx="97">
                  <c:v>175.10636068105001</c:v>
                </c:pt>
                <c:pt idx="98">
                  <c:v>175.77491272081599</c:v>
                </c:pt>
                <c:pt idx="99">
                  <c:v>176.92305289297499</c:v>
                </c:pt>
                <c:pt idx="100">
                  <c:v>177.49631285269899</c:v>
                </c:pt>
                <c:pt idx="101">
                  <c:v>179.01998753129701</c:v>
                </c:pt>
                <c:pt idx="102">
                  <c:v>178.77902842491</c:v>
                </c:pt>
                <c:pt idx="103">
                  <c:v>178.123334158631</c:v>
                </c:pt>
                <c:pt idx="104">
                  <c:v>176.24600563672701</c:v>
                </c:pt>
                <c:pt idx="105">
                  <c:v>174.99200560402701</c:v>
                </c:pt>
                <c:pt idx="106">
                  <c:v>175.278565689571</c:v>
                </c:pt>
                <c:pt idx="107">
                  <c:v>176.80261114290201</c:v>
                </c:pt>
                <c:pt idx="108">
                  <c:v>179.603780399589</c:v>
                </c:pt>
                <c:pt idx="109">
                  <c:v>181.93721500282001</c:v>
                </c:pt>
                <c:pt idx="110">
                  <c:v>183.642222310085</c:v>
                </c:pt>
                <c:pt idx="111">
                  <c:v>185.286254422421</c:v>
                </c:pt>
                <c:pt idx="112">
                  <c:v>185.452882162034</c:v>
                </c:pt>
                <c:pt idx="113">
                  <c:v>186.42106344737101</c:v>
                </c:pt>
                <c:pt idx="114">
                  <c:v>186.29162046582999</c:v>
                </c:pt>
                <c:pt idx="115">
                  <c:v>187.31008873342699</c:v>
                </c:pt>
                <c:pt idx="116">
                  <c:v>185.41660954355501</c:v>
                </c:pt>
                <c:pt idx="117">
                  <c:v>182.20377042444699</c:v>
                </c:pt>
                <c:pt idx="118">
                  <c:v>179.10103427505501</c:v>
                </c:pt>
                <c:pt idx="119">
                  <c:v>178.53054752848101</c:v>
                </c:pt>
                <c:pt idx="120">
                  <c:v>180.347876857248</c:v>
                </c:pt>
                <c:pt idx="121">
                  <c:v>180.492174675044</c:v>
                </c:pt>
                <c:pt idx="122">
                  <c:v>178.56352465869301</c:v>
                </c:pt>
                <c:pt idx="123">
                  <c:v>175.37221419301801</c:v>
                </c:pt>
                <c:pt idx="124">
                  <c:v>173.800214197852</c:v>
                </c:pt>
                <c:pt idx="125">
                  <c:v>173.279036694729</c:v>
                </c:pt>
                <c:pt idx="126">
                  <c:v>173.107732393834</c:v>
                </c:pt>
                <c:pt idx="127">
                  <c:v>172.10591674620301</c:v>
                </c:pt>
                <c:pt idx="128">
                  <c:v>168.342550795481</c:v>
                </c:pt>
                <c:pt idx="129">
                  <c:v>164.13489423566901</c:v>
                </c:pt>
                <c:pt idx="130">
                  <c:v>158.24804315439101</c:v>
                </c:pt>
                <c:pt idx="131">
                  <c:v>155.36078657706301</c:v>
                </c:pt>
                <c:pt idx="132">
                  <c:v>151.619378800725</c:v>
                </c:pt>
                <c:pt idx="133">
                  <c:v>148.92519449692699</c:v>
                </c:pt>
                <c:pt idx="134">
                  <c:v>144.02153060306</c:v>
                </c:pt>
                <c:pt idx="135">
                  <c:v>140.945769105008</c:v>
                </c:pt>
                <c:pt idx="136">
                  <c:v>139.19271462746201</c:v>
                </c:pt>
                <c:pt idx="137">
                  <c:v>139.67773359753801</c:v>
                </c:pt>
                <c:pt idx="138">
                  <c:v>140.142059994405</c:v>
                </c:pt>
                <c:pt idx="139">
                  <c:v>139.14006351977901</c:v>
                </c:pt>
                <c:pt idx="140">
                  <c:v>135.29375338038199</c:v>
                </c:pt>
                <c:pt idx="141">
                  <c:v>130.580275717917</c:v>
                </c:pt>
                <c:pt idx="142">
                  <c:v>128.60398792503401</c:v>
                </c:pt>
                <c:pt idx="143">
                  <c:v>129.07290314317501</c:v>
                </c:pt>
                <c:pt idx="144">
                  <c:v>131.236190906199</c:v>
                </c:pt>
                <c:pt idx="145">
                  <c:v>132.407887014821</c:v>
                </c:pt>
                <c:pt idx="146">
                  <c:v>131.65888385909599</c:v>
                </c:pt>
                <c:pt idx="147">
                  <c:v>129.22683406900799</c:v>
                </c:pt>
                <c:pt idx="148">
                  <c:v>125.934692182926</c:v>
                </c:pt>
                <c:pt idx="149">
                  <c:v>124.13103781528299</c:v>
                </c:pt>
                <c:pt idx="150">
                  <c:v>123.980855140437</c:v>
                </c:pt>
                <c:pt idx="151">
                  <c:v>124.791179846746</c:v>
                </c:pt>
                <c:pt idx="152">
                  <c:v>124.223214852282</c:v>
                </c:pt>
                <c:pt idx="153">
                  <c:v>123.127432343668</c:v>
                </c:pt>
                <c:pt idx="154">
                  <c:v>122.45453670371</c:v>
                </c:pt>
                <c:pt idx="155">
                  <c:v>123.01884840401</c:v>
                </c:pt>
                <c:pt idx="156">
                  <c:v>122.33344448140301</c:v>
                </c:pt>
                <c:pt idx="157">
                  <c:v>120.87706142464199</c:v>
                </c:pt>
                <c:pt idx="158">
                  <c:v>119.500172234898</c:v>
                </c:pt>
                <c:pt idx="159">
                  <c:v>120.003594489902</c:v>
                </c:pt>
                <c:pt idx="160">
                  <c:v>120.805343758147</c:v>
                </c:pt>
                <c:pt idx="161">
                  <c:v>120.737734966837</c:v>
                </c:pt>
                <c:pt idx="162">
                  <c:v>120.572310267471</c:v>
                </c:pt>
                <c:pt idx="163">
                  <c:v>121.48473782419499</c:v>
                </c:pt>
                <c:pt idx="164">
                  <c:v>122.99109589479301</c:v>
                </c:pt>
                <c:pt idx="165">
                  <c:v>124.106529213087</c:v>
                </c:pt>
                <c:pt idx="166">
                  <c:v>124.108701669761</c:v>
                </c:pt>
                <c:pt idx="167">
                  <c:v>123.588600908191</c:v>
                </c:pt>
                <c:pt idx="168">
                  <c:v>122.15146600325799</c:v>
                </c:pt>
                <c:pt idx="169">
                  <c:v>120.400744562734</c:v>
                </c:pt>
                <c:pt idx="170">
                  <c:v>120.326218743882</c:v>
                </c:pt>
                <c:pt idx="171">
                  <c:v>121.010761136518</c:v>
                </c:pt>
                <c:pt idx="172">
                  <c:v>122.48104425230601</c:v>
                </c:pt>
                <c:pt idx="173">
                  <c:v>123.123606779673</c:v>
                </c:pt>
                <c:pt idx="174">
                  <c:v>124.120545404544</c:v>
                </c:pt>
                <c:pt idx="175">
                  <c:v>125.342960127769</c:v>
                </c:pt>
                <c:pt idx="176">
                  <c:v>126.43285874189201</c:v>
                </c:pt>
                <c:pt idx="177">
                  <c:v>128.33124242643299</c:v>
                </c:pt>
                <c:pt idx="178">
                  <c:v>129.41681034221699</c:v>
                </c:pt>
                <c:pt idx="179">
                  <c:v>130.252510857798</c:v>
                </c:pt>
                <c:pt idx="180">
                  <c:v>128.82757658333401</c:v>
                </c:pt>
                <c:pt idx="181">
                  <c:v>127.192637782978</c:v>
                </c:pt>
                <c:pt idx="182">
                  <c:v>126.93518767879399</c:v>
                </c:pt>
                <c:pt idx="183">
                  <c:v>129.225284687373</c:v>
                </c:pt>
                <c:pt idx="184">
                  <c:v>132.143566004664</c:v>
                </c:pt>
                <c:pt idx="185">
                  <c:v>134.53997393245399</c:v>
                </c:pt>
                <c:pt idx="186">
                  <c:v>135.56116033247699</c:v>
                </c:pt>
                <c:pt idx="187">
                  <c:v>136.25217906193501</c:v>
                </c:pt>
                <c:pt idx="188">
                  <c:v>136.934214531816</c:v>
                </c:pt>
                <c:pt idx="189">
                  <c:v>137.54588274596901</c:v>
                </c:pt>
                <c:pt idx="190">
                  <c:v>138.40880316505499</c:v>
                </c:pt>
                <c:pt idx="191">
                  <c:v>139.675347418831</c:v>
                </c:pt>
                <c:pt idx="192">
                  <c:v>141.73731665777399</c:v>
                </c:pt>
                <c:pt idx="193">
                  <c:v>142.59537972872499</c:v>
                </c:pt>
                <c:pt idx="194">
                  <c:v>143.049150097514</c:v>
                </c:pt>
                <c:pt idx="195">
                  <c:v>143.39140345090101</c:v>
                </c:pt>
                <c:pt idx="196">
                  <c:v>145.481918556263</c:v>
                </c:pt>
                <c:pt idx="197">
                  <c:v>147.698091626766</c:v>
                </c:pt>
                <c:pt idx="198">
                  <c:v>150.24738874735101</c:v>
                </c:pt>
                <c:pt idx="199">
                  <c:v>151.68288204807999</c:v>
                </c:pt>
                <c:pt idx="200">
                  <c:v>153.034803090569</c:v>
                </c:pt>
                <c:pt idx="201">
                  <c:v>153.71144371098299</c:v>
                </c:pt>
                <c:pt idx="202">
                  <c:v>155.015467214674</c:v>
                </c:pt>
                <c:pt idx="203">
                  <c:v>155.89307808954501</c:v>
                </c:pt>
                <c:pt idx="204">
                  <c:v>157.45574621697</c:v>
                </c:pt>
                <c:pt idx="205">
                  <c:v>157.72186075688001</c:v>
                </c:pt>
                <c:pt idx="206">
                  <c:v>158.48248782318001</c:v>
                </c:pt>
                <c:pt idx="207">
                  <c:v>159.16492908999101</c:v>
                </c:pt>
                <c:pt idx="208">
                  <c:v>161.49991966262999</c:v>
                </c:pt>
                <c:pt idx="209">
                  <c:v>163.848735185067</c:v>
                </c:pt>
                <c:pt idx="210">
                  <c:v>166.28392639913</c:v>
                </c:pt>
                <c:pt idx="211">
                  <c:v>167.48607300555699</c:v>
                </c:pt>
                <c:pt idx="212">
                  <c:v>167.33830754393199</c:v>
                </c:pt>
                <c:pt idx="213">
                  <c:v>165.977226146444</c:v>
                </c:pt>
                <c:pt idx="214">
                  <c:v>165.966471293485</c:v>
                </c:pt>
                <c:pt idx="215">
                  <c:v>167.67430521473801</c:v>
                </c:pt>
                <c:pt idx="216">
                  <c:v>171.19161730785601</c:v>
                </c:pt>
                <c:pt idx="217">
                  <c:v>172.67037881380901</c:v>
                </c:pt>
                <c:pt idx="218">
                  <c:v>172.527170371095</c:v>
                </c:pt>
                <c:pt idx="219">
                  <c:v>171.120787278394</c:v>
                </c:pt>
                <c:pt idx="220">
                  <c:v>172.616681382742</c:v>
                </c:pt>
                <c:pt idx="221">
                  <c:v>175.17256619410699</c:v>
                </c:pt>
                <c:pt idx="222">
                  <c:v>179.70233533438201</c:v>
                </c:pt>
                <c:pt idx="223">
                  <c:v>182.26609019163701</c:v>
                </c:pt>
                <c:pt idx="224">
                  <c:v>183.63277259797701</c:v>
                </c:pt>
                <c:pt idx="225">
                  <c:v>182.36099603605601</c:v>
                </c:pt>
                <c:pt idx="226">
                  <c:v>181.93008391482499</c:v>
                </c:pt>
                <c:pt idx="227">
                  <c:v>182.91372270443699</c:v>
                </c:pt>
                <c:pt idx="228">
                  <c:v>186.72533720327999</c:v>
                </c:pt>
                <c:pt idx="229">
                  <c:v>191.205436514339</c:v>
                </c:pt>
                <c:pt idx="230">
                  <c:v>193.99046659950099</c:v>
                </c:pt>
                <c:pt idx="231">
                  <c:v>195.57952132326599</c:v>
                </c:pt>
                <c:pt idx="232">
                  <c:v>197.826604533004</c:v>
                </c:pt>
                <c:pt idx="233">
                  <c:v>202.32482682052</c:v>
                </c:pt>
                <c:pt idx="234">
                  <c:v>205.29772187394801</c:v>
                </c:pt>
                <c:pt idx="235">
                  <c:v>205.670831197583</c:v>
                </c:pt>
                <c:pt idx="236">
                  <c:v>203.48939083453101</c:v>
                </c:pt>
                <c:pt idx="237">
                  <c:v>202.321595002615</c:v>
                </c:pt>
                <c:pt idx="238">
                  <c:v>203.78058866465599</c:v>
                </c:pt>
                <c:pt idx="239">
                  <c:v>206.780669195619</c:v>
                </c:pt>
                <c:pt idx="240">
                  <c:v>209.85219787673901</c:v>
                </c:pt>
                <c:pt idx="241">
                  <c:v>209.47071117366701</c:v>
                </c:pt>
                <c:pt idx="242">
                  <c:v>207.28647258749101</c:v>
                </c:pt>
                <c:pt idx="243">
                  <c:v>206.47059229201</c:v>
                </c:pt>
                <c:pt idx="244">
                  <c:v>208.47789807771699</c:v>
                </c:pt>
                <c:pt idx="245">
                  <c:v>213.075712852062</c:v>
                </c:pt>
                <c:pt idx="246">
                  <c:v>215.337582956913</c:v>
                </c:pt>
                <c:pt idx="247">
                  <c:v>216.47688131397399</c:v>
                </c:pt>
                <c:pt idx="248">
                  <c:v>215.15266501741999</c:v>
                </c:pt>
                <c:pt idx="249">
                  <c:v>215.913690597125</c:v>
                </c:pt>
                <c:pt idx="250">
                  <c:v>217.06555471457699</c:v>
                </c:pt>
                <c:pt idx="251">
                  <c:v>218.88794344415899</c:v>
                </c:pt>
                <c:pt idx="252">
                  <c:v>220.28902349593901</c:v>
                </c:pt>
                <c:pt idx="253">
                  <c:v>220.518123744608</c:v>
                </c:pt>
                <c:pt idx="254">
                  <c:v>221.45403080137299</c:v>
                </c:pt>
                <c:pt idx="255">
                  <c:v>221.89314227091799</c:v>
                </c:pt>
                <c:pt idx="256">
                  <c:v>223.41115426057601</c:v>
                </c:pt>
                <c:pt idx="257">
                  <c:v>224.484694406177</c:v>
                </c:pt>
                <c:pt idx="258">
                  <c:v>226.28390810433501</c:v>
                </c:pt>
                <c:pt idx="259">
                  <c:v>228.09921538706399</c:v>
                </c:pt>
                <c:pt idx="260">
                  <c:v>229.09163520624401</c:v>
                </c:pt>
                <c:pt idx="261">
                  <c:v>228.472468798265</c:v>
                </c:pt>
                <c:pt idx="262">
                  <c:v>227.36814200240701</c:v>
                </c:pt>
                <c:pt idx="263">
                  <c:v>228.44943174044101</c:v>
                </c:pt>
                <c:pt idx="264">
                  <c:v>231.41151638196899</c:v>
                </c:pt>
                <c:pt idx="265">
                  <c:v>235.663548087506</c:v>
                </c:pt>
                <c:pt idx="266">
                  <c:v>237.78213196257099</c:v>
                </c:pt>
                <c:pt idx="267">
                  <c:v>237.01483895453401</c:v>
                </c:pt>
                <c:pt idx="268">
                  <c:v>234.417951811915</c:v>
                </c:pt>
                <c:pt idx="269">
                  <c:v>233.112399620524</c:v>
                </c:pt>
                <c:pt idx="270">
                  <c:v>233.14134387281399</c:v>
                </c:pt>
                <c:pt idx="271">
                  <c:v>235.62166424021899</c:v>
                </c:pt>
                <c:pt idx="272">
                  <c:v>239.601054447737</c:v>
                </c:pt>
                <c:pt idx="273">
                  <c:v>245.21063719615199</c:v>
                </c:pt>
                <c:pt idx="274">
                  <c:v>248.81098376895201</c:v>
                </c:pt>
                <c:pt idx="275">
                  <c:v>250.613335193457</c:v>
                </c:pt>
                <c:pt idx="276">
                  <c:v>249.93055796239599</c:v>
                </c:pt>
                <c:pt idx="277">
                  <c:v>249.52473528990799</c:v>
                </c:pt>
                <c:pt idx="278">
                  <c:v>252.32072602205</c:v>
                </c:pt>
                <c:pt idx="279">
                  <c:v>256.33752472088099</c:v>
                </c:pt>
                <c:pt idx="280">
                  <c:v>260.45296670179499</c:v>
                </c:pt>
                <c:pt idx="281">
                  <c:v>264.10628506430498</c:v>
                </c:pt>
                <c:pt idx="282">
                  <c:v>267.71288261390998</c:v>
                </c:pt>
                <c:pt idx="283">
                  <c:v>272.00277959837803</c:v>
                </c:pt>
                <c:pt idx="284">
                  <c:v>276.34333133227102</c:v>
                </c:pt>
                <c:pt idx="285">
                  <c:v>282.03345184013699</c:v>
                </c:pt>
                <c:pt idx="286">
                  <c:v>287.307305375775</c:v>
                </c:pt>
                <c:pt idx="287">
                  <c:v>290.42469131116599</c:v>
                </c:pt>
                <c:pt idx="288">
                  <c:v>289.26739247545299</c:v>
                </c:pt>
                <c:pt idx="289">
                  <c:v>287.70254469849601</c:v>
                </c:pt>
                <c:pt idx="290">
                  <c:v>292.09153037340502</c:v>
                </c:pt>
                <c:pt idx="291">
                  <c:v>301.16204161174102</c:v>
                </c:pt>
                <c:pt idx="292">
                  <c:v>309.14184174104599</c:v>
                </c:pt>
                <c:pt idx="293">
                  <c:v>312.977721429513</c:v>
                </c:pt>
                <c:pt idx="294">
                  <c:v>312.247542992646</c:v>
                </c:pt>
                <c:pt idx="295">
                  <c:v>312.58854164302699</c:v>
                </c:pt>
                <c:pt idx="296">
                  <c:v>313.32631242519801</c:v>
                </c:pt>
                <c:pt idx="297">
                  <c:v>313.60026436573202</c:v>
                </c:pt>
                <c:pt idx="298">
                  <c:v>310.20822103186902</c:v>
                </c:pt>
                <c:pt idx="299">
                  <c:v>306.216526836122</c:v>
                </c:pt>
                <c:pt idx="300">
                  <c:v>304.02327688385901</c:v>
                </c:pt>
                <c:pt idx="301">
                  <c:v>305.19773968048003</c:v>
                </c:pt>
                <c:pt idx="302">
                  <c:v>309.70530609749699</c:v>
                </c:pt>
                <c:pt idx="303">
                  <c:v>310.60987788177601</c:v>
                </c:pt>
                <c:pt idx="304">
                  <c:v>312.74079793965399</c:v>
                </c:pt>
                <c:pt idx="305">
                  <c:v>312.01763340765399</c:v>
                </c:pt>
                <c:pt idx="306">
                  <c:v>316.11279532647598</c:v>
                </c:pt>
                <c:pt idx="307">
                  <c:v>315.99308449119002</c:v>
                </c:pt>
                <c:pt idx="308">
                  <c:v>319.04081320622703</c:v>
                </c:pt>
                <c:pt idx="309">
                  <c:v>315.32753722881</c:v>
                </c:pt>
                <c:pt idx="310">
                  <c:v>314.38803725461401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1D2-4416-BCAD-8BDE00F3FA33}"/>
            </c:ext>
          </c:extLst>
        </c:ser>
        <c:ser>
          <c:idx val="2"/>
          <c:order val="1"/>
          <c:tx>
            <c:strRef>
              <c:f>'National-NonDistress'!$U$5</c:f>
              <c:strCache>
                <c:ptCount val="1"/>
                <c:pt idx="0">
                  <c:v>U.S. Composite Non-Distress</c:v>
                </c:pt>
              </c:strCache>
            </c:strRef>
          </c:tx>
          <c:spPr>
            <a:ln w="28575">
              <a:solidFill>
                <a:srgbClr val="D56509"/>
              </a:solidFill>
              <a:prstDash val="sysDash"/>
            </a:ln>
          </c:spPr>
          <c:marker>
            <c:symbol val="none"/>
          </c:marker>
          <c:xVal>
            <c:numRef>
              <c:f>'National-NonDistress'!$T$6:$T$116</c:f>
              <c:numCache>
                <c:formatCode>[$-409]mmm\-yy;@</c:formatCode>
                <c:ptCount val="111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  <c:pt idx="106">
                  <c:v>44834</c:v>
                </c:pt>
                <c:pt idx="107">
                  <c:v>44926</c:v>
                </c:pt>
                <c:pt idx="108">
                  <c:v>45016</c:v>
                </c:pt>
                <c:pt idx="109">
                  <c:v>45107</c:v>
                </c:pt>
                <c:pt idx="110">
                  <c:v>45199</c:v>
                </c:pt>
              </c:numCache>
            </c:numRef>
          </c:xVal>
          <c:yVal>
            <c:numRef>
              <c:f>'National-NonDistress'!$U$6:$U$116</c:f>
              <c:numCache>
                <c:formatCode>#,##0_);[Red]\(#,##0\)</c:formatCode>
                <c:ptCount val="111"/>
                <c:pt idx="0">
                  <c:v>63.742582936705901</c:v>
                </c:pt>
                <c:pt idx="1">
                  <c:v>64.0716854902373</c:v>
                </c:pt>
                <c:pt idx="2">
                  <c:v>66.445741325826205</c:v>
                </c:pt>
                <c:pt idx="3">
                  <c:v>68.436250438120894</c:v>
                </c:pt>
                <c:pt idx="4">
                  <c:v>68.829356637689102</c:v>
                </c:pt>
                <c:pt idx="5">
                  <c:v>71.408765381056</c:v>
                </c:pt>
                <c:pt idx="6">
                  <c:v>73.326149501236898</c:v>
                </c:pt>
                <c:pt idx="7">
                  <c:v>78.233406356550105</c:v>
                </c:pt>
                <c:pt idx="8">
                  <c:v>77.210950878581798</c:v>
                </c:pt>
                <c:pt idx="9">
                  <c:v>80.483658209692905</c:v>
                </c:pt>
                <c:pt idx="10">
                  <c:v>79.439037302088707</c:v>
                </c:pt>
                <c:pt idx="11">
                  <c:v>84.017529698838999</c:v>
                </c:pt>
                <c:pt idx="12">
                  <c:v>83.316390196628902</c:v>
                </c:pt>
                <c:pt idx="13">
                  <c:v>87.230903103719001</c:v>
                </c:pt>
                <c:pt idx="14">
                  <c:v>88.885324937632902</c:v>
                </c:pt>
                <c:pt idx="15">
                  <c:v>90.6574844189728</c:v>
                </c:pt>
                <c:pt idx="16">
                  <c:v>92.679299854854307</c:v>
                </c:pt>
                <c:pt idx="17">
                  <c:v>96.845071769371899</c:v>
                </c:pt>
                <c:pt idx="18">
                  <c:v>96.675126297664093</c:v>
                </c:pt>
                <c:pt idx="19">
                  <c:v>100</c:v>
                </c:pt>
                <c:pt idx="20">
                  <c:v>99.837713843813802</c:v>
                </c:pt>
                <c:pt idx="21">
                  <c:v>101.518128932953</c:v>
                </c:pt>
                <c:pt idx="22">
                  <c:v>106.31893927268</c:v>
                </c:pt>
                <c:pt idx="23">
                  <c:v>103.055878703141</c:v>
                </c:pt>
                <c:pt idx="24">
                  <c:v>107.161730034268</c:v>
                </c:pt>
                <c:pt idx="25">
                  <c:v>109.041715040109</c:v>
                </c:pt>
                <c:pt idx="26">
                  <c:v>112.837517668066</c:v>
                </c:pt>
                <c:pt idx="27">
                  <c:v>116.748030805081</c:v>
                </c:pt>
                <c:pt idx="28">
                  <c:v>117.970898922963</c:v>
                </c:pt>
                <c:pt idx="29">
                  <c:v>122.093489882749</c:v>
                </c:pt>
                <c:pt idx="30">
                  <c:v>125.69225044392201</c:v>
                </c:pt>
                <c:pt idx="31">
                  <c:v>128.39507157355499</c:v>
                </c:pt>
                <c:pt idx="32">
                  <c:v>133.47265741459299</c:v>
                </c:pt>
                <c:pt idx="33">
                  <c:v>140.392228554345</c:v>
                </c:pt>
                <c:pt idx="34">
                  <c:v>144.42557311664899</c:v>
                </c:pt>
                <c:pt idx="35">
                  <c:v>144.99572174450901</c:v>
                </c:pt>
                <c:pt idx="36">
                  <c:v>155.19539080850501</c:v>
                </c:pt>
                <c:pt idx="37">
                  <c:v>160.62179143531301</c:v>
                </c:pt>
                <c:pt idx="38">
                  <c:v>164.743555063652</c:v>
                </c:pt>
                <c:pt idx="39">
                  <c:v>167.349046325362</c:v>
                </c:pt>
                <c:pt idx="40">
                  <c:v>171.773154588013</c:v>
                </c:pt>
                <c:pt idx="41">
                  <c:v>175.845465526167</c:v>
                </c:pt>
                <c:pt idx="42">
                  <c:v>175.50664274605899</c:v>
                </c:pt>
                <c:pt idx="43">
                  <c:v>174.920938207213</c:v>
                </c:pt>
                <c:pt idx="44">
                  <c:v>181.47167932963399</c:v>
                </c:pt>
                <c:pt idx="45">
                  <c:v>184.357066282555</c:v>
                </c:pt>
                <c:pt idx="46">
                  <c:v>185.212810377588</c:v>
                </c:pt>
                <c:pt idx="47">
                  <c:v>178.09704265704499</c:v>
                </c:pt>
                <c:pt idx="48">
                  <c:v>180.081861187508</c:v>
                </c:pt>
                <c:pt idx="49">
                  <c:v>175.41963260222201</c:v>
                </c:pt>
                <c:pt idx="50">
                  <c:v>172.613016994529</c:v>
                </c:pt>
                <c:pt idx="51">
                  <c:v>160.11586543775499</c:v>
                </c:pt>
                <c:pt idx="52">
                  <c:v>146.93183245365</c:v>
                </c:pt>
                <c:pt idx="53">
                  <c:v>145.87809422179501</c:v>
                </c:pt>
                <c:pt idx="54">
                  <c:v>139.386328248891</c:v>
                </c:pt>
                <c:pt idx="55">
                  <c:v>135.14248912298299</c:v>
                </c:pt>
                <c:pt idx="56">
                  <c:v>136.99104298756799</c:v>
                </c:pt>
                <c:pt idx="57">
                  <c:v>130.224131744141</c:v>
                </c:pt>
                <c:pt idx="58">
                  <c:v>130.84459532375999</c:v>
                </c:pt>
                <c:pt idx="59">
                  <c:v>130.86585819091999</c:v>
                </c:pt>
                <c:pt idx="60">
                  <c:v>126.458255263656</c:v>
                </c:pt>
                <c:pt idx="61">
                  <c:v>128.83649710527101</c:v>
                </c:pt>
                <c:pt idx="62">
                  <c:v>131.249332597858</c:v>
                </c:pt>
                <c:pt idx="63">
                  <c:v>132.03560491353699</c:v>
                </c:pt>
                <c:pt idx="64">
                  <c:v>128.92057805345701</c:v>
                </c:pt>
                <c:pt idx="65">
                  <c:v>132.867744721615</c:v>
                </c:pt>
                <c:pt idx="66">
                  <c:v>134.977075422984</c:v>
                </c:pt>
                <c:pt idx="67">
                  <c:v>140.44503724417501</c:v>
                </c:pt>
                <c:pt idx="68">
                  <c:v>134.75017783251201</c:v>
                </c:pt>
                <c:pt idx="69">
                  <c:v>145.34899302317999</c:v>
                </c:pt>
                <c:pt idx="70">
                  <c:v>146.559169840777</c:v>
                </c:pt>
                <c:pt idx="71">
                  <c:v>151.37395474646399</c:v>
                </c:pt>
                <c:pt idx="72">
                  <c:v>153.99886587086499</c:v>
                </c:pt>
                <c:pt idx="73">
                  <c:v>158.544765813917</c:v>
                </c:pt>
                <c:pt idx="74">
                  <c:v>163.37289067704799</c:v>
                </c:pt>
                <c:pt idx="75">
                  <c:v>166.807266418344</c:v>
                </c:pt>
                <c:pt idx="76">
                  <c:v>169.883901020498</c:v>
                </c:pt>
                <c:pt idx="77">
                  <c:v>174.447143780251</c:v>
                </c:pt>
                <c:pt idx="78">
                  <c:v>178.53565335149099</c:v>
                </c:pt>
                <c:pt idx="79">
                  <c:v>179.02540231261301</c:v>
                </c:pt>
                <c:pt idx="80">
                  <c:v>183.55900954153401</c:v>
                </c:pt>
                <c:pt idx="81">
                  <c:v>187.01631778158799</c:v>
                </c:pt>
                <c:pt idx="82">
                  <c:v>194.50285404607899</c:v>
                </c:pt>
                <c:pt idx="83">
                  <c:v>194.78428676637299</c:v>
                </c:pt>
                <c:pt idx="84">
                  <c:v>204.533082933294</c:v>
                </c:pt>
                <c:pt idx="85">
                  <c:v>214.07856759945801</c:v>
                </c:pt>
                <c:pt idx="86">
                  <c:v>214.78600638074099</c:v>
                </c:pt>
                <c:pt idx="87">
                  <c:v>219.497549500849</c:v>
                </c:pt>
                <c:pt idx="88">
                  <c:v>219.09827123168799</c:v>
                </c:pt>
                <c:pt idx="89">
                  <c:v>225.470938995616</c:v>
                </c:pt>
                <c:pt idx="90">
                  <c:v>227.15278094916201</c:v>
                </c:pt>
                <c:pt idx="91">
                  <c:v>230.81525903881601</c:v>
                </c:pt>
                <c:pt idx="92">
                  <c:v>234.49357766478499</c:v>
                </c:pt>
                <c:pt idx="93">
                  <c:v>237.46978224483601</c:v>
                </c:pt>
                <c:pt idx="94">
                  <c:v>242.26780694086901</c:v>
                </c:pt>
                <c:pt idx="95">
                  <c:v>241.18883653565899</c:v>
                </c:pt>
                <c:pt idx="96">
                  <c:v>251.344635898788</c:v>
                </c:pt>
                <c:pt idx="97">
                  <c:v>246.49302655632701</c:v>
                </c:pt>
                <c:pt idx="98">
                  <c:v>253.050129017378</c:v>
                </c:pt>
                <c:pt idx="99">
                  <c:v>265.40092336319202</c:v>
                </c:pt>
                <c:pt idx="100">
                  <c:v>266.31484027541097</c:v>
                </c:pt>
                <c:pt idx="101">
                  <c:v>278.87928514553499</c:v>
                </c:pt>
                <c:pt idx="102">
                  <c:v>291.26217453257902</c:v>
                </c:pt>
                <c:pt idx="103">
                  <c:v>306.04006654657098</c:v>
                </c:pt>
                <c:pt idx="104">
                  <c:v>308.786692564151</c:v>
                </c:pt>
                <c:pt idx="105">
                  <c:v>329.49320312745698</c:v>
                </c:pt>
                <c:pt idx="106">
                  <c:v>331.86907604880798</c:v>
                </c:pt>
                <c:pt idx="107">
                  <c:v>325.78813830114802</c:v>
                </c:pt>
                <c:pt idx="108">
                  <c:v>328.32762034695202</c:v>
                </c:pt>
                <c:pt idx="109">
                  <c:v>330.02402974885399</c:v>
                </c:pt>
                <c:pt idx="110">
                  <c:v>339.18866489730198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1D2-4416-BCAD-8BDE00F3FA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2819976"/>
        <c:axId val="532820368"/>
      </c:scatterChart>
      <c:valAx>
        <c:axId val="532819976"/>
        <c:scaling>
          <c:orientation val="minMax"/>
          <c:max val="45260"/>
          <c:min val="3582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en-US"/>
          </a:p>
        </c:txPr>
        <c:crossAx val="532820368"/>
        <c:crosses val="autoZero"/>
        <c:crossBetween val="midCat"/>
        <c:majorUnit val="365"/>
      </c:valAx>
      <c:valAx>
        <c:axId val="532820368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65000"/>
                        <a:lumOff val="3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65000"/>
                        <a:lumOff val="3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_(* #,##0_);_(* \(#,##0\);_(* &quot;-&quot;??_);_(@_)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en-US"/>
          </a:p>
        </c:txPr>
        <c:crossAx val="532819976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4.7809077341268179E-2"/>
          <c:w val="1"/>
          <c:h val="5.3828324935318923E-2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65000"/>
                  <a:lumOff val="3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751971032522671"/>
          <c:y val="0.13494968209187755"/>
          <c:w val="0.83842256712130636"/>
          <c:h val="0.79910340084494791"/>
        </c:manualLayout>
      </c:layout>
      <c:scatterChart>
        <c:scatterStyle val="lineMarker"/>
        <c:varyColors val="0"/>
        <c:ser>
          <c:idx val="0"/>
          <c:order val="0"/>
          <c:tx>
            <c:strRef>
              <c:f>'National-NonDistress'!$R$5</c:f>
              <c:strCache>
                <c:ptCount val="1"/>
                <c:pt idx="0">
                  <c:v>U.S. Investment Grade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'National-NonDistress'!$P$6:$P$316</c:f>
              <c:numCache>
                <c:formatCode>[$-409]mmm\-yy;@</c:formatCode>
                <c:ptCount val="311"/>
                <c:pt idx="0">
                  <c:v>35826</c:v>
                </c:pt>
                <c:pt idx="1">
                  <c:v>35854</c:v>
                </c:pt>
                <c:pt idx="2">
                  <c:v>35885</c:v>
                </c:pt>
                <c:pt idx="3">
                  <c:v>35915</c:v>
                </c:pt>
                <c:pt idx="4">
                  <c:v>35946</c:v>
                </c:pt>
                <c:pt idx="5">
                  <c:v>35976</c:v>
                </c:pt>
                <c:pt idx="6">
                  <c:v>36007</c:v>
                </c:pt>
                <c:pt idx="7">
                  <c:v>36038</c:v>
                </c:pt>
                <c:pt idx="8">
                  <c:v>36068</c:v>
                </c:pt>
                <c:pt idx="9">
                  <c:v>36099</c:v>
                </c:pt>
                <c:pt idx="10">
                  <c:v>36129</c:v>
                </c:pt>
                <c:pt idx="11">
                  <c:v>36160</c:v>
                </c:pt>
                <c:pt idx="12">
                  <c:v>36191</c:v>
                </c:pt>
                <c:pt idx="13">
                  <c:v>36219</c:v>
                </c:pt>
                <c:pt idx="14">
                  <c:v>36250</c:v>
                </c:pt>
                <c:pt idx="15">
                  <c:v>36280</c:v>
                </c:pt>
                <c:pt idx="16">
                  <c:v>36311</c:v>
                </c:pt>
                <c:pt idx="17">
                  <c:v>36341</c:v>
                </c:pt>
                <c:pt idx="18">
                  <c:v>36372</c:v>
                </c:pt>
                <c:pt idx="19">
                  <c:v>36403</c:v>
                </c:pt>
                <c:pt idx="20">
                  <c:v>36433</c:v>
                </c:pt>
                <c:pt idx="21">
                  <c:v>36464</c:v>
                </c:pt>
                <c:pt idx="22">
                  <c:v>36494</c:v>
                </c:pt>
                <c:pt idx="23">
                  <c:v>36525</c:v>
                </c:pt>
                <c:pt idx="24">
                  <c:v>36556</c:v>
                </c:pt>
                <c:pt idx="25">
                  <c:v>36585</c:v>
                </c:pt>
                <c:pt idx="26">
                  <c:v>36616</c:v>
                </c:pt>
                <c:pt idx="27">
                  <c:v>36646</c:v>
                </c:pt>
                <c:pt idx="28">
                  <c:v>36677</c:v>
                </c:pt>
                <c:pt idx="29">
                  <c:v>36707</c:v>
                </c:pt>
                <c:pt idx="30">
                  <c:v>36738</c:v>
                </c:pt>
                <c:pt idx="31">
                  <c:v>36769</c:v>
                </c:pt>
                <c:pt idx="32">
                  <c:v>36799</c:v>
                </c:pt>
                <c:pt idx="33">
                  <c:v>36830</c:v>
                </c:pt>
                <c:pt idx="34">
                  <c:v>36860</c:v>
                </c:pt>
                <c:pt idx="35">
                  <c:v>36891</c:v>
                </c:pt>
                <c:pt idx="36">
                  <c:v>36922</c:v>
                </c:pt>
                <c:pt idx="37">
                  <c:v>36950</c:v>
                </c:pt>
                <c:pt idx="38">
                  <c:v>36981</c:v>
                </c:pt>
                <c:pt idx="39">
                  <c:v>37011</c:v>
                </c:pt>
                <c:pt idx="40">
                  <c:v>37042</c:v>
                </c:pt>
                <c:pt idx="41">
                  <c:v>37072</c:v>
                </c:pt>
                <c:pt idx="42">
                  <c:v>37103</c:v>
                </c:pt>
                <c:pt idx="43">
                  <c:v>37134</c:v>
                </c:pt>
                <c:pt idx="44">
                  <c:v>37164</c:v>
                </c:pt>
                <c:pt idx="45">
                  <c:v>37195</c:v>
                </c:pt>
                <c:pt idx="46">
                  <c:v>37225</c:v>
                </c:pt>
                <c:pt idx="47">
                  <c:v>37256</c:v>
                </c:pt>
                <c:pt idx="48">
                  <c:v>37287</c:v>
                </c:pt>
                <c:pt idx="49">
                  <c:v>37315</c:v>
                </c:pt>
                <c:pt idx="50">
                  <c:v>37346</c:v>
                </c:pt>
                <c:pt idx="51">
                  <c:v>37376</c:v>
                </c:pt>
                <c:pt idx="52">
                  <c:v>37407</c:v>
                </c:pt>
                <c:pt idx="53">
                  <c:v>37437</c:v>
                </c:pt>
                <c:pt idx="54">
                  <c:v>37468</c:v>
                </c:pt>
                <c:pt idx="55">
                  <c:v>37499</c:v>
                </c:pt>
                <c:pt idx="56">
                  <c:v>37529</c:v>
                </c:pt>
                <c:pt idx="57">
                  <c:v>37560</c:v>
                </c:pt>
                <c:pt idx="58">
                  <c:v>37590</c:v>
                </c:pt>
                <c:pt idx="59">
                  <c:v>37621</c:v>
                </c:pt>
                <c:pt idx="60">
                  <c:v>37652</c:v>
                </c:pt>
                <c:pt idx="61">
                  <c:v>37680</c:v>
                </c:pt>
                <c:pt idx="62">
                  <c:v>37711</c:v>
                </c:pt>
                <c:pt idx="63">
                  <c:v>37741</c:v>
                </c:pt>
                <c:pt idx="64">
                  <c:v>37772</c:v>
                </c:pt>
                <c:pt idx="65">
                  <c:v>37802</c:v>
                </c:pt>
                <c:pt idx="66">
                  <c:v>37833</c:v>
                </c:pt>
                <c:pt idx="67">
                  <c:v>37864</c:v>
                </c:pt>
                <c:pt idx="68">
                  <c:v>37894</c:v>
                </c:pt>
                <c:pt idx="69">
                  <c:v>37925</c:v>
                </c:pt>
                <c:pt idx="70">
                  <c:v>37955</c:v>
                </c:pt>
                <c:pt idx="71">
                  <c:v>37986</c:v>
                </c:pt>
                <c:pt idx="72">
                  <c:v>38017</c:v>
                </c:pt>
                <c:pt idx="73">
                  <c:v>38046</c:v>
                </c:pt>
                <c:pt idx="74">
                  <c:v>38077</c:v>
                </c:pt>
                <c:pt idx="75">
                  <c:v>38107</c:v>
                </c:pt>
                <c:pt idx="76">
                  <c:v>38138</c:v>
                </c:pt>
                <c:pt idx="77">
                  <c:v>38168</c:v>
                </c:pt>
                <c:pt idx="78">
                  <c:v>38199</c:v>
                </c:pt>
                <c:pt idx="79">
                  <c:v>38230</c:v>
                </c:pt>
                <c:pt idx="80">
                  <c:v>38260</c:v>
                </c:pt>
                <c:pt idx="81">
                  <c:v>38291</c:v>
                </c:pt>
                <c:pt idx="82">
                  <c:v>38321</c:v>
                </c:pt>
                <c:pt idx="83">
                  <c:v>38352</c:v>
                </c:pt>
                <c:pt idx="84">
                  <c:v>38383</c:v>
                </c:pt>
                <c:pt idx="85">
                  <c:v>38411</c:v>
                </c:pt>
                <c:pt idx="86">
                  <c:v>38442</c:v>
                </c:pt>
                <c:pt idx="87">
                  <c:v>38472</c:v>
                </c:pt>
                <c:pt idx="88">
                  <c:v>38503</c:v>
                </c:pt>
                <c:pt idx="89">
                  <c:v>38533</c:v>
                </c:pt>
                <c:pt idx="90">
                  <c:v>38564</c:v>
                </c:pt>
                <c:pt idx="91">
                  <c:v>38595</c:v>
                </c:pt>
                <c:pt idx="92">
                  <c:v>38625</c:v>
                </c:pt>
                <c:pt idx="93">
                  <c:v>38656</c:v>
                </c:pt>
                <c:pt idx="94">
                  <c:v>38686</c:v>
                </c:pt>
                <c:pt idx="95">
                  <c:v>38717</c:v>
                </c:pt>
                <c:pt idx="96">
                  <c:v>38748</c:v>
                </c:pt>
                <c:pt idx="97">
                  <c:v>38776</c:v>
                </c:pt>
                <c:pt idx="98">
                  <c:v>38807</c:v>
                </c:pt>
                <c:pt idx="99">
                  <c:v>38837</c:v>
                </c:pt>
                <c:pt idx="100">
                  <c:v>38868</c:v>
                </c:pt>
                <c:pt idx="101">
                  <c:v>38898</c:v>
                </c:pt>
                <c:pt idx="102">
                  <c:v>38929</c:v>
                </c:pt>
                <c:pt idx="103">
                  <c:v>38960</c:v>
                </c:pt>
                <c:pt idx="104">
                  <c:v>38990</c:v>
                </c:pt>
                <c:pt idx="105">
                  <c:v>39021</c:v>
                </c:pt>
                <c:pt idx="106">
                  <c:v>39051</c:v>
                </c:pt>
                <c:pt idx="107">
                  <c:v>39082</c:v>
                </c:pt>
                <c:pt idx="108">
                  <c:v>39113</c:v>
                </c:pt>
                <c:pt idx="109">
                  <c:v>39141</c:v>
                </c:pt>
                <c:pt idx="110">
                  <c:v>39172</c:v>
                </c:pt>
                <c:pt idx="111">
                  <c:v>39202</c:v>
                </c:pt>
                <c:pt idx="112">
                  <c:v>39233</c:v>
                </c:pt>
                <c:pt idx="113">
                  <c:v>39263</c:v>
                </c:pt>
                <c:pt idx="114">
                  <c:v>39294</c:v>
                </c:pt>
                <c:pt idx="115">
                  <c:v>39325</c:v>
                </c:pt>
                <c:pt idx="116">
                  <c:v>39355</c:v>
                </c:pt>
                <c:pt idx="117">
                  <c:v>39386</c:v>
                </c:pt>
                <c:pt idx="118">
                  <c:v>39416</c:v>
                </c:pt>
                <c:pt idx="119">
                  <c:v>39447</c:v>
                </c:pt>
                <c:pt idx="120">
                  <c:v>39478</c:v>
                </c:pt>
                <c:pt idx="121">
                  <c:v>39507</c:v>
                </c:pt>
                <c:pt idx="122">
                  <c:v>39538</c:v>
                </c:pt>
                <c:pt idx="123">
                  <c:v>39568</c:v>
                </c:pt>
                <c:pt idx="124">
                  <c:v>39599</c:v>
                </c:pt>
                <c:pt idx="125">
                  <c:v>39629</c:v>
                </c:pt>
                <c:pt idx="126">
                  <c:v>39660</c:v>
                </c:pt>
                <c:pt idx="127">
                  <c:v>39691</c:v>
                </c:pt>
                <c:pt idx="128">
                  <c:v>39721</c:v>
                </c:pt>
                <c:pt idx="129">
                  <c:v>39752</c:v>
                </c:pt>
                <c:pt idx="130">
                  <c:v>39782</c:v>
                </c:pt>
                <c:pt idx="131">
                  <c:v>39813</c:v>
                </c:pt>
                <c:pt idx="132">
                  <c:v>39844</c:v>
                </c:pt>
                <c:pt idx="133">
                  <c:v>39872</c:v>
                </c:pt>
                <c:pt idx="134">
                  <c:v>39903</c:v>
                </c:pt>
                <c:pt idx="135">
                  <c:v>39933</c:v>
                </c:pt>
                <c:pt idx="136">
                  <c:v>39964</c:v>
                </c:pt>
                <c:pt idx="137">
                  <c:v>39994</c:v>
                </c:pt>
                <c:pt idx="138">
                  <c:v>40025</c:v>
                </c:pt>
                <c:pt idx="139">
                  <c:v>40056</c:v>
                </c:pt>
                <c:pt idx="140">
                  <c:v>40086</c:v>
                </c:pt>
                <c:pt idx="141">
                  <c:v>40117</c:v>
                </c:pt>
                <c:pt idx="142">
                  <c:v>40147</c:v>
                </c:pt>
                <c:pt idx="143">
                  <c:v>40178</c:v>
                </c:pt>
                <c:pt idx="144">
                  <c:v>40209</c:v>
                </c:pt>
                <c:pt idx="145">
                  <c:v>40237</c:v>
                </c:pt>
                <c:pt idx="146">
                  <c:v>40268</c:v>
                </c:pt>
                <c:pt idx="147">
                  <c:v>40298</c:v>
                </c:pt>
                <c:pt idx="148">
                  <c:v>40329</c:v>
                </c:pt>
                <c:pt idx="149">
                  <c:v>40359</c:v>
                </c:pt>
                <c:pt idx="150">
                  <c:v>40390</c:v>
                </c:pt>
                <c:pt idx="151">
                  <c:v>40421</c:v>
                </c:pt>
                <c:pt idx="152">
                  <c:v>40451</c:v>
                </c:pt>
                <c:pt idx="153">
                  <c:v>40482</c:v>
                </c:pt>
                <c:pt idx="154">
                  <c:v>40512</c:v>
                </c:pt>
                <c:pt idx="155">
                  <c:v>40543</c:v>
                </c:pt>
                <c:pt idx="156">
                  <c:v>40574</c:v>
                </c:pt>
                <c:pt idx="157">
                  <c:v>40602</c:v>
                </c:pt>
                <c:pt idx="158">
                  <c:v>40633</c:v>
                </c:pt>
                <c:pt idx="159">
                  <c:v>40663</c:v>
                </c:pt>
                <c:pt idx="160">
                  <c:v>40694</c:v>
                </c:pt>
                <c:pt idx="161">
                  <c:v>40724</c:v>
                </c:pt>
                <c:pt idx="162">
                  <c:v>40755</c:v>
                </c:pt>
                <c:pt idx="163">
                  <c:v>40786</c:v>
                </c:pt>
                <c:pt idx="164">
                  <c:v>40816</c:v>
                </c:pt>
                <c:pt idx="165">
                  <c:v>40847</c:v>
                </c:pt>
                <c:pt idx="166">
                  <c:v>40877</c:v>
                </c:pt>
                <c:pt idx="167">
                  <c:v>40908</c:v>
                </c:pt>
                <c:pt idx="168">
                  <c:v>40939</c:v>
                </c:pt>
                <c:pt idx="169">
                  <c:v>40968</c:v>
                </c:pt>
                <c:pt idx="170">
                  <c:v>40999</c:v>
                </c:pt>
                <c:pt idx="171">
                  <c:v>41029</c:v>
                </c:pt>
                <c:pt idx="172">
                  <c:v>41060</c:v>
                </c:pt>
                <c:pt idx="173">
                  <c:v>41090</c:v>
                </c:pt>
                <c:pt idx="174">
                  <c:v>41121</c:v>
                </c:pt>
                <c:pt idx="175">
                  <c:v>41152</c:v>
                </c:pt>
                <c:pt idx="176">
                  <c:v>41182</c:v>
                </c:pt>
                <c:pt idx="177">
                  <c:v>41213</c:v>
                </c:pt>
                <c:pt idx="178">
                  <c:v>41243</c:v>
                </c:pt>
                <c:pt idx="179">
                  <c:v>41274</c:v>
                </c:pt>
                <c:pt idx="180">
                  <c:v>41305</c:v>
                </c:pt>
                <c:pt idx="181">
                  <c:v>41333</c:v>
                </c:pt>
                <c:pt idx="182">
                  <c:v>41364</c:v>
                </c:pt>
                <c:pt idx="183">
                  <c:v>41394</c:v>
                </c:pt>
                <c:pt idx="184">
                  <c:v>41425</c:v>
                </c:pt>
                <c:pt idx="185">
                  <c:v>41455</c:v>
                </c:pt>
                <c:pt idx="186">
                  <c:v>41486</c:v>
                </c:pt>
                <c:pt idx="187">
                  <c:v>41517</c:v>
                </c:pt>
                <c:pt idx="188">
                  <c:v>41547</c:v>
                </c:pt>
                <c:pt idx="189">
                  <c:v>41578</c:v>
                </c:pt>
                <c:pt idx="190">
                  <c:v>41608</c:v>
                </c:pt>
                <c:pt idx="191">
                  <c:v>41639</c:v>
                </c:pt>
                <c:pt idx="192">
                  <c:v>41670</c:v>
                </c:pt>
                <c:pt idx="193">
                  <c:v>41698</c:v>
                </c:pt>
                <c:pt idx="194">
                  <c:v>41729</c:v>
                </c:pt>
                <c:pt idx="195">
                  <c:v>41759</c:v>
                </c:pt>
                <c:pt idx="196">
                  <c:v>41790</c:v>
                </c:pt>
                <c:pt idx="197">
                  <c:v>41820</c:v>
                </c:pt>
                <c:pt idx="198">
                  <c:v>41851</c:v>
                </c:pt>
                <c:pt idx="199">
                  <c:v>41882</c:v>
                </c:pt>
                <c:pt idx="200">
                  <c:v>41912</c:v>
                </c:pt>
                <c:pt idx="201">
                  <c:v>41943</c:v>
                </c:pt>
                <c:pt idx="202">
                  <c:v>41973</c:v>
                </c:pt>
                <c:pt idx="203">
                  <c:v>42004</c:v>
                </c:pt>
                <c:pt idx="204">
                  <c:v>42035</c:v>
                </c:pt>
                <c:pt idx="205">
                  <c:v>42063</c:v>
                </c:pt>
                <c:pt idx="206">
                  <c:v>42094</c:v>
                </c:pt>
                <c:pt idx="207">
                  <c:v>42124</c:v>
                </c:pt>
                <c:pt idx="208">
                  <c:v>42155</c:v>
                </c:pt>
                <c:pt idx="209">
                  <c:v>42185</c:v>
                </c:pt>
                <c:pt idx="210">
                  <c:v>42216</c:v>
                </c:pt>
                <c:pt idx="211">
                  <c:v>42247</c:v>
                </c:pt>
                <c:pt idx="212">
                  <c:v>42277</c:v>
                </c:pt>
                <c:pt idx="213">
                  <c:v>42308</c:v>
                </c:pt>
                <c:pt idx="214">
                  <c:v>42338</c:v>
                </c:pt>
                <c:pt idx="215">
                  <c:v>42369</c:v>
                </c:pt>
                <c:pt idx="216">
                  <c:v>42400</c:v>
                </c:pt>
                <c:pt idx="217">
                  <c:v>42429</c:v>
                </c:pt>
                <c:pt idx="218">
                  <c:v>42460</c:v>
                </c:pt>
                <c:pt idx="219">
                  <c:v>42490</c:v>
                </c:pt>
                <c:pt idx="220">
                  <c:v>42521</c:v>
                </c:pt>
                <c:pt idx="221">
                  <c:v>42551</c:v>
                </c:pt>
                <c:pt idx="222">
                  <c:v>42582</c:v>
                </c:pt>
                <c:pt idx="223">
                  <c:v>42613</c:v>
                </c:pt>
                <c:pt idx="224">
                  <c:v>42643</c:v>
                </c:pt>
                <c:pt idx="225">
                  <c:v>42674</c:v>
                </c:pt>
                <c:pt idx="226">
                  <c:v>42704</c:v>
                </c:pt>
                <c:pt idx="227">
                  <c:v>42735</c:v>
                </c:pt>
                <c:pt idx="228">
                  <c:v>42766</c:v>
                </c:pt>
                <c:pt idx="229">
                  <c:v>42794</c:v>
                </c:pt>
                <c:pt idx="230">
                  <c:v>42825</c:v>
                </c:pt>
                <c:pt idx="231">
                  <c:v>42855</c:v>
                </c:pt>
                <c:pt idx="232">
                  <c:v>42886</c:v>
                </c:pt>
                <c:pt idx="233">
                  <c:v>42916</c:v>
                </c:pt>
                <c:pt idx="234">
                  <c:v>42947</c:v>
                </c:pt>
                <c:pt idx="235">
                  <c:v>42978</c:v>
                </c:pt>
                <c:pt idx="236">
                  <c:v>43008</c:v>
                </c:pt>
                <c:pt idx="237">
                  <c:v>43039</c:v>
                </c:pt>
                <c:pt idx="238">
                  <c:v>43069</c:v>
                </c:pt>
                <c:pt idx="239">
                  <c:v>43100</c:v>
                </c:pt>
                <c:pt idx="240">
                  <c:v>43131</c:v>
                </c:pt>
                <c:pt idx="241">
                  <c:v>43159</c:v>
                </c:pt>
                <c:pt idx="242">
                  <c:v>43190</c:v>
                </c:pt>
                <c:pt idx="243">
                  <c:v>43220</c:v>
                </c:pt>
                <c:pt idx="244">
                  <c:v>43251</c:v>
                </c:pt>
                <c:pt idx="245">
                  <c:v>43281</c:v>
                </c:pt>
                <c:pt idx="246">
                  <c:v>43312</c:v>
                </c:pt>
                <c:pt idx="247">
                  <c:v>43343</c:v>
                </c:pt>
                <c:pt idx="248">
                  <c:v>43373</c:v>
                </c:pt>
                <c:pt idx="249">
                  <c:v>43404</c:v>
                </c:pt>
                <c:pt idx="250">
                  <c:v>43434</c:v>
                </c:pt>
                <c:pt idx="251">
                  <c:v>43465</c:v>
                </c:pt>
                <c:pt idx="252">
                  <c:v>43496</c:v>
                </c:pt>
                <c:pt idx="253">
                  <c:v>43524</c:v>
                </c:pt>
                <c:pt idx="254">
                  <c:v>43555</c:v>
                </c:pt>
                <c:pt idx="255">
                  <c:v>43585</c:v>
                </c:pt>
                <c:pt idx="256">
                  <c:v>43616</c:v>
                </c:pt>
                <c:pt idx="257">
                  <c:v>43646</c:v>
                </c:pt>
                <c:pt idx="258">
                  <c:v>43677</c:v>
                </c:pt>
                <c:pt idx="259">
                  <c:v>43708</c:v>
                </c:pt>
                <c:pt idx="260">
                  <c:v>43738</c:v>
                </c:pt>
                <c:pt idx="261">
                  <c:v>43769</c:v>
                </c:pt>
                <c:pt idx="262">
                  <c:v>43799</c:v>
                </c:pt>
                <c:pt idx="263">
                  <c:v>43830</c:v>
                </c:pt>
                <c:pt idx="264">
                  <c:v>43861</c:v>
                </c:pt>
                <c:pt idx="265">
                  <c:v>43890</c:v>
                </c:pt>
                <c:pt idx="266">
                  <c:v>43921</c:v>
                </c:pt>
                <c:pt idx="267">
                  <c:v>43951</c:v>
                </c:pt>
                <c:pt idx="268">
                  <c:v>43982</c:v>
                </c:pt>
                <c:pt idx="269">
                  <c:v>44012</c:v>
                </c:pt>
                <c:pt idx="270">
                  <c:v>44043</c:v>
                </c:pt>
                <c:pt idx="271">
                  <c:v>44074</c:v>
                </c:pt>
                <c:pt idx="272">
                  <c:v>44104</c:v>
                </c:pt>
                <c:pt idx="273">
                  <c:v>44135</c:v>
                </c:pt>
                <c:pt idx="274">
                  <c:v>44165</c:v>
                </c:pt>
                <c:pt idx="275">
                  <c:v>44196</c:v>
                </c:pt>
                <c:pt idx="276">
                  <c:v>44227</c:v>
                </c:pt>
                <c:pt idx="277">
                  <c:v>44255</c:v>
                </c:pt>
                <c:pt idx="278">
                  <c:v>44286</c:v>
                </c:pt>
                <c:pt idx="279">
                  <c:v>44316</c:v>
                </c:pt>
                <c:pt idx="280">
                  <c:v>44347</c:v>
                </c:pt>
                <c:pt idx="281">
                  <c:v>44377</c:v>
                </c:pt>
                <c:pt idx="282">
                  <c:v>44408</c:v>
                </c:pt>
                <c:pt idx="283">
                  <c:v>44439</c:v>
                </c:pt>
                <c:pt idx="284">
                  <c:v>44469</c:v>
                </c:pt>
                <c:pt idx="285">
                  <c:v>44500</c:v>
                </c:pt>
                <c:pt idx="286">
                  <c:v>44530</c:v>
                </c:pt>
                <c:pt idx="287">
                  <c:v>44561</c:v>
                </c:pt>
                <c:pt idx="288">
                  <c:v>44592</c:v>
                </c:pt>
                <c:pt idx="289">
                  <c:v>44620</c:v>
                </c:pt>
                <c:pt idx="290">
                  <c:v>44651</c:v>
                </c:pt>
                <c:pt idx="291">
                  <c:v>44681</c:v>
                </c:pt>
                <c:pt idx="292">
                  <c:v>44712</c:v>
                </c:pt>
                <c:pt idx="293">
                  <c:v>44742</c:v>
                </c:pt>
                <c:pt idx="294">
                  <c:v>44773</c:v>
                </c:pt>
                <c:pt idx="295">
                  <c:v>44804</c:v>
                </c:pt>
                <c:pt idx="296">
                  <c:v>44834</c:v>
                </c:pt>
                <c:pt idx="297">
                  <c:v>44865</c:v>
                </c:pt>
                <c:pt idx="298">
                  <c:v>44895</c:v>
                </c:pt>
                <c:pt idx="299">
                  <c:v>44926</c:v>
                </c:pt>
                <c:pt idx="300">
                  <c:v>44957</c:v>
                </c:pt>
                <c:pt idx="301">
                  <c:v>44985</c:v>
                </c:pt>
                <c:pt idx="302">
                  <c:v>45016</c:v>
                </c:pt>
                <c:pt idx="303">
                  <c:v>45046</c:v>
                </c:pt>
                <c:pt idx="304">
                  <c:v>45077</c:v>
                </c:pt>
                <c:pt idx="305">
                  <c:v>45107</c:v>
                </c:pt>
                <c:pt idx="306">
                  <c:v>45138</c:v>
                </c:pt>
                <c:pt idx="307">
                  <c:v>45169</c:v>
                </c:pt>
                <c:pt idx="308">
                  <c:v>45199</c:v>
                </c:pt>
                <c:pt idx="309">
                  <c:v>45230</c:v>
                </c:pt>
                <c:pt idx="310">
                  <c:v>45260</c:v>
                </c:pt>
              </c:numCache>
            </c:numRef>
          </c:xVal>
          <c:yVal>
            <c:numRef>
              <c:f>'National-NonDistress'!$R$6:$R$316</c:f>
              <c:numCache>
                <c:formatCode>#,##0_);[Red]\(#,##0\)</c:formatCode>
                <c:ptCount val="311"/>
                <c:pt idx="0">
                  <c:v>84.3011712191838</c:v>
                </c:pt>
                <c:pt idx="1">
                  <c:v>83.310976082301195</c:v>
                </c:pt>
                <c:pt idx="2">
                  <c:v>83.027422362231306</c:v>
                </c:pt>
                <c:pt idx="3">
                  <c:v>84.255727761468705</c:v>
                </c:pt>
                <c:pt idx="4">
                  <c:v>85.812169836064896</c:v>
                </c:pt>
                <c:pt idx="5">
                  <c:v>85.780586291712794</c:v>
                </c:pt>
                <c:pt idx="6">
                  <c:v>85.199327555190806</c:v>
                </c:pt>
                <c:pt idx="7">
                  <c:v>83.437347184479506</c:v>
                </c:pt>
                <c:pt idx="8">
                  <c:v>84.4869738818375</c:v>
                </c:pt>
                <c:pt idx="9">
                  <c:v>85.512606191970406</c:v>
                </c:pt>
                <c:pt idx="10">
                  <c:v>89.583784915998393</c:v>
                </c:pt>
                <c:pt idx="11">
                  <c:v>91.286291888810993</c:v>
                </c:pt>
                <c:pt idx="12">
                  <c:v>91.905394784934401</c:v>
                </c:pt>
                <c:pt idx="13">
                  <c:v>88.065118920013305</c:v>
                </c:pt>
                <c:pt idx="14">
                  <c:v>86.332540860944405</c:v>
                </c:pt>
                <c:pt idx="15">
                  <c:v>86.273268220388502</c:v>
                </c:pt>
                <c:pt idx="16">
                  <c:v>91.090391133427602</c:v>
                </c:pt>
                <c:pt idx="17">
                  <c:v>93.709176796002495</c:v>
                </c:pt>
                <c:pt idx="18">
                  <c:v>96.651146359679998</c:v>
                </c:pt>
                <c:pt idx="19">
                  <c:v>94.840990006445196</c:v>
                </c:pt>
                <c:pt idx="20">
                  <c:v>94.824198327643202</c:v>
                </c:pt>
                <c:pt idx="21">
                  <c:v>93.246824748759295</c:v>
                </c:pt>
                <c:pt idx="22">
                  <c:v>95.568689176998404</c:v>
                </c:pt>
                <c:pt idx="23">
                  <c:v>95.651696097258196</c:v>
                </c:pt>
                <c:pt idx="24">
                  <c:v>98.219713285999106</c:v>
                </c:pt>
                <c:pt idx="25">
                  <c:v>97.455034824997796</c:v>
                </c:pt>
                <c:pt idx="26">
                  <c:v>97.942950194678602</c:v>
                </c:pt>
                <c:pt idx="27">
                  <c:v>96.560631129592593</c:v>
                </c:pt>
                <c:pt idx="28">
                  <c:v>98.280839098500195</c:v>
                </c:pt>
                <c:pt idx="29">
                  <c:v>101.20912680442299</c:v>
                </c:pt>
                <c:pt idx="30">
                  <c:v>105.13250149197501</c:v>
                </c:pt>
                <c:pt idx="31">
                  <c:v>105.895937030387</c:v>
                </c:pt>
                <c:pt idx="32">
                  <c:v>103.510851720959</c:v>
                </c:pt>
                <c:pt idx="33">
                  <c:v>100.946576295878</c:v>
                </c:pt>
                <c:pt idx="34">
                  <c:v>99.543550557055298</c:v>
                </c:pt>
                <c:pt idx="35">
                  <c:v>100</c:v>
                </c:pt>
                <c:pt idx="36">
                  <c:v>101.696937926991</c:v>
                </c:pt>
                <c:pt idx="37">
                  <c:v>103.721586444048</c:v>
                </c:pt>
                <c:pt idx="38">
                  <c:v>104.215025598222</c:v>
                </c:pt>
                <c:pt idx="39">
                  <c:v>102.89776366767001</c:v>
                </c:pt>
                <c:pt idx="40">
                  <c:v>102.295342468331</c:v>
                </c:pt>
                <c:pt idx="41">
                  <c:v>102.96060616387</c:v>
                </c:pt>
                <c:pt idx="42">
                  <c:v>105.864156135606</c:v>
                </c:pt>
                <c:pt idx="43">
                  <c:v>108.159896086266</c:v>
                </c:pt>
                <c:pt idx="44">
                  <c:v>107.76908115985</c:v>
                </c:pt>
                <c:pt idx="45">
                  <c:v>103.779501647988</c:v>
                </c:pt>
                <c:pt idx="46">
                  <c:v>102.146980094146</c:v>
                </c:pt>
                <c:pt idx="47">
                  <c:v>102.085063364492</c:v>
                </c:pt>
                <c:pt idx="48">
                  <c:v>104.283006270868</c:v>
                </c:pt>
                <c:pt idx="49">
                  <c:v>103.67536286537501</c:v>
                </c:pt>
                <c:pt idx="50">
                  <c:v>102.047030547345</c:v>
                </c:pt>
                <c:pt idx="51">
                  <c:v>100.540112035891</c:v>
                </c:pt>
                <c:pt idx="52">
                  <c:v>99.681377917707394</c:v>
                </c:pt>
                <c:pt idx="53">
                  <c:v>100.008483596929</c:v>
                </c:pt>
                <c:pt idx="54">
                  <c:v>101.047655881602</c:v>
                </c:pt>
                <c:pt idx="55">
                  <c:v>104.09843016664399</c:v>
                </c:pt>
                <c:pt idx="56">
                  <c:v>106.633504393284</c:v>
                </c:pt>
                <c:pt idx="57">
                  <c:v>109.45420745574501</c:v>
                </c:pt>
                <c:pt idx="58">
                  <c:v>109.446659694852</c:v>
                </c:pt>
                <c:pt idx="59">
                  <c:v>108.853866446052</c:v>
                </c:pt>
                <c:pt idx="60">
                  <c:v>107.420759684429</c:v>
                </c:pt>
                <c:pt idx="61">
                  <c:v>108.094862913085</c:v>
                </c:pt>
                <c:pt idx="62">
                  <c:v>110.413738191942</c:v>
                </c:pt>
                <c:pt idx="63">
                  <c:v>112.978355050357</c:v>
                </c:pt>
                <c:pt idx="64">
                  <c:v>114.201669487147</c:v>
                </c:pt>
                <c:pt idx="65">
                  <c:v>113.65822545532799</c:v>
                </c:pt>
                <c:pt idx="66">
                  <c:v>112.857245450687</c:v>
                </c:pt>
                <c:pt idx="67">
                  <c:v>112.35171237930101</c:v>
                </c:pt>
                <c:pt idx="68">
                  <c:v>113.020022464454</c:v>
                </c:pt>
                <c:pt idx="69">
                  <c:v>114.279096051807</c:v>
                </c:pt>
                <c:pt idx="70">
                  <c:v>115.51652913663</c:v>
                </c:pt>
                <c:pt idx="71">
                  <c:v>116.032000441745</c:v>
                </c:pt>
                <c:pt idx="72">
                  <c:v>116.85587858838799</c:v>
                </c:pt>
                <c:pt idx="73">
                  <c:v>119.179838315219</c:v>
                </c:pt>
                <c:pt idx="74">
                  <c:v>121.81376865448</c:v>
                </c:pt>
                <c:pt idx="75">
                  <c:v>123.914517286437</c:v>
                </c:pt>
                <c:pt idx="76">
                  <c:v>124.414352512479</c:v>
                </c:pt>
                <c:pt idx="77">
                  <c:v>125.167728891699</c:v>
                </c:pt>
                <c:pt idx="78">
                  <c:v>125.84782130484901</c:v>
                </c:pt>
                <c:pt idx="79">
                  <c:v>127.734537407101</c:v>
                </c:pt>
                <c:pt idx="80">
                  <c:v>129.26191893750001</c:v>
                </c:pt>
                <c:pt idx="81">
                  <c:v>130.73570574248399</c:v>
                </c:pt>
                <c:pt idx="82">
                  <c:v>130.16944162186101</c:v>
                </c:pt>
                <c:pt idx="83">
                  <c:v>130.37134837369501</c:v>
                </c:pt>
                <c:pt idx="84">
                  <c:v>129.928514006705</c:v>
                </c:pt>
                <c:pt idx="85">
                  <c:v>132.952242304489</c:v>
                </c:pt>
                <c:pt idx="86">
                  <c:v>135.048637788055</c:v>
                </c:pt>
                <c:pt idx="87">
                  <c:v>137.77079215866999</c:v>
                </c:pt>
                <c:pt idx="88">
                  <c:v>139.06333481951199</c:v>
                </c:pt>
                <c:pt idx="89">
                  <c:v>140.10641037817601</c:v>
                </c:pt>
                <c:pt idx="90">
                  <c:v>143.25212175526499</c:v>
                </c:pt>
                <c:pt idx="91">
                  <c:v>146.98340002990801</c:v>
                </c:pt>
                <c:pt idx="92">
                  <c:v>151.22260678528599</c:v>
                </c:pt>
                <c:pt idx="93">
                  <c:v>152.13640098942699</c:v>
                </c:pt>
                <c:pt idx="94">
                  <c:v>151.41496793781201</c:v>
                </c:pt>
                <c:pt idx="95">
                  <c:v>150.90422391109701</c:v>
                </c:pt>
                <c:pt idx="96">
                  <c:v>151.491805681068</c:v>
                </c:pt>
                <c:pt idx="97">
                  <c:v>153.45959391486701</c:v>
                </c:pt>
                <c:pt idx="98">
                  <c:v>153.83644153944101</c:v>
                </c:pt>
                <c:pt idx="99">
                  <c:v>154.741441618039</c:v>
                </c:pt>
                <c:pt idx="100">
                  <c:v>154.397242248092</c:v>
                </c:pt>
                <c:pt idx="101">
                  <c:v>155.38614700607801</c:v>
                </c:pt>
                <c:pt idx="102">
                  <c:v>155.18302735020299</c:v>
                </c:pt>
                <c:pt idx="103">
                  <c:v>156.278214306124</c:v>
                </c:pt>
                <c:pt idx="104">
                  <c:v>155.909929432062</c:v>
                </c:pt>
                <c:pt idx="105">
                  <c:v>157.24591680472801</c:v>
                </c:pt>
                <c:pt idx="106">
                  <c:v>158.40355819723999</c:v>
                </c:pt>
                <c:pt idx="107">
                  <c:v>161.95284333874699</c:v>
                </c:pt>
                <c:pt idx="108">
                  <c:v>164.41817860831699</c:v>
                </c:pt>
                <c:pt idx="109">
                  <c:v>167.10780342976301</c:v>
                </c:pt>
                <c:pt idx="110">
                  <c:v>166.919256796654</c:v>
                </c:pt>
                <c:pt idx="111">
                  <c:v>168.27740277821999</c:v>
                </c:pt>
                <c:pt idx="112">
                  <c:v>168.13737270998701</c:v>
                </c:pt>
                <c:pt idx="113">
                  <c:v>170.07164114718401</c:v>
                </c:pt>
                <c:pt idx="114">
                  <c:v>169.77871667135699</c:v>
                </c:pt>
                <c:pt idx="115">
                  <c:v>170.03316270958001</c:v>
                </c:pt>
                <c:pt idx="116">
                  <c:v>165.94208479840401</c:v>
                </c:pt>
                <c:pt idx="117">
                  <c:v>161.89929387653501</c:v>
                </c:pt>
                <c:pt idx="118">
                  <c:v>155.77114546306299</c:v>
                </c:pt>
                <c:pt idx="119">
                  <c:v>153.588577065268</c:v>
                </c:pt>
                <c:pt idx="120">
                  <c:v>153.63488223476401</c:v>
                </c:pt>
                <c:pt idx="121">
                  <c:v>158.74513431632201</c:v>
                </c:pt>
                <c:pt idx="122">
                  <c:v>161.61950886242099</c:v>
                </c:pt>
                <c:pt idx="123">
                  <c:v>161.45941670347801</c:v>
                </c:pt>
                <c:pt idx="124">
                  <c:v>156.95840925124801</c:v>
                </c:pt>
                <c:pt idx="125">
                  <c:v>153.85063477729901</c:v>
                </c:pt>
                <c:pt idx="126">
                  <c:v>154.097486441988</c:v>
                </c:pt>
                <c:pt idx="127">
                  <c:v>155.703727352247</c:v>
                </c:pt>
                <c:pt idx="128">
                  <c:v>153.18449883372199</c:v>
                </c:pt>
                <c:pt idx="129">
                  <c:v>144.61429266189401</c:v>
                </c:pt>
                <c:pt idx="130">
                  <c:v>135.09492278965001</c:v>
                </c:pt>
                <c:pt idx="131">
                  <c:v>131.22719853378399</c:v>
                </c:pt>
                <c:pt idx="132">
                  <c:v>129.86050339103701</c:v>
                </c:pt>
                <c:pt idx="133">
                  <c:v>127.14960950890701</c:v>
                </c:pt>
                <c:pt idx="134">
                  <c:v>118.647048186397</c:v>
                </c:pt>
                <c:pt idx="135">
                  <c:v>113.9318264579</c:v>
                </c:pt>
                <c:pt idx="136">
                  <c:v>110.42613055731699</c:v>
                </c:pt>
                <c:pt idx="137">
                  <c:v>111.40703684656199</c:v>
                </c:pt>
                <c:pt idx="138">
                  <c:v>109.84228660873499</c:v>
                </c:pt>
                <c:pt idx="139">
                  <c:v>107.98576675839701</c:v>
                </c:pt>
                <c:pt idx="140">
                  <c:v>104.322124235776</c:v>
                </c:pt>
                <c:pt idx="141">
                  <c:v>101.67185391881701</c:v>
                </c:pt>
                <c:pt idx="142">
                  <c:v>100.864246966365</c:v>
                </c:pt>
                <c:pt idx="143">
                  <c:v>100.986261422889</c:v>
                </c:pt>
                <c:pt idx="144">
                  <c:v>100.52813520398701</c:v>
                </c:pt>
                <c:pt idx="145">
                  <c:v>99.753702311143201</c:v>
                </c:pt>
                <c:pt idx="146">
                  <c:v>101.031345687859</c:v>
                </c:pt>
                <c:pt idx="147">
                  <c:v>105.15407600015</c:v>
                </c:pt>
                <c:pt idx="148">
                  <c:v>107.915018745273</c:v>
                </c:pt>
                <c:pt idx="149">
                  <c:v>107.938100419489</c:v>
                </c:pt>
                <c:pt idx="150">
                  <c:v>104.941253130874</c:v>
                </c:pt>
                <c:pt idx="151">
                  <c:v>103.227574426858</c:v>
                </c:pt>
                <c:pt idx="152">
                  <c:v>103.121381579801</c:v>
                </c:pt>
                <c:pt idx="153">
                  <c:v>105.836543230064</c:v>
                </c:pt>
                <c:pt idx="154">
                  <c:v>108.999320350822</c:v>
                </c:pt>
                <c:pt idx="155">
                  <c:v>111.607061320285</c:v>
                </c:pt>
                <c:pt idx="156">
                  <c:v>110.875675209848</c:v>
                </c:pt>
                <c:pt idx="157">
                  <c:v>106.259330510477</c:v>
                </c:pt>
                <c:pt idx="158">
                  <c:v>102.099323241094</c:v>
                </c:pt>
                <c:pt idx="159">
                  <c:v>100.901529425283</c:v>
                </c:pt>
                <c:pt idx="160">
                  <c:v>102.98489347296</c:v>
                </c:pt>
                <c:pt idx="161">
                  <c:v>105.257882896214</c:v>
                </c:pt>
                <c:pt idx="162">
                  <c:v>108.069809107729</c:v>
                </c:pt>
                <c:pt idx="163">
                  <c:v>110.213053134737</c:v>
                </c:pt>
                <c:pt idx="164">
                  <c:v>111.566068336448</c:v>
                </c:pt>
                <c:pt idx="165">
                  <c:v>113.55157149288399</c:v>
                </c:pt>
                <c:pt idx="166">
                  <c:v>113.46874760051701</c:v>
                </c:pt>
                <c:pt idx="167">
                  <c:v>113.853636840714</c:v>
                </c:pt>
                <c:pt idx="168">
                  <c:v>111.20354599023101</c:v>
                </c:pt>
                <c:pt idx="169">
                  <c:v>109.59525424495401</c:v>
                </c:pt>
                <c:pt idx="170">
                  <c:v>108.590168993429</c:v>
                </c:pt>
                <c:pt idx="171">
                  <c:v>109.936970415842</c:v>
                </c:pt>
                <c:pt idx="172">
                  <c:v>110.750764819498</c:v>
                </c:pt>
                <c:pt idx="173">
                  <c:v>112.241275501652</c:v>
                </c:pt>
                <c:pt idx="174">
                  <c:v>114.27161083297599</c:v>
                </c:pt>
                <c:pt idx="175">
                  <c:v>116.763750761246</c:v>
                </c:pt>
                <c:pt idx="176">
                  <c:v>116.970566798684</c:v>
                </c:pt>
                <c:pt idx="177">
                  <c:v>116.807163109836</c:v>
                </c:pt>
                <c:pt idx="178">
                  <c:v>115.69027820814</c:v>
                </c:pt>
                <c:pt idx="179">
                  <c:v>116.25621405397</c:v>
                </c:pt>
                <c:pt idx="180">
                  <c:v>115.358297247018</c:v>
                </c:pt>
                <c:pt idx="181">
                  <c:v>116.703140463666</c:v>
                </c:pt>
                <c:pt idx="182">
                  <c:v>118.143214329668</c:v>
                </c:pt>
                <c:pt idx="183">
                  <c:v>122.217856012667</c:v>
                </c:pt>
                <c:pt idx="184">
                  <c:v>123.611464018619</c:v>
                </c:pt>
                <c:pt idx="185">
                  <c:v>124.49504905496499</c:v>
                </c:pt>
                <c:pt idx="186">
                  <c:v>123.508425399393</c:v>
                </c:pt>
                <c:pt idx="187">
                  <c:v>123.724180582</c:v>
                </c:pt>
                <c:pt idx="188">
                  <c:v>124.23964372329201</c:v>
                </c:pt>
                <c:pt idx="189">
                  <c:v>125.440039502299</c:v>
                </c:pt>
                <c:pt idx="190">
                  <c:v>127.07632184992799</c:v>
                </c:pt>
                <c:pt idx="191">
                  <c:v>127.906742315996</c:v>
                </c:pt>
                <c:pt idx="192">
                  <c:v>129.72888142955</c:v>
                </c:pt>
                <c:pt idx="193">
                  <c:v>130.41358033966199</c:v>
                </c:pt>
                <c:pt idx="194">
                  <c:v>132.77940212295701</c:v>
                </c:pt>
                <c:pt idx="195">
                  <c:v>134.39717867626399</c:v>
                </c:pt>
                <c:pt idx="196">
                  <c:v>135.85201748101599</c:v>
                </c:pt>
                <c:pt idx="197">
                  <c:v>136.06057791503801</c:v>
                </c:pt>
                <c:pt idx="198">
                  <c:v>136.32299087344799</c:v>
                </c:pt>
                <c:pt idx="199">
                  <c:v>137.34908283631501</c:v>
                </c:pt>
                <c:pt idx="200">
                  <c:v>139.338515381429</c:v>
                </c:pt>
                <c:pt idx="201">
                  <c:v>141.24992873763799</c:v>
                </c:pt>
                <c:pt idx="202">
                  <c:v>143.30670339546899</c:v>
                </c:pt>
                <c:pt idx="203">
                  <c:v>145.544531183093</c:v>
                </c:pt>
                <c:pt idx="204">
                  <c:v>148.239834476064</c:v>
                </c:pt>
                <c:pt idx="205">
                  <c:v>148.64904169105199</c:v>
                </c:pt>
                <c:pt idx="206">
                  <c:v>149.18629305984999</c:v>
                </c:pt>
                <c:pt idx="207">
                  <c:v>149.27996626030199</c:v>
                </c:pt>
                <c:pt idx="208">
                  <c:v>150.9538505049</c:v>
                </c:pt>
                <c:pt idx="209">
                  <c:v>151.45168356647201</c:v>
                </c:pt>
                <c:pt idx="210">
                  <c:v>153.307506703012</c:v>
                </c:pt>
                <c:pt idx="211">
                  <c:v>154.72347300095399</c:v>
                </c:pt>
                <c:pt idx="212">
                  <c:v>155.044564844615</c:v>
                </c:pt>
                <c:pt idx="213">
                  <c:v>153.36590876367299</c:v>
                </c:pt>
                <c:pt idx="214">
                  <c:v>152.85853800978299</c:v>
                </c:pt>
                <c:pt idx="215">
                  <c:v>155.05907909354499</c:v>
                </c:pt>
                <c:pt idx="216">
                  <c:v>159.56525636021601</c:v>
                </c:pt>
                <c:pt idx="217">
                  <c:v>161.572300374582</c:v>
                </c:pt>
                <c:pt idx="218">
                  <c:v>161.066952433719</c:v>
                </c:pt>
                <c:pt idx="219">
                  <c:v>158.74950635468801</c:v>
                </c:pt>
                <c:pt idx="220">
                  <c:v>159.78857535460901</c:v>
                </c:pt>
                <c:pt idx="221">
                  <c:v>162.24424016715801</c:v>
                </c:pt>
                <c:pt idx="222">
                  <c:v>166.33121592998501</c:v>
                </c:pt>
                <c:pt idx="223">
                  <c:v>168.69975707248599</c:v>
                </c:pt>
                <c:pt idx="224">
                  <c:v>169.78440686240299</c:v>
                </c:pt>
                <c:pt idx="225">
                  <c:v>168.183833435282</c:v>
                </c:pt>
                <c:pt idx="226">
                  <c:v>166.32470004886201</c:v>
                </c:pt>
                <c:pt idx="227">
                  <c:v>164.99843941476701</c:v>
                </c:pt>
                <c:pt idx="228">
                  <c:v>166.95326030125901</c:v>
                </c:pt>
                <c:pt idx="229">
                  <c:v>170.67604179670101</c:v>
                </c:pt>
                <c:pt idx="230">
                  <c:v>174.668881263976</c:v>
                </c:pt>
                <c:pt idx="231">
                  <c:v>175.81516294264</c:v>
                </c:pt>
                <c:pt idx="232">
                  <c:v>175.66634998016599</c:v>
                </c:pt>
                <c:pt idx="233">
                  <c:v>175.62390610448401</c:v>
                </c:pt>
                <c:pt idx="234">
                  <c:v>176.00759605602599</c:v>
                </c:pt>
                <c:pt idx="235">
                  <c:v>178.31043331908501</c:v>
                </c:pt>
                <c:pt idx="236">
                  <c:v>179.97768962134001</c:v>
                </c:pt>
                <c:pt idx="237">
                  <c:v>181.84456408995001</c:v>
                </c:pt>
                <c:pt idx="238">
                  <c:v>180.61413392988399</c:v>
                </c:pt>
                <c:pt idx="239">
                  <c:v>181.12260525137</c:v>
                </c:pt>
                <c:pt idx="240">
                  <c:v>183.16091464384601</c:v>
                </c:pt>
                <c:pt idx="241">
                  <c:v>188.831812727075</c:v>
                </c:pt>
                <c:pt idx="242">
                  <c:v>191.73894500179401</c:v>
                </c:pt>
                <c:pt idx="243">
                  <c:v>191.00524744041499</c:v>
                </c:pt>
                <c:pt idx="244">
                  <c:v>187.87430407713899</c:v>
                </c:pt>
                <c:pt idx="245">
                  <c:v>187.539081614819</c:v>
                </c:pt>
                <c:pt idx="246">
                  <c:v>190.10237366945699</c:v>
                </c:pt>
                <c:pt idx="247">
                  <c:v>194.661840914679</c:v>
                </c:pt>
                <c:pt idx="248">
                  <c:v>198.52018481542001</c:v>
                </c:pt>
                <c:pt idx="249">
                  <c:v>199.53591014625701</c:v>
                </c:pt>
                <c:pt idx="250">
                  <c:v>197.48614709133099</c:v>
                </c:pt>
                <c:pt idx="251">
                  <c:v>195.380889523344</c:v>
                </c:pt>
                <c:pt idx="252">
                  <c:v>196.25116147002501</c:v>
                </c:pt>
                <c:pt idx="253">
                  <c:v>199.658060791292</c:v>
                </c:pt>
                <c:pt idx="254">
                  <c:v>204.09979762746599</c:v>
                </c:pt>
                <c:pt idx="255">
                  <c:v>205.35251641052801</c:v>
                </c:pt>
                <c:pt idx="256">
                  <c:v>205.359064121324</c:v>
                </c:pt>
                <c:pt idx="257">
                  <c:v>205.62757163882301</c:v>
                </c:pt>
                <c:pt idx="258">
                  <c:v>205.895329708655</c:v>
                </c:pt>
                <c:pt idx="259">
                  <c:v>204.88103649785</c:v>
                </c:pt>
                <c:pt idx="260">
                  <c:v>204.33523682857799</c:v>
                </c:pt>
                <c:pt idx="261">
                  <c:v>204.19090685734699</c:v>
                </c:pt>
                <c:pt idx="262">
                  <c:v>207.14719733749601</c:v>
                </c:pt>
                <c:pt idx="263">
                  <c:v>211.29964214733599</c:v>
                </c:pt>
                <c:pt idx="264">
                  <c:v>217.551748983783</c:v>
                </c:pt>
                <c:pt idx="265">
                  <c:v>221.61881711656</c:v>
                </c:pt>
                <c:pt idx="266">
                  <c:v>222.40033233871699</c:v>
                </c:pt>
                <c:pt idx="267">
                  <c:v>215.31905136600801</c:v>
                </c:pt>
                <c:pt idx="268">
                  <c:v>207.459847748058</c:v>
                </c:pt>
                <c:pt idx="269">
                  <c:v>205.92953845941699</c:v>
                </c:pt>
                <c:pt idx="270">
                  <c:v>209.37091584181101</c:v>
                </c:pt>
                <c:pt idx="271">
                  <c:v>215.216546523217</c:v>
                </c:pt>
                <c:pt idx="272">
                  <c:v>219.34079398120599</c:v>
                </c:pt>
                <c:pt idx="273">
                  <c:v>224.96481066683799</c:v>
                </c:pt>
                <c:pt idx="274">
                  <c:v>228.15906644607199</c:v>
                </c:pt>
                <c:pt idx="275">
                  <c:v>232.52026325394201</c:v>
                </c:pt>
                <c:pt idx="276">
                  <c:v>232.39023044529</c:v>
                </c:pt>
                <c:pt idx="277">
                  <c:v>232.796591156766</c:v>
                </c:pt>
                <c:pt idx="278">
                  <c:v>235.12279789959601</c:v>
                </c:pt>
                <c:pt idx="279">
                  <c:v>239.692620302221</c:v>
                </c:pt>
                <c:pt idx="280">
                  <c:v>243.368627515703</c:v>
                </c:pt>
                <c:pt idx="281">
                  <c:v>244.58509764503199</c:v>
                </c:pt>
                <c:pt idx="282">
                  <c:v>248.32403614598101</c:v>
                </c:pt>
                <c:pt idx="283">
                  <c:v>254.21321634387701</c:v>
                </c:pt>
                <c:pt idx="284">
                  <c:v>264.55998971272697</c:v>
                </c:pt>
                <c:pt idx="285">
                  <c:v>273.167956085941</c:v>
                </c:pt>
                <c:pt idx="286">
                  <c:v>276.46530827536901</c:v>
                </c:pt>
                <c:pt idx="287">
                  <c:v>274.288550938171</c:v>
                </c:pt>
                <c:pt idx="288">
                  <c:v>266.70909457454701</c:v>
                </c:pt>
                <c:pt idx="289">
                  <c:v>263.70043796145501</c:v>
                </c:pt>
                <c:pt idx="290">
                  <c:v>270.21043730966397</c:v>
                </c:pt>
                <c:pt idx="291">
                  <c:v>287.83702625755598</c:v>
                </c:pt>
                <c:pt idx="292">
                  <c:v>296.698124920167</c:v>
                </c:pt>
                <c:pt idx="293">
                  <c:v>300.19801830680302</c:v>
                </c:pt>
                <c:pt idx="294">
                  <c:v>293.476542747802</c:v>
                </c:pt>
                <c:pt idx="295">
                  <c:v>293.56792263421897</c:v>
                </c:pt>
                <c:pt idx="296">
                  <c:v>294.43808746150899</c:v>
                </c:pt>
                <c:pt idx="297">
                  <c:v>297.32243975415997</c:v>
                </c:pt>
                <c:pt idx="298">
                  <c:v>286.369845759969</c:v>
                </c:pt>
                <c:pt idx="299">
                  <c:v>274.82211603780098</c:v>
                </c:pt>
                <c:pt idx="300">
                  <c:v>262.39046391559799</c:v>
                </c:pt>
                <c:pt idx="301">
                  <c:v>259.77485014102501</c:v>
                </c:pt>
                <c:pt idx="302">
                  <c:v>259.88287647277298</c:v>
                </c:pt>
                <c:pt idx="303">
                  <c:v>261.58076549609899</c:v>
                </c:pt>
                <c:pt idx="304">
                  <c:v>267.11047404100998</c:v>
                </c:pt>
                <c:pt idx="305">
                  <c:v>272.87634296559401</c:v>
                </c:pt>
                <c:pt idx="306">
                  <c:v>277.94659249681303</c:v>
                </c:pt>
                <c:pt idx="307">
                  <c:v>271.91823176236198</c:v>
                </c:pt>
                <c:pt idx="308">
                  <c:v>262.55281172600002</c:v>
                </c:pt>
                <c:pt idx="309">
                  <c:v>249.117663956793</c:v>
                </c:pt>
                <c:pt idx="310">
                  <c:v>248.034455758544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D36-4081-A3FF-CB5A0392640F}"/>
            </c:ext>
          </c:extLst>
        </c:ser>
        <c:ser>
          <c:idx val="2"/>
          <c:order val="1"/>
          <c:tx>
            <c:strRef>
              <c:f>'National-NonDistress'!$V$5</c:f>
              <c:strCache>
                <c:ptCount val="1"/>
                <c:pt idx="0">
                  <c:v>U.S. Investment Grade Non-Distress</c:v>
                </c:pt>
              </c:strCache>
            </c:strRef>
          </c:tx>
          <c:spPr>
            <a:ln w="28575">
              <a:solidFill>
                <a:srgbClr val="0070C0"/>
              </a:solidFill>
              <a:prstDash val="sysDash"/>
            </a:ln>
          </c:spPr>
          <c:marker>
            <c:symbol val="none"/>
          </c:marker>
          <c:xVal>
            <c:numRef>
              <c:f>'National-NonDistress'!$T$6:$T$116</c:f>
              <c:numCache>
                <c:formatCode>[$-409]mmm\-yy;@</c:formatCode>
                <c:ptCount val="111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  <c:pt idx="106">
                  <c:v>44834</c:v>
                </c:pt>
                <c:pt idx="107">
                  <c:v>44926</c:v>
                </c:pt>
                <c:pt idx="108">
                  <c:v>45016</c:v>
                </c:pt>
                <c:pt idx="109">
                  <c:v>45107</c:v>
                </c:pt>
                <c:pt idx="110">
                  <c:v>45199</c:v>
                </c:pt>
              </c:numCache>
            </c:numRef>
          </c:xVal>
          <c:yVal>
            <c:numRef>
              <c:f>'National-NonDistress'!$V$6:$V$116</c:f>
              <c:numCache>
                <c:formatCode>#,##0_);[Red]\(#,##0\)</c:formatCode>
                <c:ptCount val="111"/>
                <c:pt idx="0">
                  <c:v>64.276972849330704</c:v>
                </c:pt>
                <c:pt idx="1">
                  <c:v>63.5717120131767</c:v>
                </c:pt>
                <c:pt idx="2">
                  <c:v>69.870765489306507</c:v>
                </c:pt>
                <c:pt idx="3">
                  <c:v>71.655221245714401</c:v>
                </c:pt>
                <c:pt idx="4">
                  <c:v>71.584530230832002</c:v>
                </c:pt>
                <c:pt idx="5">
                  <c:v>74.374625330803994</c:v>
                </c:pt>
                <c:pt idx="6">
                  <c:v>79.543283523130697</c:v>
                </c:pt>
                <c:pt idx="7">
                  <c:v>83.805960751509005</c:v>
                </c:pt>
                <c:pt idx="8">
                  <c:v>82.611640342476207</c:v>
                </c:pt>
                <c:pt idx="9">
                  <c:v>85.489706712397904</c:v>
                </c:pt>
                <c:pt idx="10">
                  <c:v>84.044188495579704</c:v>
                </c:pt>
                <c:pt idx="11">
                  <c:v>91.817365759137701</c:v>
                </c:pt>
                <c:pt idx="12">
                  <c:v>85.974999182509407</c:v>
                </c:pt>
                <c:pt idx="13">
                  <c:v>92.7699146430013</c:v>
                </c:pt>
                <c:pt idx="14">
                  <c:v>94.878278337083202</c:v>
                </c:pt>
                <c:pt idx="15">
                  <c:v>94.729120636991695</c:v>
                </c:pt>
                <c:pt idx="16">
                  <c:v>96.679352385680204</c:v>
                </c:pt>
                <c:pt idx="17">
                  <c:v>100.951863687637</c:v>
                </c:pt>
                <c:pt idx="18">
                  <c:v>102.2172832751</c:v>
                </c:pt>
                <c:pt idx="19">
                  <c:v>100</c:v>
                </c:pt>
                <c:pt idx="20">
                  <c:v>103.49865980041599</c:v>
                </c:pt>
                <c:pt idx="21">
                  <c:v>101.87994624970401</c:v>
                </c:pt>
                <c:pt idx="22">
                  <c:v>107.18485891314</c:v>
                </c:pt>
                <c:pt idx="23">
                  <c:v>101.00518189296</c:v>
                </c:pt>
                <c:pt idx="24">
                  <c:v>101.71816591409799</c:v>
                </c:pt>
                <c:pt idx="25">
                  <c:v>99.336287046622601</c:v>
                </c:pt>
                <c:pt idx="26">
                  <c:v>106.671534825097</c:v>
                </c:pt>
                <c:pt idx="27">
                  <c:v>107.86785011169</c:v>
                </c:pt>
                <c:pt idx="28">
                  <c:v>110.642634498958</c:v>
                </c:pt>
                <c:pt idx="29">
                  <c:v>113.209380322897</c:v>
                </c:pt>
                <c:pt idx="30">
                  <c:v>113.161682260777</c:v>
                </c:pt>
                <c:pt idx="31">
                  <c:v>115.77632196131999</c:v>
                </c:pt>
                <c:pt idx="32">
                  <c:v>121.388999555914</c:v>
                </c:pt>
                <c:pt idx="33">
                  <c:v>124.90143291712</c:v>
                </c:pt>
                <c:pt idx="34">
                  <c:v>128.85536950114999</c:v>
                </c:pt>
                <c:pt idx="35">
                  <c:v>129.033139893688</c:v>
                </c:pt>
                <c:pt idx="36">
                  <c:v>134.67144281357699</c:v>
                </c:pt>
                <c:pt idx="37">
                  <c:v>139.11693443439401</c:v>
                </c:pt>
                <c:pt idx="38">
                  <c:v>149.28058843702701</c:v>
                </c:pt>
                <c:pt idx="39">
                  <c:v>149.20491983184999</c:v>
                </c:pt>
                <c:pt idx="40">
                  <c:v>151.45923771692799</c:v>
                </c:pt>
                <c:pt idx="41">
                  <c:v>153.26661272913501</c:v>
                </c:pt>
                <c:pt idx="42">
                  <c:v>156.96355801622801</c:v>
                </c:pt>
                <c:pt idx="43">
                  <c:v>160.62314415415301</c:v>
                </c:pt>
                <c:pt idx="44">
                  <c:v>166.454776525081</c:v>
                </c:pt>
                <c:pt idx="45">
                  <c:v>170.50431684672299</c:v>
                </c:pt>
                <c:pt idx="46">
                  <c:v>167.63680241523701</c:v>
                </c:pt>
                <c:pt idx="47">
                  <c:v>157.643857320617</c:v>
                </c:pt>
                <c:pt idx="48">
                  <c:v>162.95814610057499</c:v>
                </c:pt>
                <c:pt idx="49">
                  <c:v>158.62686890539899</c:v>
                </c:pt>
                <c:pt idx="50">
                  <c:v>162.69461380240801</c:v>
                </c:pt>
                <c:pt idx="51">
                  <c:v>136.92983457647699</c:v>
                </c:pt>
                <c:pt idx="52">
                  <c:v>119.14924236838</c:v>
                </c:pt>
                <c:pt idx="53">
                  <c:v>116.335595814448</c:v>
                </c:pt>
                <c:pt idx="54">
                  <c:v>104.22635311431</c:v>
                </c:pt>
                <c:pt idx="55">
                  <c:v>108.568436111678</c:v>
                </c:pt>
                <c:pt idx="56">
                  <c:v>105.195373836445</c:v>
                </c:pt>
                <c:pt idx="57">
                  <c:v>116.20951208864</c:v>
                </c:pt>
                <c:pt idx="58">
                  <c:v>110.827937849252</c:v>
                </c:pt>
                <c:pt idx="59">
                  <c:v>123.849057925114</c:v>
                </c:pt>
                <c:pt idx="60">
                  <c:v>110.583806046725</c:v>
                </c:pt>
                <c:pt idx="61">
                  <c:v>116.075661234385</c:v>
                </c:pt>
                <c:pt idx="62">
                  <c:v>120.369279757987</c:v>
                </c:pt>
                <c:pt idx="63">
                  <c:v>123.045339837645</c:v>
                </c:pt>
                <c:pt idx="64">
                  <c:v>117.642148231638</c:v>
                </c:pt>
                <c:pt idx="65">
                  <c:v>124.250297748325</c:v>
                </c:pt>
                <c:pt idx="66">
                  <c:v>126.836952287264</c:v>
                </c:pt>
                <c:pt idx="67">
                  <c:v>129.11972312474199</c:v>
                </c:pt>
                <c:pt idx="68">
                  <c:v>129.32445508313501</c:v>
                </c:pt>
                <c:pt idx="69">
                  <c:v>136.01407400451501</c:v>
                </c:pt>
                <c:pt idx="70">
                  <c:v>135.98358427184499</c:v>
                </c:pt>
                <c:pt idx="71">
                  <c:v>142.91182611866799</c:v>
                </c:pt>
                <c:pt idx="72">
                  <c:v>144.81425055786201</c:v>
                </c:pt>
                <c:pt idx="73">
                  <c:v>150.447054195454</c:v>
                </c:pt>
                <c:pt idx="74">
                  <c:v>152.09414606805501</c:v>
                </c:pt>
                <c:pt idx="75">
                  <c:v>158.63501819726</c:v>
                </c:pt>
                <c:pt idx="76">
                  <c:v>162.76574459839901</c:v>
                </c:pt>
                <c:pt idx="77">
                  <c:v>165.765952394767</c:v>
                </c:pt>
                <c:pt idx="78">
                  <c:v>168.63840801274301</c:v>
                </c:pt>
                <c:pt idx="79">
                  <c:v>170.57094305948399</c:v>
                </c:pt>
                <c:pt idx="80">
                  <c:v>175.68620809183599</c:v>
                </c:pt>
                <c:pt idx="81">
                  <c:v>178.34210666920501</c:v>
                </c:pt>
                <c:pt idx="82">
                  <c:v>185.862376463228</c:v>
                </c:pt>
                <c:pt idx="83">
                  <c:v>181.35680577890199</c:v>
                </c:pt>
                <c:pt idx="84">
                  <c:v>190.18584417490899</c:v>
                </c:pt>
                <c:pt idx="85">
                  <c:v>192.46286770990801</c:v>
                </c:pt>
                <c:pt idx="86">
                  <c:v>197.82791161506199</c:v>
                </c:pt>
                <c:pt idx="87">
                  <c:v>198.13519796749699</c:v>
                </c:pt>
                <c:pt idx="88">
                  <c:v>209.54792507503501</c:v>
                </c:pt>
                <c:pt idx="89">
                  <c:v>206.79263355502499</c:v>
                </c:pt>
                <c:pt idx="90">
                  <c:v>217.91508370183001</c:v>
                </c:pt>
                <c:pt idx="91">
                  <c:v>214.21034687057301</c:v>
                </c:pt>
                <c:pt idx="92">
                  <c:v>225.21802557556899</c:v>
                </c:pt>
                <c:pt idx="93">
                  <c:v>225.66196034272301</c:v>
                </c:pt>
                <c:pt idx="94">
                  <c:v>225.12474667202301</c:v>
                </c:pt>
                <c:pt idx="95">
                  <c:v>230.72775108970299</c:v>
                </c:pt>
                <c:pt idx="96">
                  <c:v>244.46119511433099</c:v>
                </c:pt>
                <c:pt idx="97">
                  <c:v>226.883977868344</c:v>
                </c:pt>
                <c:pt idx="98">
                  <c:v>242.55767558426399</c:v>
                </c:pt>
                <c:pt idx="99">
                  <c:v>257.47699255416899</c:v>
                </c:pt>
                <c:pt idx="100">
                  <c:v>259.08696861171899</c:v>
                </c:pt>
                <c:pt idx="101">
                  <c:v>268.33493497250703</c:v>
                </c:pt>
                <c:pt idx="102">
                  <c:v>290.14683323839199</c:v>
                </c:pt>
                <c:pt idx="103">
                  <c:v>300.29159147439799</c:v>
                </c:pt>
                <c:pt idx="104">
                  <c:v>299.78124225720001</c:v>
                </c:pt>
                <c:pt idx="105">
                  <c:v>330.01759880607898</c:v>
                </c:pt>
                <c:pt idx="106">
                  <c:v>328.25480207794499</c:v>
                </c:pt>
                <c:pt idx="107">
                  <c:v>310.811469879669</c:v>
                </c:pt>
                <c:pt idx="108">
                  <c:v>289.08259024266101</c:v>
                </c:pt>
                <c:pt idx="109">
                  <c:v>308.05689849937301</c:v>
                </c:pt>
                <c:pt idx="110">
                  <c:v>287.85576738983599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D36-4081-A3FF-CB5A039264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2820760"/>
        <c:axId val="532821152"/>
      </c:scatterChart>
      <c:valAx>
        <c:axId val="532820760"/>
        <c:scaling>
          <c:orientation val="minMax"/>
          <c:max val="45260"/>
          <c:min val="3582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en-US"/>
          </a:p>
        </c:txPr>
        <c:crossAx val="532821152"/>
        <c:crosses val="autoZero"/>
        <c:crossBetween val="midCat"/>
        <c:majorUnit val="365"/>
      </c:valAx>
      <c:valAx>
        <c:axId val="532821152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65000"/>
                        <a:lumOff val="3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65000"/>
                        <a:lumOff val="3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en-US"/>
          </a:p>
        </c:txPr>
        <c:crossAx val="532820760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4.7809077341268179E-2"/>
          <c:w val="1"/>
          <c:h val="5.3828324935318923E-2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65000"/>
                  <a:lumOff val="3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691224913443296E-2"/>
          <c:y val="0.13494968209187755"/>
          <c:w val="0.86925103733395048"/>
          <c:h val="0.79910340084494791"/>
        </c:manualLayout>
      </c:layout>
      <c:scatterChart>
        <c:scatterStyle val="lineMarker"/>
        <c:varyColors val="0"/>
        <c:ser>
          <c:idx val="2"/>
          <c:order val="0"/>
          <c:tx>
            <c:strRef>
              <c:f>'U.S. EW - By Segment'!$M$5</c:f>
              <c:strCache>
                <c:ptCount val="1"/>
                <c:pt idx="0">
                  <c:v>U.S. Investment Grade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'U.S. EW - By Segment'!$K$6:$K$316</c:f>
              <c:numCache>
                <c:formatCode>[$-409]mmm\-yy;@</c:formatCode>
                <c:ptCount val="311"/>
                <c:pt idx="0">
                  <c:v>35826</c:v>
                </c:pt>
                <c:pt idx="1">
                  <c:v>35854</c:v>
                </c:pt>
                <c:pt idx="2">
                  <c:v>35885</c:v>
                </c:pt>
                <c:pt idx="3">
                  <c:v>35915</c:v>
                </c:pt>
                <c:pt idx="4">
                  <c:v>35946</c:v>
                </c:pt>
                <c:pt idx="5">
                  <c:v>35976</c:v>
                </c:pt>
                <c:pt idx="6">
                  <c:v>36007</c:v>
                </c:pt>
                <c:pt idx="7">
                  <c:v>36038</c:v>
                </c:pt>
                <c:pt idx="8">
                  <c:v>36068</c:v>
                </c:pt>
                <c:pt idx="9">
                  <c:v>36099</c:v>
                </c:pt>
                <c:pt idx="10">
                  <c:v>36129</c:v>
                </c:pt>
                <c:pt idx="11">
                  <c:v>36160</c:v>
                </c:pt>
                <c:pt idx="12">
                  <c:v>36191</c:v>
                </c:pt>
                <c:pt idx="13">
                  <c:v>36219</c:v>
                </c:pt>
                <c:pt idx="14">
                  <c:v>36250</c:v>
                </c:pt>
                <c:pt idx="15">
                  <c:v>36280</c:v>
                </c:pt>
                <c:pt idx="16">
                  <c:v>36311</c:v>
                </c:pt>
                <c:pt idx="17">
                  <c:v>36341</c:v>
                </c:pt>
                <c:pt idx="18">
                  <c:v>36372</c:v>
                </c:pt>
                <c:pt idx="19">
                  <c:v>36403</c:v>
                </c:pt>
                <c:pt idx="20">
                  <c:v>36433</c:v>
                </c:pt>
                <c:pt idx="21">
                  <c:v>36464</c:v>
                </c:pt>
                <c:pt idx="22">
                  <c:v>36494</c:v>
                </c:pt>
                <c:pt idx="23">
                  <c:v>36525</c:v>
                </c:pt>
                <c:pt idx="24">
                  <c:v>36556</c:v>
                </c:pt>
                <c:pt idx="25">
                  <c:v>36585</c:v>
                </c:pt>
                <c:pt idx="26">
                  <c:v>36616</c:v>
                </c:pt>
                <c:pt idx="27">
                  <c:v>36646</c:v>
                </c:pt>
                <c:pt idx="28">
                  <c:v>36677</c:v>
                </c:pt>
                <c:pt idx="29">
                  <c:v>36707</c:v>
                </c:pt>
                <c:pt idx="30">
                  <c:v>36738</c:v>
                </c:pt>
                <c:pt idx="31">
                  <c:v>36769</c:v>
                </c:pt>
                <c:pt idx="32">
                  <c:v>36799</c:v>
                </c:pt>
                <c:pt idx="33">
                  <c:v>36830</c:v>
                </c:pt>
                <c:pt idx="34">
                  <c:v>36860</c:v>
                </c:pt>
                <c:pt idx="35">
                  <c:v>36891</c:v>
                </c:pt>
                <c:pt idx="36">
                  <c:v>36922</c:v>
                </c:pt>
                <c:pt idx="37">
                  <c:v>36950</c:v>
                </c:pt>
                <c:pt idx="38">
                  <c:v>36981</c:v>
                </c:pt>
                <c:pt idx="39">
                  <c:v>37011</c:v>
                </c:pt>
                <c:pt idx="40">
                  <c:v>37042</c:v>
                </c:pt>
                <c:pt idx="41">
                  <c:v>37072</c:v>
                </c:pt>
                <c:pt idx="42">
                  <c:v>37103</c:v>
                </c:pt>
                <c:pt idx="43">
                  <c:v>37134</c:v>
                </c:pt>
                <c:pt idx="44">
                  <c:v>37164</c:v>
                </c:pt>
                <c:pt idx="45">
                  <c:v>37195</c:v>
                </c:pt>
                <c:pt idx="46">
                  <c:v>37225</c:v>
                </c:pt>
                <c:pt idx="47">
                  <c:v>37256</c:v>
                </c:pt>
                <c:pt idx="48">
                  <c:v>37287</c:v>
                </c:pt>
                <c:pt idx="49">
                  <c:v>37315</c:v>
                </c:pt>
                <c:pt idx="50">
                  <c:v>37346</c:v>
                </c:pt>
                <c:pt idx="51">
                  <c:v>37376</c:v>
                </c:pt>
                <c:pt idx="52">
                  <c:v>37407</c:v>
                </c:pt>
                <c:pt idx="53">
                  <c:v>37437</c:v>
                </c:pt>
                <c:pt idx="54">
                  <c:v>37468</c:v>
                </c:pt>
                <c:pt idx="55">
                  <c:v>37499</c:v>
                </c:pt>
                <c:pt idx="56">
                  <c:v>37529</c:v>
                </c:pt>
                <c:pt idx="57">
                  <c:v>37560</c:v>
                </c:pt>
                <c:pt idx="58">
                  <c:v>37590</c:v>
                </c:pt>
                <c:pt idx="59">
                  <c:v>37621</c:v>
                </c:pt>
                <c:pt idx="60">
                  <c:v>37652</c:v>
                </c:pt>
                <c:pt idx="61">
                  <c:v>37680</c:v>
                </c:pt>
                <c:pt idx="62">
                  <c:v>37711</c:v>
                </c:pt>
                <c:pt idx="63">
                  <c:v>37741</c:v>
                </c:pt>
                <c:pt idx="64">
                  <c:v>37772</c:v>
                </c:pt>
                <c:pt idx="65">
                  <c:v>37802</c:v>
                </c:pt>
                <c:pt idx="66">
                  <c:v>37833</c:v>
                </c:pt>
                <c:pt idx="67">
                  <c:v>37864</c:v>
                </c:pt>
                <c:pt idx="68">
                  <c:v>37894</c:v>
                </c:pt>
                <c:pt idx="69">
                  <c:v>37925</c:v>
                </c:pt>
                <c:pt idx="70">
                  <c:v>37955</c:v>
                </c:pt>
                <c:pt idx="71">
                  <c:v>37986</c:v>
                </c:pt>
                <c:pt idx="72">
                  <c:v>38017</c:v>
                </c:pt>
                <c:pt idx="73">
                  <c:v>38046</c:v>
                </c:pt>
                <c:pt idx="74">
                  <c:v>38077</c:v>
                </c:pt>
                <c:pt idx="75">
                  <c:v>38107</c:v>
                </c:pt>
                <c:pt idx="76">
                  <c:v>38138</c:v>
                </c:pt>
                <c:pt idx="77">
                  <c:v>38168</c:v>
                </c:pt>
                <c:pt idx="78">
                  <c:v>38199</c:v>
                </c:pt>
                <c:pt idx="79">
                  <c:v>38230</c:v>
                </c:pt>
                <c:pt idx="80">
                  <c:v>38260</c:v>
                </c:pt>
                <c:pt idx="81">
                  <c:v>38291</c:v>
                </c:pt>
                <c:pt idx="82">
                  <c:v>38321</c:v>
                </c:pt>
                <c:pt idx="83">
                  <c:v>38352</c:v>
                </c:pt>
                <c:pt idx="84">
                  <c:v>38383</c:v>
                </c:pt>
                <c:pt idx="85">
                  <c:v>38411</c:v>
                </c:pt>
                <c:pt idx="86">
                  <c:v>38442</c:v>
                </c:pt>
                <c:pt idx="87">
                  <c:v>38472</c:v>
                </c:pt>
                <c:pt idx="88">
                  <c:v>38503</c:v>
                </c:pt>
                <c:pt idx="89">
                  <c:v>38533</c:v>
                </c:pt>
                <c:pt idx="90">
                  <c:v>38564</c:v>
                </c:pt>
                <c:pt idx="91">
                  <c:v>38595</c:v>
                </c:pt>
                <c:pt idx="92">
                  <c:v>38625</c:v>
                </c:pt>
                <c:pt idx="93">
                  <c:v>38656</c:v>
                </c:pt>
                <c:pt idx="94">
                  <c:v>38686</c:v>
                </c:pt>
                <c:pt idx="95">
                  <c:v>38717</c:v>
                </c:pt>
                <c:pt idx="96">
                  <c:v>38748</c:v>
                </c:pt>
                <c:pt idx="97">
                  <c:v>38776</c:v>
                </c:pt>
                <c:pt idx="98">
                  <c:v>38807</c:v>
                </c:pt>
                <c:pt idx="99">
                  <c:v>38837</c:v>
                </c:pt>
                <c:pt idx="100">
                  <c:v>38868</c:v>
                </c:pt>
                <c:pt idx="101">
                  <c:v>38898</c:v>
                </c:pt>
                <c:pt idx="102">
                  <c:v>38929</c:v>
                </c:pt>
                <c:pt idx="103">
                  <c:v>38960</c:v>
                </c:pt>
                <c:pt idx="104">
                  <c:v>38990</c:v>
                </c:pt>
                <c:pt idx="105">
                  <c:v>39021</c:v>
                </c:pt>
                <c:pt idx="106">
                  <c:v>39051</c:v>
                </c:pt>
                <c:pt idx="107">
                  <c:v>39082</c:v>
                </c:pt>
                <c:pt idx="108">
                  <c:v>39113</c:v>
                </c:pt>
                <c:pt idx="109">
                  <c:v>39141</c:v>
                </c:pt>
                <c:pt idx="110">
                  <c:v>39172</c:v>
                </c:pt>
                <c:pt idx="111">
                  <c:v>39202</c:v>
                </c:pt>
                <c:pt idx="112">
                  <c:v>39233</c:v>
                </c:pt>
                <c:pt idx="113">
                  <c:v>39263</c:v>
                </c:pt>
                <c:pt idx="114">
                  <c:v>39294</c:v>
                </c:pt>
                <c:pt idx="115">
                  <c:v>39325</c:v>
                </c:pt>
                <c:pt idx="116">
                  <c:v>39355</c:v>
                </c:pt>
                <c:pt idx="117">
                  <c:v>39386</c:v>
                </c:pt>
                <c:pt idx="118">
                  <c:v>39416</c:v>
                </c:pt>
                <c:pt idx="119">
                  <c:v>39447</c:v>
                </c:pt>
                <c:pt idx="120">
                  <c:v>39478</c:v>
                </c:pt>
                <c:pt idx="121">
                  <c:v>39507</c:v>
                </c:pt>
                <c:pt idx="122">
                  <c:v>39538</c:v>
                </c:pt>
                <c:pt idx="123">
                  <c:v>39568</c:v>
                </c:pt>
                <c:pt idx="124">
                  <c:v>39599</c:v>
                </c:pt>
                <c:pt idx="125">
                  <c:v>39629</c:v>
                </c:pt>
                <c:pt idx="126">
                  <c:v>39660</c:v>
                </c:pt>
                <c:pt idx="127">
                  <c:v>39691</c:v>
                </c:pt>
                <c:pt idx="128">
                  <c:v>39721</c:v>
                </c:pt>
                <c:pt idx="129">
                  <c:v>39752</c:v>
                </c:pt>
                <c:pt idx="130">
                  <c:v>39782</c:v>
                </c:pt>
                <c:pt idx="131">
                  <c:v>39813</c:v>
                </c:pt>
                <c:pt idx="132">
                  <c:v>39844</c:v>
                </c:pt>
                <c:pt idx="133">
                  <c:v>39872</c:v>
                </c:pt>
                <c:pt idx="134">
                  <c:v>39903</c:v>
                </c:pt>
                <c:pt idx="135">
                  <c:v>39933</c:v>
                </c:pt>
                <c:pt idx="136">
                  <c:v>39964</c:v>
                </c:pt>
                <c:pt idx="137">
                  <c:v>39994</c:v>
                </c:pt>
                <c:pt idx="138">
                  <c:v>40025</c:v>
                </c:pt>
                <c:pt idx="139">
                  <c:v>40056</c:v>
                </c:pt>
                <c:pt idx="140">
                  <c:v>40086</c:v>
                </c:pt>
                <c:pt idx="141">
                  <c:v>40117</c:v>
                </c:pt>
                <c:pt idx="142">
                  <c:v>40147</c:v>
                </c:pt>
                <c:pt idx="143">
                  <c:v>40178</c:v>
                </c:pt>
                <c:pt idx="144">
                  <c:v>40209</c:v>
                </c:pt>
                <c:pt idx="145">
                  <c:v>40237</c:v>
                </c:pt>
                <c:pt idx="146">
                  <c:v>40268</c:v>
                </c:pt>
                <c:pt idx="147">
                  <c:v>40298</c:v>
                </c:pt>
                <c:pt idx="148">
                  <c:v>40329</c:v>
                </c:pt>
                <c:pt idx="149">
                  <c:v>40359</c:v>
                </c:pt>
                <c:pt idx="150">
                  <c:v>40390</c:v>
                </c:pt>
                <c:pt idx="151">
                  <c:v>40421</c:v>
                </c:pt>
                <c:pt idx="152">
                  <c:v>40451</c:v>
                </c:pt>
                <c:pt idx="153">
                  <c:v>40482</c:v>
                </c:pt>
                <c:pt idx="154">
                  <c:v>40512</c:v>
                </c:pt>
                <c:pt idx="155">
                  <c:v>40543</c:v>
                </c:pt>
                <c:pt idx="156">
                  <c:v>40574</c:v>
                </c:pt>
                <c:pt idx="157">
                  <c:v>40602</c:v>
                </c:pt>
                <c:pt idx="158">
                  <c:v>40633</c:v>
                </c:pt>
                <c:pt idx="159">
                  <c:v>40663</c:v>
                </c:pt>
                <c:pt idx="160">
                  <c:v>40694</c:v>
                </c:pt>
                <c:pt idx="161">
                  <c:v>40724</c:v>
                </c:pt>
                <c:pt idx="162">
                  <c:v>40755</c:v>
                </c:pt>
                <c:pt idx="163">
                  <c:v>40786</c:v>
                </c:pt>
                <c:pt idx="164">
                  <c:v>40816</c:v>
                </c:pt>
                <c:pt idx="165">
                  <c:v>40847</c:v>
                </c:pt>
                <c:pt idx="166">
                  <c:v>40877</c:v>
                </c:pt>
                <c:pt idx="167">
                  <c:v>40908</c:v>
                </c:pt>
                <c:pt idx="168">
                  <c:v>40939</c:v>
                </c:pt>
                <c:pt idx="169">
                  <c:v>40968</c:v>
                </c:pt>
                <c:pt idx="170">
                  <c:v>40999</c:v>
                </c:pt>
                <c:pt idx="171">
                  <c:v>41029</c:v>
                </c:pt>
                <c:pt idx="172">
                  <c:v>41060</c:v>
                </c:pt>
                <c:pt idx="173">
                  <c:v>41090</c:v>
                </c:pt>
                <c:pt idx="174">
                  <c:v>41121</c:v>
                </c:pt>
                <c:pt idx="175">
                  <c:v>41152</c:v>
                </c:pt>
                <c:pt idx="176">
                  <c:v>41182</c:v>
                </c:pt>
                <c:pt idx="177">
                  <c:v>41213</c:v>
                </c:pt>
                <c:pt idx="178">
                  <c:v>41243</c:v>
                </c:pt>
                <c:pt idx="179">
                  <c:v>41274</c:v>
                </c:pt>
                <c:pt idx="180">
                  <c:v>41305</c:v>
                </c:pt>
                <c:pt idx="181">
                  <c:v>41333</c:v>
                </c:pt>
                <c:pt idx="182">
                  <c:v>41364</c:v>
                </c:pt>
                <c:pt idx="183">
                  <c:v>41394</c:v>
                </c:pt>
                <c:pt idx="184">
                  <c:v>41425</c:v>
                </c:pt>
                <c:pt idx="185">
                  <c:v>41455</c:v>
                </c:pt>
                <c:pt idx="186">
                  <c:v>41486</c:v>
                </c:pt>
                <c:pt idx="187">
                  <c:v>41517</c:v>
                </c:pt>
                <c:pt idx="188">
                  <c:v>41547</c:v>
                </c:pt>
                <c:pt idx="189">
                  <c:v>41578</c:v>
                </c:pt>
                <c:pt idx="190">
                  <c:v>41608</c:v>
                </c:pt>
                <c:pt idx="191">
                  <c:v>41639</c:v>
                </c:pt>
                <c:pt idx="192">
                  <c:v>41670</c:v>
                </c:pt>
                <c:pt idx="193">
                  <c:v>41698</c:v>
                </c:pt>
                <c:pt idx="194">
                  <c:v>41729</c:v>
                </c:pt>
                <c:pt idx="195">
                  <c:v>41759</c:v>
                </c:pt>
                <c:pt idx="196">
                  <c:v>41790</c:v>
                </c:pt>
                <c:pt idx="197">
                  <c:v>41820</c:v>
                </c:pt>
                <c:pt idx="198">
                  <c:v>41851</c:v>
                </c:pt>
                <c:pt idx="199">
                  <c:v>41882</c:v>
                </c:pt>
                <c:pt idx="200">
                  <c:v>41912</c:v>
                </c:pt>
                <c:pt idx="201">
                  <c:v>41943</c:v>
                </c:pt>
                <c:pt idx="202">
                  <c:v>41973</c:v>
                </c:pt>
                <c:pt idx="203">
                  <c:v>42004</c:v>
                </c:pt>
                <c:pt idx="204">
                  <c:v>42035</c:v>
                </c:pt>
                <c:pt idx="205">
                  <c:v>42063</c:v>
                </c:pt>
                <c:pt idx="206">
                  <c:v>42094</c:v>
                </c:pt>
                <c:pt idx="207">
                  <c:v>42124</c:v>
                </c:pt>
                <c:pt idx="208">
                  <c:v>42155</c:v>
                </c:pt>
                <c:pt idx="209">
                  <c:v>42185</c:v>
                </c:pt>
                <c:pt idx="210">
                  <c:v>42216</c:v>
                </c:pt>
                <c:pt idx="211">
                  <c:v>42247</c:v>
                </c:pt>
                <c:pt idx="212">
                  <c:v>42277</c:v>
                </c:pt>
                <c:pt idx="213">
                  <c:v>42308</c:v>
                </c:pt>
                <c:pt idx="214">
                  <c:v>42338</c:v>
                </c:pt>
                <c:pt idx="215">
                  <c:v>42369</c:v>
                </c:pt>
                <c:pt idx="216">
                  <c:v>42400</c:v>
                </c:pt>
                <c:pt idx="217">
                  <c:v>42429</c:v>
                </c:pt>
                <c:pt idx="218">
                  <c:v>42460</c:v>
                </c:pt>
                <c:pt idx="219">
                  <c:v>42490</c:v>
                </c:pt>
                <c:pt idx="220">
                  <c:v>42521</c:v>
                </c:pt>
                <c:pt idx="221">
                  <c:v>42551</c:v>
                </c:pt>
                <c:pt idx="222">
                  <c:v>42582</c:v>
                </c:pt>
                <c:pt idx="223">
                  <c:v>42613</c:v>
                </c:pt>
                <c:pt idx="224">
                  <c:v>42643</c:v>
                </c:pt>
                <c:pt idx="225">
                  <c:v>42674</c:v>
                </c:pt>
                <c:pt idx="226">
                  <c:v>42704</c:v>
                </c:pt>
                <c:pt idx="227">
                  <c:v>42735</c:v>
                </c:pt>
                <c:pt idx="228">
                  <c:v>42766</c:v>
                </c:pt>
                <c:pt idx="229">
                  <c:v>42794</c:v>
                </c:pt>
                <c:pt idx="230">
                  <c:v>42825</c:v>
                </c:pt>
                <c:pt idx="231">
                  <c:v>42855</c:v>
                </c:pt>
                <c:pt idx="232">
                  <c:v>42886</c:v>
                </c:pt>
                <c:pt idx="233">
                  <c:v>42916</c:v>
                </c:pt>
                <c:pt idx="234">
                  <c:v>42947</c:v>
                </c:pt>
                <c:pt idx="235">
                  <c:v>42978</c:v>
                </c:pt>
                <c:pt idx="236">
                  <c:v>43008</c:v>
                </c:pt>
                <c:pt idx="237">
                  <c:v>43039</c:v>
                </c:pt>
                <c:pt idx="238">
                  <c:v>43069</c:v>
                </c:pt>
                <c:pt idx="239">
                  <c:v>43100</c:v>
                </c:pt>
                <c:pt idx="240">
                  <c:v>43131</c:v>
                </c:pt>
                <c:pt idx="241">
                  <c:v>43159</c:v>
                </c:pt>
                <c:pt idx="242">
                  <c:v>43190</c:v>
                </c:pt>
                <c:pt idx="243">
                  <c:v>43220</c:v>
                </c:pt>
                <c:pt idx="244">
                  <c:v>43251</c:v>
                </c:pt>
                <c:pt idx="245">
                  <c:v>43281</c:v>
                </c:pt>
                <c:pt idx="246">
                  <c:v>43312</c:v>
                </c:pt>
                <c:pt idx="247">
                  <c:v>43343</c:v>
                </c:pt>
                <c:pt idx="248">
                  <c:v>43373</c:v>
                </c:pt>
                <c:pt idx="249">
                  <c:v>43404</c:v>
                </c:pt>
                <c:pt idx="250">
                  <c:v>43434</c:v>
                </c:pt>
                <c:pt idx="251">
                  <c:v>43465</c:v>
                </c:pt>
                <c:pt idx="252">
                  <c:v>43496</c:v>
                </c:pt>
                <c:pt idx="253">
                  <c:v>43524</c:v>
                </c:pt>
                <c:pt idx="254">
                  <c:v>43555</c:v>
                </c:pt>
                <c:pt idx="255">
                  <c:v>43585</c:v>
                </c:pt>
                <c:pt idx="256">
                  <c:v>43616</c:v>
                </c:pt>
                <c:pt idx="257">
                  <c:v>43646</c:v>
                </c:pt>
                <c:pt idx="258">
                  <c:v>43677</c:v>
                </c:pt>
                <c:pt idx="259">
                  <c:v>43708</c:v>
                </c:pt>
                <c:pt idx="260">
                  <c:v>43738</c:v>
                </c:pt>
                <c:pt idx="261">
                  <c:v>43769</c:v>
                </c:pt>
                <c:pt idx="262">
                  <c:v>43799</c:v>
                </c:pt>
                <c:pt idx="263">
                  <c:v>43830</c:v>
                </c:pt>
                <c:pt idx="264">
                  <c:v>43861</c:v>
                </c:pt>
                <c:pt idx="265">
                  <c:v>43890</c:v>
                </c:pt>
                <c:pt idx="266">
                  <c:v>43921</c:v>
                </c:pt>
                <c:pt idx="267">
                  <c:v>43951</c:v>
                </c:pt>
                <c:pt idx="268">
                  <c:v>43982</c:v>
                </c:pt>
                <c:pt idx="269">
                  <c:v>44012</c:v>
                </c:pt>
                <c:pt idx="270">
                  <c:v>44043</c:v>
                </c:pt>
                <c:pt idx="271">
                  <c:v>44074</c:v>
                </c:pt>
                <c:pt idx="272">
                  <c:v>44104</c:v>
                </c:pt>
                <c:pt idx="273">
                  <c:v>44135</c:v>
                </c:pt>
                <c:pt idx="274">
                  <c:v>44165</c:v>
                </c:pt>
                <c:pt idx="275">
                  <c:v>44196</c:v>
                </c:pt>
                <c:pt idx="276">
                  <c:v>44227</c:v>
                </c:pt>
                <c:pt idx="277">
                  <c:v>44255</c:v>
                </c:pt>
                <c:pt idx="278">
                  <c:v>44286</c:v>
                </c:pt>
                <c:pt idx="279">
                  <c:v>44316</c:v>
                </c:pt>
                <c:pt idx="280">
                  <c:v>44347</c:v>
                </c:pt>
                <c:pt idx="281">
                  <c:v>44377</c:v>
                </c:pt>
                <c:pt idx="282">
                  <c:v>44408</c:v>
                </c:pt>
                <c:pt idx="283">
                  <c:v>44439</c:v>
                </c:pt>
                <c:pt idx="284">
                  <c:v>44469</c:v>
                </c:pt>
                <c:pt idx="285">
                  <c:v>44500</c:v>
                </c:pt>
                <c:pt idx="286">
                  <c:v>44530</c:v>
                </c:pt>
                <c:pt idx="287">
                  <c:v>44561</c:v>
                </c:pt>
                <c:pt idx="288">
                  <c:v>44592</c:v>
                </c:pt>
                <c:pt idx="289">
                  <c:v>44620</c:v>
                </c:pt>
                <c:pt idx="290">
                  <c:v>44651</c:v>
                </c:pt>
                <c:pt idx="291">
                  <c:v>44681</c:v>
                </c:pt>
                <c:pt idx="292">
                  <c:v>44712</c:v>
                </c:pt>
                <c:pt idx="293">
                  <c:v>44742</c:v>
                </c:pt>
                <c:pt idx="294">
                  <c:v>44773</c:v>
                </c:pt>
                <c:pt idx="295">
                  <c:v>44804</c:v>
                </c:pt>
                <c:pt idx="296">
                  <c:v>44834</c:v>
                </c:pt>
                <c:pt idx="297">
                  <c:v>44865</c:v>
                </c:pt>
                <c:pt idx="298">
                  <c:v>44895</c:v>
                </c:pt>
                <c:pt idx="299">
                  <c:v>44926</c:v>
                </c:pt>
                <c:pt idx="300">
                  <c:v>44957</c:v>
                </c:pt>
                <c:pt idx="301">
                  <c:v>44985</c:v>
                </c:pt>
                <c:pt idx="302">
                  <c:v>45016</c:v>
                </c:pt>
                <c:pt idx="303">
                  <c:v>45046</c:v>
                </c:pt>
                <c:pt idx="304">
                  <c:v>45077</c:v>
                </c:pt>
                <c:pt idx="305">
                  <c:v>45107</c:v>
                </c:pt>
                <c:pt idx="306">
                  <c:v>45138</c:v>
                </c:pt>
                <c:pt idx="307">
                  <c:v>45169</c:v>
                </c:pt>
                <c:pt idx="308">
                  <c:v>45199</c:v>
                </c:pt>
                <c:pt idx="309">
                  <c:v>45230</c:v>
                </c:pt>
                <c:pt idx="310">
                  <c:v>45260</c:v>
                </c:pt>
              </c:numCache>
            </c:numRef>
          </c:xVal>
          <c:yVal>
            <c:numRef>
              <c:f>'U.S. EW - By Segment'!$M$6:$M$316</c:f>
              <c:numCache>
                <c:formatCode>#,##0_);[Red]\(#,##0\)</c:formatCode>
                <c:ptCount val="311"/>
                <c:pt idx="0">
                  <c:v>84.3011712191838</c:v>
                </c:pt>
                <c:pt idx="1">
                  <c:v>83.310976082301195</c:v>
                </c:pt>
                <c:pt idx="2">
                  <c:v>83.027422362231306</c:v>
                </c:pt>
                <c:pt idx="3">
                  <c:v>84.255727761468705</c:v>
                </c:pt>
                <c:pt idx="4">
                  <c:v>85.812169836064896</c:v>
                </c:pt>
                <c:pt idx="5">
                  <c:v>85.780586291712794</c:v>
                </c:pt>
                <c:pt idx="6">
                  <c:v>85.199327555190806</c:v>
                </c:pt>
                <c:pt idx="7">
                  <c:v>83.437347184479506</c:v>
                </c:pt>
                <c:pt idx="8">
                  <c:v>84.4869738818375</c:v>
                </c:pt>
                <c:pt idx="9">
                  <c:v>85.512606191970406</c:v>
                </c:pt>
                <c:pt idx="10">
                  <c:v>89.583784915998393</c:v>
                </c:pt>
                <c:pt idx="11">
                  <c:v>91.286291888810993</c:v>
                </c:pt>
                <c:pt idx="12">
                  <c:v>91.905394784934401</c:v>
                </c:pt>
                <c:pt idx="13">
                  <c:v>88.065118920013305</c:v>
                </c:pt>
                <c:pt idx="14">
                  <c:v>86.332540860944405</c:v>
                </c:pt>
                <c:pt idx="15">
                  <c:v>86.273268220388502</c:v>
                </c:pt>
                <c:pt idx="16">
                  <c:v>91.090391133427602</c:v>
                </c:pt>
                <c:pt idx="17">
                  <c:v>93.709176796002495</c:v>
                </c:pt>
                <c:pt idx="18">
                  <c:v>96.651146359679998</c:v>
                </c:pt>
                <c:pt idx="19">
                  <c:v>94.840990006445196</c:v>
                </c:pt>
                <c:pt idx="20">
                  <c:v>94.824198327643202</c:v>
                </c:pt>
                <c:pt idx="21">
                  <c:v>93.246824748759295</c:v>
                </c:pt>
                <c:pt idx="22">
                  <c:v>95.568689176998404</c:v>
                </c:pt>
                <c:pt idx="23">
                  <c:v>95.651696097258196</c:v>
                </c:pt>
                <c:pt idx="24">
                  <c:v>98.219713285999106</c:v>
                </c:pt>
                <c:pt idx="25">
                  <c:v>97.455034824997796</c:v>
                </c:pt>
                <c:pt idx="26">
                  <c:v>97.942950194678602</c:v>
                </c:pt>
                <c:pt idx="27">
                  <c:v>96.560631129592593</c:v>
                </c:pt>
                <c:pt idx="28">
                  <c:v>98.280839098500195</c:v>
                </c:pt>
                <c:pt idx="29">
                  <c:v>101.20912680442299</c:v>
                </c:pt>
                <c:pt idx="30">
                  <c:v>105.13250149197501</c:v>
                </c:pt>
                <c:pt idx="31">
                  <c:v>105.895937030387</c:v>
                </c:pt>
                <c:pt idx="32">
                  <c:v>103.510851720959</c:v>
                </c:pt>
                <c:pt idx="33">
                  <c:v>100.946576295878</c:v>
                </c:pt>
                <c:pt idx="34">
                  <c:v>99.543550557055298</c:v>
                </c:pt>
                <c:pt idx="35">
                  <c:v>100</c:v>
                </c:pt>
                <c:pt idx="36">
                  <c:v>101.696937926991</c:v>
                </c:pt>
                <c:pt idx="37">
                  <c:v>103.721586444048</c:v>
                </c:pt>
                <c:pt idx="38">
                  <c:v>104.215025598222</c:v>
                </c:pt>
                <c:pt idx="39">
                  <c:v>102.89776366767001</c:v>
                </c:pt>
                <c:pt idx="40">
                  <c:v>102.295342468331</c:v>
                </c:pt>
                <c:pt idx="41">
                  <c:v>102.96060616387</c:v>
                </c:pt>
                <c:pt idx="42">
                  <c:v>105.864156135606</c:v>
                </c:pt>
                <c:pt idx="43">
                  <c:v>108.159896086266</c:v>
                </c:pt>
                <c:pt idx="44">
                  <c:v>107.76908115985</c:v>
                </c:pt>
                <c:pt idx="45">
                  <c:v>103.779501647988</c:v>
                </c:pt>
                <c:pt idx="46">
                  <c:v>102.146980094146</c:v>
                </c:pt>
                <c:pt idx="47">
                  <c:v>102.085063364492</c:v>
                </c:pt>
                <c:pt idx="48">
                  <c:v>104.283006270868</c:v>
                </c:pt>
                <c:pt idx="49">
                  <c:v>103.67536286537501</c:v>
                </c:pt>
                <c:pt idx="50">
                  <c:v>102.047030547345</c:v>
                </c:pt>
                <c:pt idx="51">
                  <c:v>100.540112035891</c:v>
                </c:pt>
                <c:pt idx="52">
                  <c:v>99.681377917707394</c:v>
                </c:pt>
                <c:pt idx="53">
                  <c:v>100.008483596929</c:v>
                </c:pt>
                <c:pt idx="54">
                  <c:v>101.047655881602</c:v>
                </c:pt>
                <c:pt idx="55">
                  <c:v>104.09843016664399</c:v>
                </c:pt>
                <c:pt idx="56">
                  <c:v>106.633504393284</c:v>
                </c:pt>
                <c:pt idx="57">
                  <c:v>109.45420745574501</c:v>
                </c:pt>
                <c:pt idx="58">
                  <c:v>109.446659694852</c:v>
                </c:pt>
                <c:pt idx="59">
                  <c:v>108.853866446052</c:v>
                </c:pt>
                <c:pt idx="60">
                  <c:v>107.420759684429</c:v>
                </c:pt>
                <c:pt idx="61">
                  <c:v>108.094862913085</c:v>
                </c:pt>
                <c:pt idx="62">
                  <c:v>110.413738191942</c:v>
                </c:pt>
                <c:pt idx="63">
                  <c:v>112.978355050357</c:v>
                </c:pt>
                <c:pt idx="64">
                  <c:v>114.201669487147</c:v>
                </c:pt>
                <c:pt idx="65">
                  <c:v>113.65822545532799</c:v>
                </c:pt>
                <c:pt idx="66">
                  <c:v>112.857245450687</c:v>
                </c:pt>
                <c:pt idx="67">
                  <c:v>112.35171237930101</c:v>
                </c:pt>
                <c:pt idx="68">
                  <c:v>113.020022464454</c:v>
                </c:pt>
                <c:pt idx="69">
                  <c:v>114.279096051807</c:v>
                </c:pt>
                <c:pt idx="70">
                  <c:v>115.51652913663</c:v>
                </c:pt>
                <c:pt idx="71">
                  <c:v>116.032000441745</c:v>
                </c:pt>
                <c:pt idx="72">
                  <c:v>116.85587858838799</c:v>
                </c:pt>
                <c:pt idx="73">
                  <c:v>119.179838315219</c:v>
                </c:pt>
                <c:pt idx="74">
                  <c:v>121.81376865448</c:v>
                </c:pt>
                <c:pt idx="75">
                  <c:v>123.914517286437</c:v>
                </c:pt>
                <c:pt idx="76">
                  <c:v>124.414352512479</c:v>
                </c:pt>
                <c:pt idx="77">
                  <c:v>125.167728891699</c:v>
                </c:pt>
                <c:pt idx="78">
                  <c:v>125.84782130484901</c:v>
                </c:pt>
                <c:pt idx="79">
                  <c:v>127.734537407101</c:v>
                </c:pt>
                <c:pt idx="80">
                  <c:v>129.26191893750001</c:v>
                </c:pt>
                <c:pt idx="81">
                  <c:v>130.73570574248399</c:v>
                </c:pt>
                <c:pt idx="82">
                  <c:v>130.16944162186101</c:v>
                </c:pt>
                <c:pt idx="83">
                  <c:v>130.37134837369501</c:v>
                </c:pt>
                <c:pt idx="84">
                  <c:v>129.928514006705</c:v>
                </c:pt>
                <c:pt idx="85">
                  <c:v>132.952242304489</c:v>
                </c:pt>
                <c:pt idx="86">
                  <c:v>135.048637788055</c:v>
                </c:pt>
                <c:pt idx="87">
                  <c:v>137.77079215866999</c:v>
                </c:pt>
                <c:pt idx="88">
                  <c:v>139.06333481951199</c:v>
                </c:pt>
                <c:pt idx="89">
                  <c:v>140.10641037817601</c:v>
                </c:pt>
                <c:pt idx="90">
                  <c:v>143.25212175526499</c:v>
                </c:pt>
                <c:pt idx="91">
                  <c:v>146.98340002990801</c:v>
                </c:pt>
                <c:pt idx="92">
                  <c:v>151.22260678528599</c:v>
                </c:pt>
                <c:pt idx="93">
                  <c:v>152.13640098942699</c:v>
                </c:pt>
                <c:pt idx="94">
                  <c:v>151.41496793781201</c:v>
                </c:pt>
                <c:pt idx="95">
                  <c:v>150.90422391109701</c:v>
                </c:pt>
                <c:pt idx="96">
                  <c:v>151.491805681068</c:v>
                </c:pt>
                <c:pt idx="97">
                  <c:v>153.45959391486701</c:v>
                </c:pt>
                <c:pt idx="98">
                  <c:v>153.83644153944101</c:v>
                </c:pt>
                <c:pt idx="99">
                  <c:v>154.741441618039</c:v>
                </c:pt>
                <c:pt idx="100">
                  <c:v>154.397242248092</c:v>
                </c:pt>
                <c:pt idx="101">
                  <c:v>155.38614700607801</c:v>
                </c:pt>
                <c:pt idx="102">
                  <c:v>155.18302735020299</c:v>
                </c:pt>
                <c:pt idx="103">
                  <c:v>156.278214306124</c:v>
                </c:pt>
                <c:pt idx="104">
                  <c:v>155.909929432062</c:v>
                </c:pt>
                <c:pt idx="105">
                  <c:v>157.24591680472801</c:v>
                </c:pt>
                <c:pt idx="106">
                  <c:v>158.40355819723999</c:v>
                </c:pt>
                <c:pt idx="107">
                  <c:v>161.95284333874699</c:v>
                </c:pt>
                <c:pt idx="108">
                  <c:v>164.41817860831699</c:v>
                </c:pt>
                <c:pt idx="109">
                  <c:v>167.10780342976301</c:v>
                </c:pt>
                <c:pt idx="110">
                  <c:v>166.919256796654</c:v>
                </c:pt>
                <c:pt idx="111">
                  <c:v>168.27740277821999</c:v>
                </c:pt>
                <c:pt idx="112">
                  <c:v>168.13737270998701</c:v>
                </c:pt>
                <c:pt idx="113">
                  <c:v>170.07164114718401</c:v>
                </c:pt>
                <c:pt idx="114">
                  <c:v>169.77871667135699</c:v>
                </c:pt>
                <c:pt idx="115">
                  <c:v>170.03316270958001</c:v>
                </c:pt>
                <c:pt idx="116">
                  <c:v>165.94208479840401</c:v>
                </c:pt>
                <c:pt idx="117">
                  <c:v>161.89929387653501</c:v>
                </c:pt>
                <c:pt idx="118">
                  <c:v>155.77114546306299</c:v>
                </c:pt>
                <c:pt idx="119">
                  <c:v>153.588577065268</c:v>
                </c:pt>
                <c:pt idx="120">
                  <c:v>153.63488223476401</c:v>
                </c:pt>
                <c:pt idx="121">
                  <c:v>158.74513431632201</c:v>
                </c:pt>
                <c:pt idx="122">
                  <c:v>161.61950886242099</c:v>
                </c:pt>
                <c:pt idx="123">
                  <c:v>161.45941670347801</c:v>
                </c:pt>
                <c:pt idx="124">
                  <c:v>156.95840925124801</c:v>
                </c:pt>
                <c:pt idx="125">
                  <c:v>153.85063477729901</c:v>
                </c:pt>
                <c:pt idx="126">
                  <c:v>154.097486441988</c:v>
                </c:pt>
                <c:pt idx="127">
                  <c:v>155.703727352247</c:v>
                </c:pt>
                <c:pt idx="128">
                  <c:v>153.18449883372199</c:v>
                </c:pt>
                <c:pt idx="129">
                  <c:v>144.61429266189401</c:v>
                </c:pt>
                <c:pt idx="130">
                  <c:v>135.09492278965001</c:v>
                </c:pt>
                <c:pt idx="131">
                  <c:v>131.22719853378399</c:v>
                </c:pt>
                <c:pt idx="132">
                  <c:v>129.86050339103701</c:v>
                </c:pt>
                <c:pt idx="133">
                  <c:v>127.14960950890701</c:v>
                </c:pt>
                <c:pt idx="134">
                  <c:v>118.647048186397</c:v>
                </c:pt>
                <c:pt idx="135">
                  <c:v>113.9318264579</c:v>
                </c:pt>
                <c:pt idx="136">
                  <c:v>110.42613055731699</c:v>
                </c:pt>
                <c:pt idx="137">
                  <c:v>111.40703684656199</c:v>
                </c:pt>
                <c:pt idx="138">
                  <c:v>109.84228660873499</c:v>
                </c:pt>
                <c:pt idx="139">
                  <c:v>107.98576675839701</c:v>
                </c:pt>
                <c:pt idx="140">
                  <c:v>104.322124235776</c:v>
                </c:pt>
                <c:pt idx="141">
                  <c:v>101.67185391881701</c:v>
                </c:pt>
                <c:pt idx="142">
                  <c:v>100.864246966365</c:v>
                </c:pt>
                <c:pt idx="143">
                  <c:v>100.986261422889</c:v>
                </c:pt>
                <c:pt idx="144">
                  <c:v>100.52813520398701</c:v>
                </c:pt>
                <c:pt idx="145">
                  <c:v>99.753702311143201</c:v>
                </c:pt>
                <c:pt idx="146">
                  <c:v>101.031345687859</c:v>
                </c:pt>
                <c:pt idx="147">
                  <c:v>105.15407600015</c:v>
                </c:pt>
                <c:pt idx="148">
                  <c:v>107.915018745273</c:v>
                </c:pt>
                <c:pt idx="149">
                  <c:v>107.938100419489</c:v>
                </c:pt>
                <c:pt idx="150">
                  <c:v>104.941253130874</c:v>
                </c:pt>
                <c:pt idx="151">
                  <c:v>103.227574426858</c:v>
                </c:pt>
                <c:pt idx="152">
                  <c:v>103.121381579801</c:v>
                </c:pt>
                <c:pt idx="153">
                  <c:v>105.836543230064</c:v>
                </c:pt>
                <c:pt idx="154">
                  <c:v>108.999320350822</c:v>
                </c:pt>
                <c:pt idx="155">
                  <c:v>111.607061320285</c:v>
                </c:pt>
                <c:pt idx="156">
                  <c:v>110.875675209848</c:v>
                </c:pt>
                <c:pt idx="157">
                  <c:v>106.259330510477</c:v>
                </c:pt>
                <c:pt idx="158">
                  <c:v>102.099323241094</c:v>
                </c:pt>
                <c:pt idx="159">
                  <c:v>100.901529425283</c:v>
                </c:pt>
                <c:pt idx="160">
                  <c:v>102.98489347296</c:v>
                </c:pt>
                <c:pt idx="161">
                  <c:v>105.257882896214</c:v>
                </c:pt>
                <c:pt idx="162">
                  <c:v>108.069809107729</c:v>
                </c:pt>
                <c:pt idx="163">
                  <c:v>110.213053134737</c:v>
                </c:pt>
                <c:pt idx="164">
                  <c:v>111.566068336448</c:v>
                </c:pt>
                <c:pt idx="165">
                  <c:v>113.55157149288399</c:v>
                </c:pt>
                <c:pt idx="166">
                  <c:v>113.46874760051701</c:v>
                </c:pt>
                <c:pt idx="167">
                  <c:v>113.853636840714</c:v>
                </c:pt>
                <c:pt idx="168">
                  <c:v>111.20354599023101</c:v>
                </c:pt>
                <c:pt idx="169">
                  <c:v>109.59525424495401</c:v>
                </c:pt>
                <c:pt idx="170">
                  <c:v>108.590168993429</c:v>
                </c:pt>
                <c:pt idx="171">
                  <c:v>109.936970415842</c:v>
                </c:pt>
                <c:pt idx="172">
                  <c:v>110.750764819498</c:v>
                </c:pt>
                <c:pt idx="173">
                  <c:v>112.241275501652</c:v>
                </c:pt>
                <c:pt idx="174">
                  <c:v>114.27161083297599</c:v>
                </c:pt>
                <c:pt idx="175">
                  <c:v>116.763750761246</c:v>
                </c:pt>
                <c:pt idx="176">
                  <c:v>116.970566798684</c:v>
                </c:pt>
                <c:pt idx="177">
                  <c:v>116.807163109836</c:v>
                </c:pt>
                <c:pt idx="178">
                  <c:v>115.69027820814</c:v>
                </c:pt>
                <c:pt idx="179">
                  <c:v>116.25621405397</c:v>
                </c:pt>
                <c:pt idx="180">
                  <c:v>115.358297247018</c:v>
                </c:pt>
                <c:pt idx="181">
                  <c:v>116.703140463666</c:v>
                </c:pt>
                <c:pt idx="182">
                  <c:v>118.143214329668</c:v>
                </c:pt>
                <c:pt idx="183">
                  <c:v>122.217856012667</c:v>
                </c:pt>
                <c:pt idx="184">
                  <c:v>123.611464018619</c:v>
                </c:pt>
                <c:pt idx="185">
                  <c:v>124.49504905496499</c:v>
                </c:pt>
                <c:pt idx="186">
                  <c:v>123.508425399393</c:v>
                </c:pt>
                <c:pt idx="187">
                  <c:v>123.724180582</c:v>
                </c:pt>
                <c:pt idx="188">
                  <c:v>124.23964372329201</c:v>
                </c:pt>
                <c:pt idx="189">
                  <c:v>125.440039502299</c:v>
                </c:pt>
                <c:pt idx="190">
                  <c:v>127.07632184992799</c:v>
                </c:pt>
                <c:pt idx="191">
                  <c:v>127.906742315996</c:v>
                </c:pt>
                <c:pt idx="192">
                  <c:v>129.72888142955</c:v>
                </c:pt>
                <c:pt idx="193">
                  <c:v>130.41358033966199</c:v>
                </c:pt>
                <c:pt idx="194">
                  <c:v>132.77940212295701</c:v>
                </c:pt>
                <c:pt idx="195">
                  <c:v>134.39717867626399</c:v>
                </c:pt>
                <c:pt idx="196">
                  <c:v>135.85201748101599</c:v>
                </c:pt>
                <c:pt idx="197">
                  <c:v>136.06057791503801</c:v>
                </c:pt>
                <c:pt idx="198">
                  <c:v>136.32299087344799</c:v>
                </c:pt>
                <c:pt idx="199">
                  <c:v>137.34908283631501</c:v>
                </c:pt>
                <c:pt idx="200">
                  <c:v>139.338515381429</c:v>
                </c:pt>
                <c:pt idx="201">
                  <c:v>141.24992873763799</c:v>
                </c:pt>
                <c:pt idx="202">
                  <c:v>143.30670339546899</c:v>
                </c:pt>
                <c:pt idx="203">
                  <c:v>145.544531183093</c:v>
                </c:pt>
                <c:pt idx="204">
                  <c:v>148.239834476064</c:v>
                </c:pt>
                <c:pt idx="205">
                  <c:v>148.64904169105199</c:v>
                </c:pt>
                <c:pt idx="206">
                  <c:v>149.18629305984999</c:v>
                </c:pt>
                <c:pt idx="207">
                  <c:v>149.27996626030199</c:v>
                </c:pt>
                <c:pt idx="208">
                  <c:v>150.9538505049</c:v>
                </c:pt>
                <c:pt idx="209">
                  <c:v>151.45168356647201</c:v>
                </c:pt>
                <c:pt idx="210">
                  <c:v>153.307506703012</c:v>
                </c:pt>
                <c:pt idx="211">
                  <c:v>154.72347300095399</c:v>
                </c:pt>
                <c:pt idx="212">
                  <c:v>155.044564844615</c:v>
                </c:pt>
                <c:pt idx="213">
                  <c:v>153.36590876367299</c:v>
                </c:pt>
                <c:pt idx="214">
                  <c:v>152.85853800978299</c:v>
                </c:pt>
                <c:pt idx="215">
                  <c:v>155.05907909354499</c:v>
                </c:pt>
                <c:pt idx="216">
                  <c:v>159.56525636021601</c:v>
                </c:pt>
                <c:pt idx="217">
                  <c:v>161.572300374582</c:v>
                </c:pt>
                <c:pt idx="218">
                  <c:v>161.066952433719</c:v>
                </c:pt>
                <c:pt idx="219">
                  <c:v>158.74950635468801</c:v>
                </c:pt>
                <c:pt idx="220">
                  <c:v>159.78857535460901</c:v>
                </c:pt>
                <c:pt idx="221">
                  <c:v>162.24424016715801</c:v>
                </c:pt>
                <c:pt idx="222">
                  <c:v>166.33121592998501</c:v>
                </c:pt>
                <c:pt idx="223">
                  <c:v>168.69975707248599</c:v>
                </c:pt>
                <c:pt idx="224">
                  <c:v>169.78440686240299</c:v>
                </c:pt>
                <c:pt idx="225">
                  <c:v>168.183833435282</c:v>
                </c:pt>
                <c:pt idx="226">
                  <c:v>166.32470004886201</c:v>
                </c:pt>
                <c:pt idx="227">
                  <c:v>164.99843941476701</c:v>
                </c:pt>
                <c:pt idx="228">
                  <c:v>166.95326030125901</c:v>
                </c:pt>
                <c:pt idx="229">
                  <c:v>170.67604179670101</c:v>
                </c:pt>
                <c:pt idx="230">
                  <c:v>174.668881263976</c:v>
                </c:pt>
                <c:pt idx="231">
                  <c:v>175.81516294264</c:v>
                </c:pt>
                <c:pt idx="232">
                  <c:v>175.66634998016599</c:v>
                </c:pt>
                <c:pt idx="233">
                  <c:v>175.62390610448401</c:v>
                </c:pt>
                <c:pt idx="234">
                  <c:v>176.00759605602599</c:v>
                </c:pt>
                <c:pt idx="235">
                  <c:v>178.31043331908501</c:v>
                </c:pt>
                <c:pt idx="236">
                  <c:v>179.97768962134001</c:v>
                </c:pt>
                <c:pt idx="237">
                  <c:v>181.84456408995001</c:v>
                </c:pt>
                <c:pt idx="238">
                  <c:v>180.61413392988399</c:v>
                </c:pt>
                <c:pt idx="239">
                  <c:v>181.12260525137</c:v>
                </c:pt>
                <c:pt idx="240">
                  <c:v>183.16091464384601</c:v>
                </c:pt>
                <c:pt idx="241">
                  <c:v>188.831812727075</c:v>
                </c:pt>
                <c:pt idx="242">
                  <c:v>191.73894500179401</c:v>
                </c:pt>
                <c:pt idx="243">
                  <c:v>191.00524744041499</c:v>
                </c:pt>
                <c:pt idx="244">
                  <c:v>187.87430407713899</c:v>
                </c:pt>
                <c:pt idx="245">
                  <c:v>187.539081614819</c:v>
                </c:pt>
                <c:pt idx="246">
                  <c:v>190.10237366945699</c:v>
                </c:pt>
                <c:pt idx="247">
                  <c:v>194.661840914679</c:v>
                </c:pt>
                <c:pt idx="248">
                  <c:v>198.52018481542001</c:v>
                </c:pt>
                <c:pt idx="249">
                  <c:v>199.53591014625701</c:v>
                </c:pt>
                <c:pt idx="250">
                  <c:v>197.48614709133099</c:v>
                </c:pt>
                <c:pt idx="251">
                  <c:v>195.380889523344</c:v>
                </c:pt>
                <c:pt idx="252">
                  <c:v>196.25116147002501</c:v>
                </c:pt>
                <c:pt idx="253">
                  <c:v>199.658060791292</c:v>
                </c:pt>
                <c:pt idx="254">
                  <c:v>204.09979762746599</c:v>
                </c:pt>
                <c:pt idx="255">
                  <c:v>205.35251641052801</c:v>
                </c:pt>
                <c:pt idx="256">
                  <c:v>205.359064121324</c:v>
                </c:pt>
                <c:pt idx="257">
                  <c:v>205.62757163882301</c:v>
                </c:pt>
                <c:pt idx="258">
                  <c:v>205.895329708655</c:v>
                </c:pt>
                <c:pt idx="259">
                  <c:v>204.88103649785</c:v>
                </c:pt>
                <c:pt idx="260">
                  <c:v>204.33523682857799</c:v>
                </c:pt>
                <c:pt idx="261">
                  <c:v>204.19090685734699</c:v>
                </c:pt>
                <c:pt idx="262">
                  <c:v>207.14719733749601</c:v>
                </c:pt>
                <c:pt idx="263">
                  <c:v>211.29964214733599</c:v>
                </c:pt>
                <c:pt idx="264">
                  <c:v>217.551748983783</c:v>
                </c:pt>
                <c:pt idx="265">
                  <c:v>221.61881711656</c:v>
                </c:pt>
                <c:pt idx="266">
                  <c:v>222.40033233871699</c:v>
                </c:pt>
                <c:pt idx="267">
                  <c:v>215.31905136600801</c:v>
                </c:pt>
                <c:pt idx="268">
                  <c:v>207.459847748058</c:v>
                </c:pt>
                <c:pt idx="269">
                  <c:v>205.92953845941699</c:v>
                </c:pt>
                <c:pt idx="270">
                  <c:v>209.37091584181101</c:v>
                </c:pt>
                <c:pt idx="271">
                  <c:v>215.216546523217</c:v>
                </c:pt>
                <c:pt idx="272">
                  <c:v>219.34079398120599</c:v>
                </c:pt>
                <c:pt idx="273">
                  <c:v>224.96481066683799</c:v>
                </c:pt>
                <c:pt idx="274">
                  <c:v>228.15906644607199</c:v>
                </c:pt>
                <c:pt idx="275">
                  <c:v>232.52026325394201</c:v>
                </c:pt>
                <c:pt idx="276">
                  <c:v>232.39023044529</c:v>
                </c:pt>
                <c:pt idx="277">
                  <c:v>232.796591156766</c:v>
                </c:pt>
                <c:pt idx="278">
                  <c:v>235.12279789959601</c:v>
                </c:pt>
                <c:pt idx="279">
                  <c:v>239.692620302221</c:v>
                </c:pt>
                <c:pt idx="280">
                  <c:v>243.368627515703</c:v>
                </c:pt>
                <c:pt idx="281">
                  <c:v>244.58509764503199</c:v>
                </c:pt>
                <c:pt idx="282">
                  <c:v>248.32403614598101</c:v>
                </c:pt>
                <c:pt idx="283">
                  <c:v>254.21321634387701</c:v>
                </c:pt>
                <c:pt idx="284">
                  <c:v>264.55998971272697</c:v>
                </c:pt>
                <c:pt idx="285">
                  <c:v>273.167956085941</c:v>
                </c:pt>
                <c:pt idx="286">
                  <c:v>276.46530827536901</c:v>
                </c:pt>
                <c:pt idx="287">
                  <c:v>274.288550938171</c:v>
                </c:pt>
                <c:pt idx="288">
                  <c:v>266.70909457454701</c:v>
                </c:pt>
                <c:pt idx="289">
                  <c:v>263.70043796145501</c:v>
                </c:pt>
                <c:pt idx="290">
                  <c:v>270.21043730966397</c:v>
                </c:pt>
                <c:pt idx="291">
                  <c:v>287.83702625755598</c:v>
                </c:pt>
                <c:pt idx="292">
                  <c:v>296.698124920167</c:v>
                </c:pt>
                <c:pt idx="293">
                  <c:v>300.19801830680302</c:v>
                </c:pt>
                <c:pt idx="294">
                  <c:v>293.476542747802</c:v>
                </c:pt>
                <c:pt idx="295">
                  <c:v>293.56792263421897</c:v>
                </c:pt>
                <c:pt idx="296">
                  <c:v>294.43808746150899</c:v>
                </c:pt>
                <c:pt idx="297">
                  <c:v>297.32243975415997</c:v>
                </c:pt>
                <c:pt idx="298">
                  <c:v>286.369845759969</c:v>
                </c:pt>
                <c:pt idx="299">
                  <c:v>274.82211603780098</c:v>
                </c:pt>
                <c:pt idx="300">
                  <c:v>262.39046391559799</c:v>
                </c:pt>
                <c:pt idx="301">
                  <c:v>259.77485014102501</c:v>
                </c:pt>
                <c:pt idx="302">
                  <c:v>259.88287647277298</c:v>
                </c:pt>
                <c:pt idx="303">
                  <c:v>261.58076549609899</c:v>
                </c:pt>
                <c:pt idx="304">
                  <c:v>267.11047404100998</c:v>
                </c:pt>
                <c:pt idx="305">
                  <c:v>272.87634296559401</c:v>
                </c:pt>
                <c:pt idx="306">
                  <c:v>277.94659249681303</c:v>
                </c:pt>
                <c:pt idx="307">
                  <c:v>271.91823176236198</c:v>
                </c:pt>
                <c:pt idx="308">
                  <c:v>262.55281172600002</c:v>
                </c:pt>
                <c:pt idx="309">
                  <c:v>249.117663956793</c:v>
                </c:pt>
                <c:pt idx="310">
                  <c:v>248.034455758544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651-4553-9231-378965CBF33D}"/>
            </c:ext>
          </c:extLst>
        </c:ser>
        <c:ser>
          <c:idx val="4"/>
          <c:order val="1"/>
          <c:tx>
            <c:strRef>
              <c:f>'U.S. EW - By Segment'!$Q$5</c:f>
              <c:strCache>
                <c:ptCount val="1"/>
                <c:pt idx="0">
                  <c:v>U.S. General Commercial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'U.S. EW - By Segment'!$K$6:$K$316</c:f>
              <c:numCache>
                <c:formatCode>[$-409]mmm\-yy;@</c:formatCode>
                <c:ptCount val="311"/>
                <c:pt idx="0">
                  <c:v>35826</c:v>
                </c:pt>
                <c:pt idx="1">
                  <c:v>35854</c:v>
                </c:pt>
                <c:pt idx="2">
                  <c:v>35885</c:v>
                </c:pt>
                <c:pt idx="3">
                  <c:v>35915</c:v>
                </c:pt>
                <c:pt idx="4">
                  <c:v>35946</c:v>
                </c:pt>
                <c:pt idx="5">
                  <c:v>35976</c:v>
                </c:pt>
                <c:pt idx="6">
                  <c:v>36007</c:v>
                </c:pt>
                <c:pt idx="7">
                  <c:v>36038</c:v>
                </c:pt>
                <c:pt idx="8">
                  <c:v>36068</c:v>
                </c:pt>
                <c:pt idx="9">
                  <c:v>36099</c:v>
                </c:pt>
                <c:pt idx="10">
                  <c:v>36129</c:v>
                </c:pt>
                <c:pt idx="11">
                  <c:v>36160</c:v>
                </c:pt>
                <c:pt idx="12">
                  <c:v>36191</c:v>
                </c:pt>
                <c:pt idx="13">
                  <c:v>36219</c:v>
                </c:pt>
                <c:pt idx="14">
                  <c:v>36250</c:v>
                </c:pt>
                <c:pt idx="15">
                  <c:v>36280</c:v>
                </c:pt>
                <c:pt idx="16">
                  <c:v>36311</c:v>
                </c:pt>
                <c:pt idx="17">
                  <c:v>36341</c:v>
                </c:pt>
                <c:pt idx="18">
                  <c:v>36372</c:v>
                </c:pt>
                <c:pt idx="19">
                  <c:v>36403</c:v>
                </c:pt>
                <c:pt idx="20">
                  <c:v>36433</c:v>
                </c:pt>
                <c:pt idx="21">
                  <c:v>36464</c:v>
                </c:pt>
                <c:pt idx="22">
                  <c:v>36494</c:v>
                </c:pt>
                <c:pt idx="23">
                  <c:v>36525</c:v>
                </c:pt>
                <c:pt idx="24">
                  <c:v>36556</c:v>
                </c:pt>
                <c:pt idx="25">
                  <c:v>36585</c:v>
                </c:pt>
                <c:pt idx="26">
                  <c:v>36616</c:v>
                </c:pt>
                <c:pt idx="27">
                  <c:v>36646</c:v>
                </c:pt>
                <c:pt idx="28">
                  <c:v>36677</c:v>
                </c:pt>
                <c:pt idx="29">
                  <c:v>36707</c:v>
                </c:pt>
                <c:pt idx="30">
                  <c:v>36738</c:v>
                </c:pt>
                <c:pt idx="31">
                  <c:v>36769</c:v>
                </c:pt>
                <c:pt idx="32">
                  <c:v>36799</c:v>
                </c:pt>
                <c:pt idx="33">
                  <c:v>36830</c:v>
                </c:pt>
                <c:pt idx="34">
                  <c:v>36860</c:v>
                </c:pt>
                <c:pt idx="35">
                  <c:v>36891</c:v>
                </c:pt>
                <c:pt idx="36">
                  <c:v>36922</c:v>
                </c:pt>
                <c:pt idx="37">
                  <c:v>36950</c:v>
                </c:pt>
                <c:pt idx="38">
                  <c:v>36981</c:v>
                </c:pt>
                <c:pt idx="39">
                  <c:v>37011</c:v>
                </c:pt>
                <c:pt idx="40">
                  <c:v>37042</c:v>
                </c:pt>
                <c:pt idx="41">
                  <c:v>37072</c:v>
                </c:pt>
                <c:pt idx="42">
                  <c:v>37103</c:v>
                </c:pt>
                <c:pt idx="43">
                  <c:v>37134</c:v>
                </c:pt>
                <c:pt idx="44">
                  <c:v>37164</c:v>
                </c:pt>
                <c:pt idx="45">
                  <c:v>37195</c:v>
                </c:pt>
                <c:pt idx="46">
                  <c:v>37225</c:v>
                </c:pt>
                <c:pt idx="47">
                  <c:v>37256</c:v>
                </c:pt>
                <c:pt idx="48">
                  <c:v>37287</c:v>
                </c:pt>
                <c:pt idx="49">
                  <c:v>37315</c:v>
                </c:pt>
                <c:pt idx="50">
                  <c:v>37346</c:v>
                </c:pt>
                <c:pt idx="51">
                  <c:v>37376</c:v>
                </c:pt>
                <c:pt idx="52">
                  <c:v>37407</c:v>
                </c:pt>
                <c:pt idx="53">
                  <c:v>37437</c:v>
                </c:pt>
                <c:pt idx="54">
                  <c:v>37468</c:v>
                </c:pt>
                <c:pt idx="55">
                  <c:v>37499</c:v>
                </c:pt>
                <c:pt idx="56">
                  <c:v>37529</c:v>
                </c:pt>
                <c:pt idx="57">
                  <c:v>37560</c:v>
                </c:pt>
                <c:pt idx="58">
                  <c:v>37590</c:v>
                </c:pt>
                <c:pt idx="59">
                  <c:v>37621</c:v>
                </c:pt>
                <c:pt idx="60">
                  <c:v>37652</c:v>
                </c:pt>
                <c:pt idx="61">
                  <c:v>37680</c:v>
                </c:pt>
                <c:pt idx="62">
                  <c:v>37711</c:v>
                </c:pt>
                <c:pt idx="63">
                  <c:v>37741</c:v>
                </c:pt>
                <c:pt idx="64">
                  <c:v>37772</c:v>
                </c:pt>
                <c:pt idx="65">
                  <c:v>37802</c:v>
                </c:pt>
                <c:pt idx="66">
                  <c:v>37833</c:v>
                </c:pt>
                <c:pt idx="67">
                  <c:v>37864</c:v>
                </c:pt>
                <c:pt idx="68">
                  <c:v>37894</c:v>
                </c:pt>
                <c:pt idx="69">
                  <c:v>37925</c:v>
                </c:pt>
                <c:pt idx="70">
                  <c:v>37955</c:v>
                </c:pt>
                <c:pt idx="71">
                  <c:v>37986</c:v>
                </c:pt>
                <c:pt idx="72">
                  <c:v>38017</c:v>
                </c:pt>
                <c:pt idx="73">
                  <c:v>38046</c:v>
                </c:pt>
                <c:pt idx="74">
                  <c:v>38077</c:v>
                </c:pt>
                <c:pt idx="75">
                  <c:v>38107</c:v>
                </c:pt>
                <c:pt idx="76">
                  <c:v>38138</c:v>
                </c:pt>
                <c:pt idx="77">
                  <c:v>38168</c:v>
                </c:pt>
                <c:pt idx="78">
                  <c:v>38199</c:v>
                </c:pt>
                <c:pt idx="79">
                  <c:v>38230</c:v>
                </c:pt>
                <c:pt idx="80">
                  <c:v>38260</c:v>
                </c:pt>
                <c:pt idx="81">
                  <c:v>38291</c:v>
                </c:pt>
                <c:pt idx="82">
                  <c:v>38321</c:v>
                </c:pt>
                <c:pt idx="83">
                  <c:v>38352</c:v>
                </c:pt>
                <c:pt idx="84">
                  <c:v>38383</c:v>
                </c:pt>
                <c:pt idx="85">
                  <c:v>38411</c:v>
                </c:pt>
                <c:pt idx="86">
                  <c:v>38442</c:v>
                </c:pt>
                <c:pt idx="87">
                  <c:v>38472</c:v>
                </c:pt>
                <c:pt idx="88">
                  <c:v>38503</c:v>
                </c:pt>
                <c:pt idx="89">
                  <c:v>38533</c:v>
                </c:pt>
                <c:pt idx="90">
                  <c:v>38564</c:v>
                </c:pt>
                <c:pt idx="91">
                  <c:v>38595</c:v>
                </c:pt>
                <c:pt idx="92">
                  <c:v>38625</c:v>
                </c:pt>
                <c:pt idx="93">
                  <c:v>38656</c:v>
                </c:pt>
                <c:pt idx="94">
                  <c:v>38686</c:v>
                </c:pt>
                <c:pt idx="95">
                  <c:v>38717</c:v>
                </c:pt>
                <c:pt idx="96">
                  <c:v>38748</c:v>
                </c:pt>
                <c:pt idx="97">
                  <c:v>38776</c:v>
                </c:pt>
                <c:pt idx="98">
                  <c:v>38807</c:v>
                </c:pt>
                <c:pt idx="99">
                  <c:v>38837</c:v>
                </c:pt>
                <c:pt idx="100">
                  <c:v>38868</c:v>
                </c:pt>
                <c:pt idx="101">
                  <c:v>38898</c:v>
                </c:pt>
                <c:pt idx="102">
                  <c:v>38929</c:v>
                </c:pt>
                <c:pt idx="103">
                  <c:v>38960</c:v>
                </c:pt>
                <c:pt idx="104">
                  <c:v>38990</c:v>
                </c:pt>
                <c:pt idx="105">
                  <c:v>39021</c:v>
                </c:pt>
                <c:pt idx="106">
                  <c:v>39051</c:v>
                </c:pt>
                <c:pt idx="107">
                  <c:v>39082</c:v>
                </c:pt>
                <c:pt idx="108">
                  <c:v>39113</c:v>
                </c:pt>
                <c:pt idx="109">
                  <c:v>39141</c:v>
                </c:pt>
                <c:pt idx="110">
                  <c:v>39172</c:v>
                </c:pt>
                <c:pt idx="111">
                  <c:v>39202</c:v>
                </c:pt>
                <c:pt idx="112">
                  <c:v>39233</c:v>
                </c:pt>
                <c:pt idx="113">
                  <c:v>39263</c:v>
                </c:pt>
                <c:pt idx="114">
                  <c:v>39294</c:v>
                </c:pt>
                <c:pt idx="115">
                  <c:v>39325</c:v>
                </c:pt>
                <c:pt idx="116">
                  <c:v>39355</c:v>
                </c:pt>
                <c:pt idx="117">
                  <c:v>39386</c:v>
                </c:pt>
                <c:pt idx="118">
                  <c:v>39416</c:v>
                </c:pt>
                <c:pt idx="119">
                  <c:v>39447</c:v>
                </c:pt>
                <c:pt idx="120">
                  <c:v>39478</c:v>
                </c:pt>
                <c:pt idx="121">
                  <c:v>39507</c:v>
                </c:pt>
                <c:pt idx="122">
                  <c:v>39538</c:v>
                </c:pt>
                <c:pt idx="123">
                  <c:v>39568</c:v>
                </c:pt>
                <c:pt idx="124">
                  <c:v>39599</c:v>
                </c:pt>
                <c:pt idx="125">
                  <c:v>39629</c:v>
                </c:pt>
                <c:pt idx="126">
                  <c:v>39660</c:v>
                </c:pt>
                <c:pt idx="127">
                  <c:v>39691</c:v>
                </c:pt>
                <c:pt idx="128">
                  <c:v>39721</c:v>
                </c:pt>
                <c:pt idx="129">
                  <c:v>39752</c:v>
                </c:pt>
                <c:pt idx="130">
                  <c:v>39782</c:v>
                </c:pt>
                <c:pt idx="131">
                  <c:v>39813</c:v>
                </c:pt>
                <c:pt idx="132">
                  <c:v>39844</c:v>
                </c:pt>
                <c:pt idx="133">
                  <c:v>39872</c:v>
                </c:pt>
                <c:pt idx="134">
                  <c:v>39903</c:v>
                </c:pt>
                <c:pt idx="135">
                  <c:v>39933</c:v>
                </c:pt>
                <c:pt idx="136">
                  <c:v>39964</c:v>
                </c:pt>
                <c:pt idx="137">
                  <c:v>39994</c:v>
                </c:pt>
                <c:pt idx="138">
                  <c:v>40025</c:v>
                </c:pt>
                <c:pt idx="139">
                  <c:v>40056</c:v>
                </c:pt>
                <c:pt idx="140">
                  <c:v>40086</c:v>
                </c:pt>
                <c:pt idx="141">
                  <c:v>40117</c:v>
                </c:pt>
                <c:pt idx="142">
                  <c:v>40147</c:v>
                </c:pt>
                <c:pt idx="143">
                  <c:v>40178</c:v>
                </c:pt>
                <c:pt idx="144">
                  <c:v>40209</c:v>
                </c:pt>
                <c:pt idx="145">
                  <c:v>40237</c:v>
                </c:pt>
                <c:pt idx="146">
                  <c:v>40268</c:v>
                </c:pt>
                <c:pt idx="147">
                  <c:v>40298</c:v>
                </c:pt>
                <c:pt idx="148">
                  <c:v>40329</c:v>
                </c:pt>
                <c:pt idx="149">
                  <c:v>40359</c:v>
                </c:pt>
                <c:pt idx="150">
                  <c:v>40390</c:v>
                </c:pt>
                <c:pt idx="151">
                  <c:v>40421</c:v>
                </c:pt>
                <c:pt idx="152">
                  <c:v>40451</c:v>
                </c:pt>
                <c:pt idx="153">
                  <c:v>40482</c:v>
                </c:pt>
                <c:pt idx="154">
                  <c:v>40512</c:v>
                </c:pt>
                <c:pt idx="155">
                  <c:v>40543</c:v>
                </c:pt>
                <c:pt idx="156">
                  <c:v>40574</c:v>
                </c:pt>
                <c:pt idx="157">
                  <c:v>40602</c:v>
                </c:pt>
                <c:pt idx="158">
                  <c:v>40633</c:v>
                </c:pt>
                <c:pt idx="159">
                  <c:v>40663</c:v>
                </c:pt>
                <c:pt idx="160">
                  <c:v>40694</c:v>
                </c:pt>
                <c:pt idx="161">
                  <c:v>40724</c:v>
                </c:pt>
                <c:pt idx="162">
                  <c:v>40755</c:v>
                </c:pt>
                <c:pt idx="163">
                  <c:v>40786</c:v>
                </c:pt>
                <c:pt idx="164">
                  <c:v>40816</c:v>
                </c:pt>
                <c:pt idx="165">
                  <c:v>40847</c:v>
                </c:pt>
                <c:pt idx="166">
                  <c:v>40877</c:v>
                </c:pt>
                <c:pt idx="167">
                  <c:v>40908</c:v>
                </c:pt>
                <c:pt idx="168">
                  <c:v>40939</c:v>
                </c:pt>
                <c:pt idx="169">
                  <c:v>40968</c:v>
                </c:pt>
                <c:pt idx="170">
                  <c:v>40999</c:v>
                </c:pt>
                <c:pt idx="171">
                  <c:v>41029</c:v>
                </c:pt>
                <c:pt idx="172">
                  <c:v>41060</c:v>
                </c:pt>
                <c:pt idx="173">
                  <c:v>41090</c:v>
                </c:pt>
                <c:pt idx="174">
                  <c:v>41121</c:v>
                </c:pt>
                <c:pt idx="175">
                  <c:v>41152</c:v>
                </c:pt>
                <c:pt idx="176">
                  <c:v>41182</c:v>
                </c:pt>
                <c:pt idx="177">
                  <c:v>41213</c:v>
                </c:pt>
                <c:pt idx="178">
                  <c:v>41243</c:v>
                </c:pt>
                <c:pt idx="179">
                  <c:v>41274</c:v>
                </c:pt>
                <c:pt idx="180">
                  <c:v>41305</c:v>
                </c:pt>
                <c:pt idx="181">
                  <c:v>41333</c:v>
                </c:pt>
                <c:pt idx="182">
                  <c:v>41364</c:v>
                </c:pt>
                <c:pt idx="183">
                  <c:v>41394</c:v>
                </c:pt>
                <c:pt idx="184">
                  <c:v>41425</c:v>
                </c:pt>
                <c:pt idx="185">
                  <c:v>41455</c:v>
                </c:pt>
                <c:pt idx="186">
                  <c:v>41486</c:v>
                </c:pt>
                <c:pt idx="187">
                  <c:v>41517</c:v>
                </c:pt>
                <c:pt idx="188">
                  <c:v>41547</c:v>
                </c:pt>
                <c:pt idx="189">
                  <c:v>41578</c:v>
                </c:pt>
                <c:pt idx="190">
                  <c:v>41608</c:v>
                </c:pt>
                <c:pt idx="191">
                  <c:v>41639</c:v>
                </c:pt>
                <c:pt idx="192">
                  <c:v>41670</c:v>
                </c:pt>
                <c:pt idx="193">
                  <c:v>41698</c:v>
                </c:pt>
                <c:pt idx="194">
                  <c:v>41729</c:v>
                </c:pt>
                <c:pt idx="195">
                  <c:v>41759</c:v>
                </c:pt>
                <c:pt idx="196">
                  <c:v>41790</c:v>
                </c:pt>
                <c:pt idx="197">
                  <c:v>41820</c:v>
                </c:pt>
                <c:pt idx="198">
                  <c:v>41851</c:v>
                </c:pt>
                <c:pt idx="199">
                  <c:v>41882</c:v>
                </c:pt>
                <c:pt idx="200">
                  <c:v>41912</c:v>
                </c:pt>
                <c:pt idx="201">
                  <c:v>41943</c:v>
                </c:pt>
                <c:pt idx="202">
                  <c:v>41973</c:v>
                </c:pt>
                <c:pt idx="203">
                  <c:v>42004</c:v>
                </c:pt>
                <c:pt idx="204">
                  <c:v>42035</c:v>
                </c:pt>
                <c:pt idx="205">
                  <c:v>42063</c:v>
                </c:pt>
                <c:pt idx="206">
                  <c:v>42094</c:v>
                </c:pt>
                <c:pt idx="207">
                  <c:v>42124</c:v>
                </c:pt>
                <c:pt idx="208">
                  <c:v>42155</c:v>
                </c:pt>
                <c:pt idx="209">
                  <c:v>42185</c:v>
                </c:pt>
                <c:pt idx="210">
                  <c:v>42216</c:v>
                </c:pt>
                <c:pt idx="211">
                  <c:v>42247</c:v>
                </c:pt>
                <c:pt idx="212">
                  <c:v>42277</c:v>
                </c:pt>
                <c:pt idx="213">
                  <c:v>42308</c:v>
                </c:pt>
                <c:pt idx="214">
                  <c:v>42338</c:v>
                </c:pt>
                <c:pt idx="215">
                  <c:v>42369</c:v>
                </c:pt>
                <c:pt idx="216">
                  <c:v>42400</c:v>
                </c:pt>
                <c:pt idx="217">
                  <c:v>42429</c:v>
                </c:pt>
                <c:pt idx="218">
                  <c:v>42460</c:v>
                </c:pt>
                <c:pt idx="219">
                  <c:v>42490</c:v>
                </c:pt>
                <c:pt idx="220">
                  <c:v>42521</c:v>
                </c:pt>
                <c:pt idx="221">
                  <c:v>42551</c:v>
                </c:pt>
                <c:pt idx="222">
                  <c:v>42582</c:v>
                </c:pt>
                <c:pt idx="223">
                  <c:v>42613</c:v>
                </c:pt>
                <c:pt idx="224">
                  <c:v>42643</c:v>
                </c:pt>
                <c:pt idx="225">
                  <c:v>42674</c:v>
                </c:pt>
                <c:pt idx="226">
                  <c:v>42704</c:v>
                </c:pt>
                <c:pt idx="227">
                  <c:v>42735</c:v>
                </c:pt>
                <c:pt idx="228">
                  <c:v>42766</c:v>
                </c:pt>
                <c:pt idx="229">
                  <c:v>42794</c:v>
                </c:pt>
                <c:pt idx="230">
                  <c:v>42825</c:v>
                </c:pt>
                <c:pt idx="231">
                  <c:v>42855</c:v>
                </c:pt>
                <c:pt idx="232">
                  <c:v>42886</c:v>
                </c:pt>
                <c:pt idx="233">
                  <c:v>42916</c:v>
                </c:pt>
                <c:pt idx="234">
                  <c:v>42947</c:v>
                </c:pt>
                <c:pt idx="235">
                  <c:v>42978</c:v>
                </c:pt>
                <c:pt idx="236">
                  <c:v>43008</c:v>
                </c:pt>
                <c:pt idx="237">
                  <c:v>43039</c:v>
                </c:pt>
                <c:pt idx="238">
                  <c:v>43069</c:v>
                </c:pt>
                <c:pt idx="239">
                  <c:v>43100</c:v>
                </c:pt>
                <c:pt idx="240">
                  <c:v>43131</c:v>
                </c:pt>
                <c:pt idx="241">
                  <c:v>43159</c:v>
                </c:pt>
                <c:pt idx="242">
                  <c:v>43190</c:v>
                </c:pt>
                <c:pt idx="243">
                  <c:v>43220</c:v>
                </c:pt>
                <c:pt idx="244">
                  <c:v>43251</c:v>
                </c:pt>
                <c:pt idx="245">
                  <c:v>43281</c:v>
                </c:pt>
                <c:pt idx="246">
                  <c:v>43312</c:v>
                </c:pt>
                <c:pt idx="247">
                  <c:v>43343</c:v>
                </c:pt>
                <c:pt idx="248">
                  <c:v>43373</c:v>
                </c:pt>
                <c:pt idx="249">
                  <c:v>43404</c:v>
                </c:pt>
                <c:pt idx="250">
                  <c:v>43434</c:v>
                </c:pt>
                <c:pt idx="251">
                  <c:v>43465</c:v>
                </c:pt>
                <c:pt idx="252">
                  <c:v>43496</c:v>
                </c:pt>
                <c:pt idx="253">
                  <c:v>43524</c:v>
                </c:pt>
                <c:pt idx="254">
                  <c:v>43555</c:v>
                </c:pt>
                <c:pt idx="255">
                  <c:v>43585</c:v>
                </c:pt>
                <c:pt idx="256">
                  <c:v>43616</c:v>
                </c:pt>
                <c:pt idx="257">
                  <c:v>43646</c:v>
                </c:pt>
                <c:pt idx="258">
                  <c:v>43677</c:v>
                </c:pt>
                <c:pt idx="259">
                  <c:v>43708</c:v>
                </c:pt>
                <c:pt idx="260">
                  <c:v>43738</c:v>
                </c:pt>
                <c:pt idx="261">
                  <c:v>43769</c:v>
                </c:pt>
                <c:pt idx="262">
                  <c:v>43799</c:v>
                </c:pt>
                <c:pt idx="263">
                  <c:v>43830</c:v>
                </c:pt>
                <c:pt idx="264">
                  <c:v>43861</c:v>
                </c:pt>
                <c:pt idx="265">
                  <c:v>43890</c:v>
                </c:pt>
                <c:pt idx="266">
                  <c:v>43921</c:v>
                </c:pt>
                <c:pt idx="267">
                  <c:v>43951</c:v>
                </c:pt>
                <c:pt idx="268">
                  <c:v>43982</c:v>
                </c:pt>
                <c:pt idx="269">
                  <c:v>44012</c:v>
                </c:pt>
                <c:pt idx="270">
                  <c:v>44043</c:v>
                </c:pt>
                <c:pt idx="271">
                  <c:v>44074</c:v>
                </c:pt>
                <c:pt idx="272">
                  <c:v>44104</c:v>
                </c:pt>
                <c:pt idx="273">
                  <c:v>44135</c:v>
                </c:pt>
                <c:pt idx="274">
                  <c:v>44165</c:v>
                </c:pt>
                <c:pt idx="275">
                  <c:v>44196</c:v>
                </c:pt>
                <c:pt idx="276">
                  <c:v>44227</c:v>
                </c:pt>
                <c:pt idx="277">
                  <c:v>44255</c:v>
                </c:pt>
                <c:pt idx="278">
                  <c:v>44286</c:v>
                </c:pt>
                <c:pt idx="279">
                  <c:v>44316</c:v>
                </c:pt>
                <c:pt idx="280">
                  <c:v>44347</c:v>
                </c:pt>
                <c:pt idx="281">
                  <c:v>44377</c:v>
                </c:pt>
                <c:pt idx="282">
                  <c:v>44408</c:v>
                </c:pt>
                <c:pt idx="283">
                  <c:v>44439</c:v>
                </c:pt>
                <c:pt idx="284">
                  <c:v>44469</c:v>
                </c:pt>
                <c:pt idx="285">
                  <c:v>44500</c:v>
                </c:pt>
                <c:pt idx="286">
                  <c:v>44530</c:v>
                </c:pt>
                <c:pt idx="287">
                  <c:v>44561</c:v>
                </c:pt>
                <c:pt idx="288">
                  <c:v>44592</c:v>
                </c:pt>
                <c:pt idx="289">
                  <c:v>44620</c:v>
                </c:pt>
                <c:pt idx="290">
                  <c:v>44651</c:v>
                </c:pt>
                <c:pt idx="291">
                  <c:v>44681</c:v>
                </c:pt>
                <c:pt idx="292">
                  <c:v>44712</c:v>
                </c:pt>
                <c:pt idx="293">
                  <c:v>44742</c:v>
                </c:pt>
                <c:pt idx="294">
                  <c:v>44773</c:v>
                </c:pt>
                <c:pt idx="295">
                  <c:v>44804</c:v>
                </c:pt>
                <c:pt idx="296">
                  <c:v>44834</c:v>
                </c:pt>
                <c:pt idx="297">
                  <c:v>44865</c:v>
                </c:pt>
                <c:pt idx="298">
                  <c:v>44895</c:v>
                </c:pt>
                <c:pt idx="299">
                  <c:v>44926</c:v>
                </c:pt>
                <c:pt idx="300">
                  <c:v>44957</c:v>
                </c:pt>
                <c:pt idx="301">
                  <c:v>44985</c:v>
                </c:pt>
                <c:pt idx="302">
                  <c:v>45016</c:v>
                </c:pt>
                <c:pt idx="303">
                  <c:v>45046</c:v>
                </c:pt>
                <c:pt idx="304">
                  <c:v>45077</c:v>
                </c:pt>
                <c:pt idx="305">
                  <c:v>45107</c:v>
                </c:pt>
                <c:pt idx="306">
                  <c:v>45138</c:v>
                </c:pt>
                <c:pt idx="307">
                  <c:v>45169</c:v>
                </c:pt>
                <c:pt idx="308">
                  <c:v>45199</c:v>
                </c:pt>
                <c:pt idx="309">
                  <c:v>45230</c:v>
                </c:pt>
                <c:pt idx="310">
                  <c:v>45260</c:v>
                </c:pt>
              </c:numCache>
            </c:numRef>
          </c:xVal>
          <c:yVal>
            <c:numRef>
              <c:f>'U.S. EW - By Segment'!$Q$6:$Q$316</c:f>
              <c:numCache>
                <c:formatCode>#,##0_);[Red]\(#,##0\)</c:formatCode>
                <c:ptCount val="311"/>
                <c:pt idx="0">
                  <c:v>76.200479207732002</c:v>
                </c:pt>
                <c:pt idx="1">
                  <c:v>76.305922066454201</c:v>
                </c:pt>
                <c:pt idx="2">
                  <c:v>76.126507695351094</c:v>
                </c:pt>
                <c:pt idx="3">
                  <c:v>76.859812391080695</c:v>
                </c:pt>
                <c:pt idx="4">
                  <c:v>77.785207599014697</c:v>
                </c:pt>
                <c:pt idx="5">
                  <c:v>79.290915875230297</c:v>
                </c:pt>
                <c:pt idx="6">
                  <c:v>79.292190688430495</c:v>
                </c:pt>
                <c:pt idx="7">
                  <c:v>78.959264067867394</c:v>
                </c:pt>
                <c:pt idx="8">
                  <c:v>78.302638182020303</c:v>
                </c:pt>
                <c:pt idx="9">
                  <c:v>79.351038108537495</c:v>
                </c:pt>
                <c:pt idx="10">
                  <c:v>80.786759550496399</c:v>
                </c:pt>
                <c:pt idx="11">
                  <c:v>82.237872774465998</c:v>
                </c:pt>
                <c:pt idx="12">
                  <c:v>82.496200950251406</c:v>
                </c:pt>
                <c:pt idx="13">
                  <c:v>82.717008820805603</c:v>
                </c:pt>
                <c:pt idx="14">
                  <c:v>83.206540002785204</c:v>
                </c:pt>
                <c:pt idx="15">
                  <c:v>84.499876322536593</c:v>
                </c:pt>
                <c:pt idx="16">
                  <c:v>85.425597538992406</c:v>
                </c:pt>
                <c:pt idx="17">
                  <c:v>86.283703523802998</c:v>
                </c:pt>
                <c:pt idx="18">
                  <c:v>86.423860769571604</c:v>
                </c:pt>
                <c:pt idx="19">
                  <c:v>87.001442149700296</c:v>
                </c:pt>
                <c:pt idx="20">
                  <c:v>87.415625484114003</c:v>
                </c:pt>
                <c:pt idx="21">
                  <c:v>88.346956376834996</c:v>
                </c:pt>
                <c:pt idx="22">
                  <c:v>89.232970076020905</c:v>
                </c:pt>
                <c:pt idx="23">
                  <c:v>90.100694941339199</c:v>
                </c:pt>
                <c:pt idx="24">
                  <c:v>91.071530058041304</c:v>
                </c:pt>
                <c:pt idx="25">
                  <c:v>91.690670080936997</c:v>
                </c:pt>
                <c:pt idx="26">
                  <c:v>92.199500566587901</c:v>
                </c:pt>
                <c:pt idx="27">
                  <c:v>93.224962045715003</c:v>
                </c:pt>
                <c:pt idx="28">
                  <c:v>95.005900595301895</c:v>
                </c:pt>
                <c:pt idx="29">
                  <c:v>96.788574517830497</c:v>
                </c:pt>
                <c:pt idx="30">
                  <c:v>96.692994599478993</c:v>
                </c:pt>
                <c:pt idx="31">
                  <c:v>95.878772790961193</c:v>
                </c:pt>
                <c:pt idx="32">
                  <c:v>95.497636792979606</c:v>
                </c:pt>
                <c:pt idx="33">
                  <c:v>97.2013723484108</c:v>
                </c:pt>
                <c:pt idx="34">
                  <c:v>98.9741911223946</c:v>
                </c:pt>
                <c:pt idx="35">
                  <c:v>100</c:v>
                </c:pt>
                <c:pt idx="36">
                  <c:v>100.05077858844599</c:v>
                </c:pt>
                <c:pt idx="37">
                  <c:v>99.884108170791706</c:v>
                </c:pt>
                <c:pt idx="38">
                  <c:v>99.705504768058802</c:v>
                </c:pt>
                <c:pt idx="39">
                  <c:v>99.770857087657504</c:v>
                </c:pt>
                <c:pt idx="40">
                  <c:v>100.366723725974</c:v>
                </c:pt>
                <c:pt idx="41">
                  <c:v>101.857259733804</c:v>
                </c:pt>
                <c:pt idx="42">
                  <c:v>103.598682956019</c:v>
                </c:pt>
                <c:pt idx="43">
                  <c:v>105.47351770317201</c:v>
                </c:pt>
                <c:pt idx="44">
                  <c:v>106.53876901023899</c:v>
                </c:pt>
                <c:pt idx="45">
                  <c:v>106.406645604749</c:v>
                </c:pt>
                <c:pt idx="46">
                  <c:v>105.43046930507199</c:v>
                </c:pt>
                <c:pt idx="47">
                  <c:v>104.097601451461</c:v>
                </c:pt>
                <c:pt idx="48">
                  <c:v>104.56388829898</c:v>
                </c:pt>
                <c:pt idx="49">
                  <c:v>106.124579782121</c:v>
                </c:pt>
                <c:pt idx="50">
                  <c:v>108.45009252553101</c:v>
                </c:pt>
                <c:pt idx="51">
                  <c:v>109.645836237881</c:v>
                </c:pt>
                <c:pt idx="52">
                  <c:v>110.49831782452</c:v>
                </c:pt>
                <c:pt idx="53">
                  <c:v>110.99328619248401</c:v>
                </c:pt>
                <c:pt idx="54">
                  <c:v>112.01463424966499</c:v>
                </c:pt>
                <c:pt idx="55">
                  <c:v>112.908784243223</c:v>
                </c:pt>
                <c:pt idx="56">
                  <c:v>114.168464814242</c:v>
                </c:pt>
                <c:pt idx="57">
                  <c:v>115.803246797318</c:v>
                </c:pt>
                <c:pt idx="58">
                  <c:v>117.96368505236801</c:v>
                </c:pt>
                <c:pt idx="59">
                  <c:v>119.339939693205</c:v>
                </c:pt>
                <c:pt idx="60">
                  <c:v>119.495533318824</c:v>
                </c:pt>
                <c:pt idx="61">
                  <c:v>119.120648064796</c:v>
                </c:pt>
                <c:pt idx="62">
                  <c:v>119.570917723915</c:v>
                </c:pt>
                <c:pt idx="63">
                  <c:v>121.123056030847</c:v>
                </c:pt>
                <c:pt idx="64">
                  <c:v>122.839073837475</c:v>
                </c:pt>
                <c:pt idx="65">
                  <c:v>124.09639825598801</c:v>
                </c:pt>
                <c:pt idx="66">
                  <c:v>125.52468849340799</c:v>
                </c:pt>
                <c:pt idx="67">
                  <c:v>127.16860897116599</c:v>
                </c:pt>
                <c:pt idx="68">
                  <c:v>128.918375439648</c:v>
                </c:pt>
                <c:pt idx="69">
                  <c:v>129.93687488491301</c:v>
                </c:pt>
                <c:pt idx="70">
                  <c:v>130.35489704478599</c:v>
                </c:pt>
                <c:pt idx="71">
                  <c:v>130.95604116617201</c:v>
                </c:pt>
                <c:pt idx="72">
                  <c:v>132.14368020233999</c:v>
                </c:pt>
                <c:pt idx="73">
                  <c:v>134.61573011607899</c:v>
                </c:pt>
                <c:pt idx="74">
                  <c:v>136.99169156254899</c:v>
                </c:pt>
                <c:pt idx="75">
                  <c:v>139.68285140374999</c:v>
                </c:pt>
                <c:pt idx="76">
                  <c:v>141.56108946664</c:v>
                </c:pt>
                <c:pt idx="77">
                  <c:v>143.964082738233</c:v>
                </c:pt>
                <c:pt idx="78">
                  <c:v>146.15617233947299</c:v>
                </c:pt>
                <c:pt idx="79">
                  <c:v>148.47759647233701</c:v>
                </c:pt>
                <c:pt idx="80">
                  <c:v>149.096897106451</c:v>
                </c:pt>
                <c:pt idx="81">
                  <c:v>148.466546310524</c:v>
                </c:pt>
                <c:pt idx="82">
                  <c:v>148.380994398513</c:v>
                </c:pt>
                <c:pt idx="83">
                  <c:v>149.96133766587801</c:v>
                </c:pt>
                <c:pt idx="84">
                  <c:v>153.83926108892101</c:v>
                </c:pt>
                <c:pt idx="85">
                  <c:v>157.770220837343</c:v>
                </c:pt>
                <c:pt idx="86">
                  <c:v>161.32852122043499</c:v>
                </c:pt>
                <c:pt idx="87">
                  <c:v>163.59384585157801</c:v>
                </c:pt>
                <c:pt idx="88">
                  <c:v>165.69369850701599</c:v>
                </c:pt>
                <c:pt idx="89">
                  <c:v>167.507195163587</c:v>
                </c:pt>
                <c:pt idx="90">
                  <c:v>169.049676730687</c:v>
                </c:pt>
                <c:pt idx="91">
                  <c:v>170.87082220431901</c:v>
                </c:pt>
                <c:pt idx="92">
                  <c:v>171.702448349945</c:v>
                </c:pt>
                <c:pt idx="93">
                  <c:v>172.89626887848499</c:v>
                </c:pt>
                <c:pt idx="94">
                  <c:v>173.07899463835199</c:v>
                </c:pt>
                <c:pt idx="95">
                  <c:v>175.11298140167901</c:v>
                </c:pt>
                <c:pt idx="96">
                  <c:v>177.06169217688</c:v>
                </c:pt>
                <c:pt idx="97">
                  <c:v>179.785494378061</c:v>
                </c:pt>
                <c:pt idx="98">
                  <c:v>180.31478816700201</c:v>
                </c:pt>
                <c:pt idx="99">
                  <c:v>181.44832414912699</c:v>
                </c:pt>
                <c:pt idx="100">
                  <c:v>182.305974952924</c:v>
                </c:pt>
                <c:pt idx="101">
                  <c:v>184.091065826901</c:v>
                </c:pt>
                <c:pt idx="102">
                  <c:v>184.045343267753</c:v>
                </c:pt>
                <c:pt idx="103">
                  <c:v>183.03554023750101</c:v>
                </c:pt>
                <c:pt idx="104">
                  <c:v>180.70659994552599</c:v>
                </c:pt>
                <c:pt idx="105">
                  <c:v>178.65178659043701</c:v>
                </c:pt>
                <c:pt idx="106">
                  <c:v>178.57240128655201</c:v>
                </c:pt>
                <c:pt idx="107">
                  <c:v>179.52257352585099</c:v>
                </c:pt>
                <c:pt idx="108">
                  <c:v>182.48044179116599</c:v>
                </c:pt>
                <c:pt idx="109">
                  <c:v>184.792872659463</c:v>
                </c:pt>
                <c:pt idx="110">
                  <c:v>187.017493510912</c:v>
                </c:pt>
                <c:pt idx="111">
                  <c:v>188.662229441476</c:v>
                </c:pt>
                <c:pt idx="112">
                  <c:v>188.86293212333001</c:v>
                </c:pt>
                <c:pt idx="113">
                  <c:v>189.542714350208</c:v>
                </c:pt>
                <c:pt idx="114">
                  <c:v>189.37813098923101</c:v>
                </c:pt>
                <c:pt idx="115">
                  <c:v>190.59659400040499</c:v>
                </c:pt>
                <c:pt idx="116">
                  <c:v>189.191932728181</c:v>
                </c:pt>
                <c:pt idx="117">
                  <c:v>186.32008490170099</c:v>
                </c:pt>
                <c:pt idx="118">
                  <c:v>183.89976173890901</c:v>
                </c:pt>
                <c:pt idx="119">
                  <c:v>183.593993084001</c:v>
                </c:pt>
                <c:pt idx="120">
                  <c:v>185.52976535163901</c:v>
                </c:pt>
                <c:pt idx="121">
                  <c:v>184.61320118714499</c:v>
                </c:pt>
                <c:pt idx="122">
                  <c:v>181.84019839969099</c:v>
                </c:pt>
                <c:pt idx="123">
                  <c:v>178.22902385397001</c:v>
                </c:pt>
                <c:pt idx="124">
                  <c:v>177.14064281981601</c:v>
                </c:pt>
                <c:pt idx="125">
                  <c:v>177.06332438616599</c:v>
                </c:pt>
                <c:pt idx="126">
                  <c:v>176.78859924333099</c:v>
                </c:pt>
                <c:pt idx="127">
                  <c:v>175.35032276829901</c:v>
                </c:pt>
                <c:pt idx="128">
                  <c:v>171.36409876878901</c:v>
                </c:pt>
                <c:pt idx="129">
                  <c:v>167.72378407518099</c:v>
                </c:pt>
                <c:pt idx="130">
                  <c:v>162.27672743810299</c:v>
                </c:pt>
                <c:pt idx="131">
                  <c:v>159.41558025321501</c:v>
                </c:pt>
                <c:pt idx="132">
                  <c:v>155.27673504619</c:v>
                </c:pt>
                <c:pt idx="133">
                  <c:v>152.67674298761801</c:v>
                </c:pt>
                <c:pt idx="134">
                  <c:v>148.27806170848601</c:v>
                </c:pt>
                <c:pt idx="135">
                  <c:v>145.41826946886201</c:v>
                </c:pt>
                <c:pt idx="136">
                  <c:v>143.829842395398</c:v>
                </c:pt>
                <c:pt idx="137">
                  <c:v>144.344772668519</c:v>
                </c:pt>
                <c:pt idx="138">
                  <c:v>145.48589608840399</c:v>
                </c:pt>
                <c:pt idx="139">
                  <c:v>145.239346989317</c:v>
                </c:pt>
                <c:pt idx="140">
                  <c:v>141.93203917187199</c:v>
                </c:pt>
                <c:pt idx="141">
                  <c:v>136.97965167443201</c:v>
                </c:pt>
                <c:pt idx="142">
                  <c:v>134.53952552249501</c:v>
                </c:pt>
                <c:pt idx="143">
                  <c:v>134.658640703088</c:v>
                </c:pt>
                <c:pt idx="144">
                  <c:v>136.919187052018</c:v>
                </c:pt>
                <c:pt idx="145">
                  <c:v>138.29959583799501</c:v>
                </c:pt>
                <c:pt idx="146">
                  <c:v>137.310986419068</c:v>
                </c:pt>
                <c:pt idx="147">
                  <c:v>133.80163712194499</c:v>
                </c:pt>
                <c:pt idx="148">
                  <c:v>129.46236155539299</c:v>
                </c:pt>
                <c:pt idx="149">
                  <c:v>127.33031803842</c:v>
                </c:pt>
                <c:pt idx="150">
                  <c:v>127.907910912981</c:v>
                </c:pt>
                <c:pt idx="151">
                  <c:v>129.35013909966901</c:v>
                </c:pt>
                <c:pt idx="152">
                  <c:v>128.765467322208</c:v>
                </c:pt>
                <c:pt idx="153">
                  <c:v>126.631640483059</c:v>
                </c:pt>
                <c:pt idx="154">
                  <c:v>124.924459477331</c:v>
                </c:pt>
                <c:pt idx="155">
                  <c:v>124.871864113101</c:v>
                </c:pt>
                <c:pt idx="156">
                  <c:v>124.169791224357</c:v>
                </c:pt>
                <c:pt idx="157">
                  <c:v>123.56962397546199</c:v>
                </c:pt>
                <c:pt idx="158">
                  <c:v>122.93781602308</c:v>
                </c:pt>
                <c:pt idx="159">
                  <c:v>123.96151595739499</c:v>
                </c:pt>
                <c:pt idx="160">
                  <c:v>124.40041360077301</c:v>
                </c:pt>
                <c:pt idx="161">
                  <c:v>123.764058167324</c:v>
                </c:pt>
                <c:pt idx="162">
                  <c:v>122.928139652203</c:v>
                </c:pt>
                <c:pt idx="163">
                  <c:v>123.560259266453</c:v>
                </c:pt>
                <c:pt idx="164">
                  <c:v>125.010565094347</c:v>
                </c:pt>
                <c:pt idx="165">
                  <c:v>125.883955668363</c:v>
                </c:pt>
                <c:pt idx="166">
                  <c:v>125.849046193296</c:v>
                </c:pt>
                <c:pt idx="167">
                  <c:v>125.115740457187</c:v>
                </c:pt>
                <c:pt idx="168">
                  <c:v>123.96722426924801</c:v>
                </c:pt>
                <c:pt idx="169">
                  <c:v>122.227609596308</c:v>
                </c:pt>
                <c:pt idx="170">
                  <c:v>122.436167922509</c:v>
                </c:pt>
                <c:pt idx="171">
                  <c:v>123.010071380895</c:v>
                </c:pt>
                <c:pt idx="172">
                  <c:v>124.685397602181</c:v>
                </c:pt>
                <c:pt idx="173">
                  <c:v>125.137918331308</c:v>
                </c:pt>
                <c:pt idx="174">
                  <c:v>125.90905500840999</c:v>
                </c:pt>
                <c:pt idx="175">
                  <c:v>126.78221438766499</c:v>
                </c:pt>
                <c:pt idx="176">
                  <c:v>128.05492963710699</c:v>
                </c:pt>
                <c:pt idx="177">
                  <c:v>130.33202048197501</c:v>
                </c:pt>
                <c:pt idx="178">
                  <c:v>131.90969261269501</c:v>
                </c:pt>
                <c:pt idx="179">
                  <c:v>132.755238322331</c:v>
                </c:pt>
                <c:pt idx="180">
                  <c:v>131.220122033732</c:v>
                </c:pt>
                <c:pt idx="181">
                  <c:v>129.012408621541</c:v>
                </c:pt>
                <c:pt idx="182">
                  <c:v>128.40967477586099</c:v>
                </c:pt>
                <c:pt idx="183">
                  <c:v>130.25206550462499</c:v>
                </c:pt>
                <c:pt idx="184">
                  <c:v>133.37696690374401</c:v>
                </c:pt>
                <c:pt idx="185">
                  <c:v>136.06616868941501</c:v>
                </c:pt>
                <c:pt idx="186">
                  <c:v>137.61959537729601</c:v>
                </c:pt>
                <c:pt idx="187">
                  <c:v>138.49211161384801</c:v>
                </c:pt>
                <c:pt idx="188">
                  <c:v>139.185499835028</c:v>
                </c:pt>
                <c:pt idx="189">
                  <c:v>139.58954235728001</c:v>
                </c:pt>
                <c:pt idx="190">
                  <c:v>140.19175880204401</c:v>
                </c:pt>
                <c:pt idx="191">
                  <c:v>141.61050708721001</c:v>
                </c:pt>
                <c:pt idx="192">
                  <c:v>143.77422049898601</c:v>
                </c:pt>
                <c:pt idx="193">
                  <c:v>144.73552336184301</c:v>
                </c:pt>
                <c:pt idx="194">
                  <c:v>144.745440860889</c:v>
                </c:pt>
                <c:pt idx="195">
                  <c:v>144.75149926211901</c:v>
                </c:pt>
                <c:pt idx="196">
                  <c:v>146.89994871799399</c:v>
                </c:pt>
                <c:pt idx="197">
                  <c:v>149.541232998814</c:v>
                </c:pt>
                <c:pt idx="198">
                  <c:v>152.62518999704901</c:v>
                </c:pt>
                <c:pt idx="199">
                  <c:v>154.19390801875201</c:v>
                </c:pt>
                <c:pt idx="200">
                  <c:v>155.34730091180799</c:v>
                </c:pt>
                <c:pt idx="201">
                  <c:v>155.661282046043</c:v>
                </c:pt>
                <c:pt idx="202">
                  <c:v>156.70510910786601</c:v>
                </c:pt>
                <c:pt idx="203">
                  <c:v>157.282909059237</c:v>
                </c:pt>
                <c:pt idx="204">
                  <c:v>158.641686745112</c:v>
                </c:pt>
                <c:pt idx="205">
                  <c:v>159.00953577570499</c:v>
                </c:pt>
                <c:pt idx="206">
                  <c:v>159.888030421444</c:v>
                </c:pt>
                <c:pt idx="207">
                  <c:v>160.76306984738301</c:v>
                </c:pt>
                <c:pt idx="208">
                  <c:v>163.14378671894301</c:v>
                </c:pt>
                <c:pt idx="209">
                  <c:v>165.822009495695</c:v>
                </c:pt>
                <c:pt idx="210">
                  <c:v>168.341485220642</c:v>
                </c:pt>
                <c:pt idx="211">
                  <c:v>169.51220317905401</c:v>
                </c:pt>
                <c:pt idx="212">
                  <c:v>169.33143595774499</c:v>
                </c:pt>
                <c:pt idx="213">
                  <c:v>168.06471234829601</c:v>
                </c:pt>
                <c:pt idx="214">
                  <c:v>168.173731278985</c:v>
                </c:pt>
                <c:pt idx="215">
                  <c:v>169.68612394122999</c:v>
                </c:pt>
                <c:pt idx="216">
                  <c:v>172.96279310034799</c:v>
                </c:pt>
                <c:pt idx="217">
                  <c:v>174.34465563545001</c:v>
                </c:pt>
                <c:pt idx="218">
                  <c:v>174.44969677273701</c:v>
                </c:pt>
                <c:pt idx="219">
                  <c:v>173.24171588897701</c:v>
                </c:pt>
                <c:pt idx="220">
                  <c:v>174.812134717264</c:v>
                </c:pt>
                <c:pt idx="221">
                  <c:v>177.307509727302</c:v>
                </c:pt>
                <c:pt idx="222">
                  <c:v>181.88239426500701</c:v>
                </c:pt>
                <c:pt idx="223">
                  <c:v>184.39979220042801</c:v>
                </c:pt>
                <c:pt idx="224">
                  <c:v>185.82465003101399</c:v>
                </c:pt>
                <c:pt idx="225">
                  <c:v>184.68597332880799</c:v>
                </c:pt>
                <c:pt idx="226">
                  <c:v>184.66034415799601</c:v>
                </c:pt>
                <c:pt idx="227">
                  <c:v>186.296452054719</c:v>
                </c:pt>
                <c:pt idx="228">
                  <c:v>190.51789277393499</c:v>
                </c:pt>
                <c:pt idx="229">
                  <c:v>195.147270659529</c:v>
                </c:pt>
                <c:pt idx="230">
                  <c:v>197.64109018308801</c:v>
                </c:pt>
                <c:pt idx="231">
                  <c:v>199.48447792613001</c:v>
                </c:pt>
                <c:pt idx="232">
                  <c:v>202.740985808852</c:v>
                </c:pt>
                <c:pt idx="233">
                  <c:v>208.93076857641299</c:v>
                </c:pt>
                <c:pt idx="234">
                  <c:v>212.947900634127</c:v>
                </c:pt>
                <c:pt idx="235">
                  <c:v>212.498450358958</c:v>
                </c:pt>
                <c:pt idx="236">
                  <c:v>208.977289000962</c:v>
                </c:pt>
                <c:pt idx="237">
                  <c:v>206.66489357731101</c:v>
                </c:pt>
                <c:pt idx="238">
                  <c:v>208.96095376058901</c:v>
                </c:pt>
                <c:pt idx="239">
                  <c:v>212.66072659686299</c:v>
                </c:pt>
                <c:pt idx="240">
                  <c:v>215.81731681802299</c:v>
                </c:pt>
                <c:pt idx="241">
                  <c:v>213.438061759688</c:v>
                </c:pt>
                <c:pt idx="242">
                  <c:v>209.75584104005901</c:v>
                </c:pt>
                <c:pt idx="243">
                  <c:v>209.06248969251601</c:v>
                </c:pt>
                <c:pt idx="244">
                  <c:v>212.42039355060001</c:v>
                </c:pt>
                <c:pt idx="245">
                  <c:v>218.55669148669</c:v>
                </c:pt>
                <c:pt idx="246">
                  <c:v>220.807307193561</c:v>
                </c:pt>
                <c:pt idx="247">
                  <c:v>220.90676964552799</c:v>
                </c:pt>
                <c:pt idx="248">
                  <c:v>218.126785427991</c:v>
                </c:pt>
                <c:pt idx="249">
                  <c:v>218.822031796842</c:v>
                </c:pt>
                <c:pt idx="250">
                  <c:v>220.90025897895799</c:v>
                </c:pt>
                <c:pt idx="251">
                  <c:v>223.90301509289199</c:v>
                </c:pt>
                <c:pt idx="252">
                  <c:v>225.255342177204</c:v>
                </c:pt>
                <c:pt idx="253">
                  <c:v>224.42998187917499</c:v>
                </c:pt>
                <c:pt idx="254">
                  <c:v>224.28792615846001</c:v>
                </c:pt>
                <c:pt idx="255">
                  <c:v>224.58835795835699</c:v>
                </c:pt>
                <c:pt idx="256">
                  <c:v>226.45500472689201</c:v>
                </c:pt>
                <c:pt idx="257">
                  <c:v>227.83661053382701</c:v>
                </c:pt>
                <c:pt idx="258">
                  <c:v>229.93438929542299</c:v>
                </c:pt>
                <c:pt idx="259">
                  <c:v>232.66809534750499</c:v>
                </c:pt>
                <c:pt idx="260">
                  <c:v>234.03572345327501</c:v>
                </c:pt>
                <c:pt idx="261">
                  <c:v>233.35639635082799</c:v>
                </c:pt>
                <c:pt idx="262">
                  <c:v>231.000987850076</c:v>
                </c:pt>
                <c:pt idx="263">
                  <c:v>231.24086714220701</c:v>
                </c:pt>
                <c:pt idx="264">
                  <c:v>233.38986783629801</c:v>
                </c:pt>
                <c:pt idx="265">
                  <c:v>237.67871484407999</c:v>
                </c:pt>
                <c:pt idx="266">
                  <c:v>240.14256918804199</c:v>
                </c:pt>
                <c:pt idx="267">
                  <c:v>240.71636652183199</c:v>
                </c:pt>
                <c:pt idx="268">
                  <c:v>239.20105852302399</c:v>
                </c:pt>
                <c:pt idx="269">
                  <c:v>237.88081833737601</c:v>
                </c:pt>
                <c:pt idx="270">
                  <c:v>237.30007760093801</c:v>
                </c:pt>
                <c:pt idx="271">
                  <c:v>239.01462262962301</c:v>
                </c:pt>
                <c:pt idx="272">
                  <c:v>242.95555994171301</c:v>
                </c:pt>
                <c:pt idx="273">
                  <c:v>248.41687657111601</c:v>
                </c:pt>
                <c:pt idx="274">
                  <c:v>252.114535978709</c:v>
                </c:pt>
                <c:pt idx="275">
                  <c:v>253.360059950807</c:v>
                </c:pt>
                <c:pt idx="276">
                  <c:v>252.79665754688801</c:v>
                </c:pt>
                <c:pt idx="277">
                  <c:v>252.30964318284501</c:v>
                </c:pt>
                <c:pt idx="278">
                  <c:v>255.15925803379301</c:v>
                </c:pt>
                <c:pt idx="279">
                  <c:v>258.97514403782401</c:v>
                </c:pt>
                <c:pt idx="280">
                  <c:v>263.10295889277</c:v>
                </c:pt>
                <c:pt idx="281">
                  <c:v>267.17054742846398</c:v>
                </c:pt>
                <c:pt idx="282">
                  <c:v>270.75575226151801</c:v>
                </c:pt>
                <c:pt idx="283">
                  <c:v>274.73527832457199</c:v>
                </c:pt>
                <c:pt idx="284">
                  <c:v>277.81091330390598</c:v>
                </c:pt>
                <c:pt idx="285">
                  <c:v>282.77427413050498</c:v>
                </c:pt>
                <c:pt idx="286">
                  <c:v>288.24218023065299</c:v>
                </c:pt>
                <c:pt idx="287">
                  <c:v>292.25268763511701</c:v>
                </c:pt>
                <c:pt idx="288">
                  <c:v>292.76832244217599</c:v>
                </c:pt>
                <c:pt idx="289">
                  <c:v>291.789132687147</c:v>
                </c:pt>
                <c:pt idx="290">
                  <c:v>295.94805207761101</c:v>
                </c:pt>
                <c:pt idx="291">
                  <c:v>303.27842397074301</c:v>
                </c:pt>
                <c:pt idx="292">
                  <c:v>310.56872938740798</c:v>
                </c:pt>
                <c:pt idx="293">
                  <c:v>314.19010925958497</c:v>
                </c:pt>
                <c:pt idx="294">
                  <c:v>314.80482828303502</c:v>
                </c:pt>
                <c:pt idx="295">
                  <c:v>315.31432519081602</c:v>
                </c:pt>
                <c:pt idx="296">
                  <c:v>316.025882918555</c:v>
                </c:pt>
                <c:pt idx="297">
                  <c:v>315.941135307075</c:v>
                </c:pt>
                <c:pt idx="298">
                  <c:v>314.14690306188902</c:v>
                </c:pt>
                <c:pt idx="299">
                  <c:v>312.03274104166502</c:v>
                </c:pt>
                <c:pt idx="300">
                  <c:v>311.78430726877502</c:v>
                </c:pt>
                <c:pt idx="301">
                  <c:v>313.44744175358699</c:v>
                </c:pt>
                <c:pt idx="302">
                  <c:v>317.88123572948899</c:v>
                </c:pt>
                <c:pt idx="303">
                  <c:v>318.21235453707999</c:v>
                </c:pt>
                <c:pt idx="304">
                  <c:v>319.78750432422299</c:v>
                </c:pt>
                <c:pt idx="305">
                  <c:v>318.576583932875</c:v>
                </c:pt>
                <c:pt idx="306">
                  <c:v>323.13428208056803</c:v>
                </c:pt>
                <c:pt idx="307">
                  <c:v>324.301422556342</c:v>
                </c:pt>
                <c:pt idx="308">
                  <c:v>329.60570531143998</c:v>
                </c:pt>
                <c:pt idx="309">
                  <c:v>327.78133375039602</c:v>
                </c:pt>
                <c:pt idx="310">
                  <c:v>325.95908302447998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651-4553-9231-378965CBF3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6027400"/>
        <c:axId val="526027792"/>
      </c:scatterChart>
      <c:valAx>
        <c:axId val="526027400"/>
        <c:scaling>
          <c:orientation val="minMax"/>
          <c:max val="45260"/>
          <c:min val="3582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6027792"/>
        <c:crosses val="autoZero"/>
        <c:crossBetween val="midCat"/>
        <c:majorUnit val="365"/>
      </c:valAx>
      <c:valAx>
        <c:axId val="526027792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6027400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4.7809077341268179E-2"/>
          <c:w val="1"/>
          <c:h val="5.3828324935318923E-2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1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787896193826839E-2"/>
          <c:y val="9.9211516543137146E-2"/>
          <c:w val="0.8831543929349257"/>
          <c:h val="0.83484135813972371"/>
        </c:manualLayout>
      </c:layout>
      <c:scatterChart>
        <c:scatterStyle val="lineMarker"/>
        <c:varyColors val="0"/>
        <c:ser>
          <c:idx val="1"/>
          <c:order val="0"/>
          <c:tx>
            <c:strRef>
              <c:f>'U.S. VW - By Segment'!$L$5</c:f>
              <c:strCache>
                <c:ptCount val="1"/>
                <c:pt idx="0">
                  <c:v>U.S. Composite Excluding MultiFamily -  Value Weighted </c:v>
                </c:pt>
              </c:strCache>
            </c:strRef>
          </c:tx>
          <c:spPr>
            <a:ln w="38100">
              <a:solidFill>
                <a:srgbClr val="FF9933"/>
              </a:solidFill>
            </a:ln>
          </c:spPr>
          <c:marker>
            <c:symbol val="none"/>
          </c:marker>
          <c:xVal>
            <c:numRef>
              <c:f>'U.S. VW - By Segment'!$K$6:$K$340</c:f>
              <c:numCache>
                <c:formatCode>[$-409]mmm\-yy;@</c:formatCode>
                <c:ptCount val="335"/>
                <c:pt idx="0">
                  <c:v>35079</c:v>
                </c:pt>
                <c:pt idx="1">
                  <c:v>35110</c:v>
                </c:pt>
                <c:pt idx="2">
                  <c:v>35139</c:v>
                </c:pt>
                <c:pt idx="3">
                  <c:v>35170</c:v>
                </c:pt>
                <c:pt idx="4">
                  <c:v>35200</c:v>
                </c:pt>
                <c:pt idx="5">
                  <c:v>35231</c:v>
                </c:pt>
                <c:pt idx="6">
                  <c:v>35261</c:v>
                </c:pt>
                <c:pt idx="7">
                  <c:v>35292</c:v>
                </c:pt>
                <c:pt idx="8">
                  <c:v>35323</c:v>
                </c:pt>
                <c:pt idx="9">
                  <c:v>35353</c:v>
                </c:pt>
                <c:pt idx="10">
                  <c:v>35384</c:v>
                </c:pt>
                <c:pt idx="11">
                  <c:v>35414</c:v>
                </c:pt>
                <c:pt idx="12">
                  <c:v>35445</c:v>
                </c:pt>
                <c:pt idx="13">
                  <c:v>35476</c:v>
                </c:pt>
                <c:pt idx="14">
                  <c:v>35504</c:v>
                </c:pt>
                <c:pt idx="15">
                  <c:v>35535</c:v>
                </c:pt>
                <c:pt idx="16">
                  <c:v>35565</c:v>
                </c:pt>
                <c:pt idx="17">
                  <c:v>35596</c:v>
                </c:pt>
                <c:pt idx="18">
                  <c:v>35626</c:v>
                </c:pt>
                <c:pt idx="19">
                  <c:v>35657</c:v>
                </c:pt>
                <c:pt idx="20">
                  <c:v>35688</c:v>
                </c:pt>
                <c:pt idx="21">
                  <c:v>35718</c:v>
                </c:pt>
                <c:pt idx="22">
                  <c:v>35749</c:v>
                </c:pt>
                <c:pt idx="23">
                  <c:v>35779</c:v>
                </c:pt>
                <c:pt idx="24">
                  <c:v>35810</c:v>
                </c:pt>
                <c:pt idx="25">
                  <c:v>35841</c:v>
                </c:pt>
                <c:pt idx="26">
                  <c:v>35869</c:v>
                </c:pt>
                <c:pt idx="27">
                  <c:v>35900</c:v>
                </c:pt>
                <c:pt idx="28">
                  <c:v>35930</c:v>
                </c:pt>
                <c:pt idx="29">
                  <c:v>35961</c:v>
                </c:pt>
                <c:pt idx="30">
                  <c:v>35991</c:v>
                </c:pt>
                <c:pt idx="31">
                  <c:v>36022</c:v>
                </c:pt>
                <c:pt idx="32">
                  <c:v>36053</c:v>
                </c:pt>
                <c:pt idx="33">
                  <c:v>36083</c:v>
                </c:pt>
                <c:pt idx="34">
                  <c:v>36114</c:v>
                </c:pt>
                <c:pt idx="35">
                  <c:v>36144</c:v>
                </c:pt>
                <c:pt idx="36">
                  <c:v>36175</c:v>
                </c:pt>
                <c:pt idx="37">
                  <c:v>36206</c:v>
                </c:pt>
                <c:pt idx="38">
                  <c:v>36234</c:v>
                </c:pt>
                <c:pt idx="39">
                  <c:v>36265</c:v>
                </c:pt>
                <c:pt idx="40">
                  <c:v>36295</c:v>
                </c:pt>
                <c:pt idx="41">
                  <c:v>36326</c:v>
                </c:pt>
                <c:pt idx="42">
                  <c:v>36356</c:v>
                </c:pt>
                <c:pt idx="43">
                  <c:v>36387</c:v>
                </c:pt>
                <c:pt idx="44">
                  <c:v>36418</c:v>
                </c:pt>
                <c:pt idx="45">
                  <c:v>36448</c:v>
                </c:pt>
                <c:pt idx="46">
                  <c:v>36479</c:v>
                </c:pt>
                <c:pt idx="47">
                  <c:v>36509</c:v>
                </c:pt>
                <c:pt idx="48">
                  <c:v>36540</c:v>
                </c:pt>
                <c:pt idx="49">
                  <c:v>36571</c:v>
                </c:pt>
                <c:pt idx="50">
                  <c:v>36600</c:v>
                </c:pt>
                <c:pt idx="51">
                  <c:v>36631</c:v>
                </c:pt>
                <c:pt idx="52">
                  <c:v>36661</c:v>
                </c:pt>
                <c:pt idx="53">
                  <c:v>36692</c:v>
                </c:pt>
                <c:pt idx="54">
                  <c:v>36722</c:v>
                </c:pt>
                <c:pt idx="55">
                  <c:v>36753</c:v>
                </c:pt>
                <c:pt idx="56">
                  <c:v>36784</c:v>
                </c:pt>
                <c:pt idx="57">
                  <c:v>36814</c:v>
                </c:pt>
                <c:pt idx="58">
                  <c:v>36845</c:v>
                </c:pt>
                <c:pt idx="59">
                  <c:v>36875</c:v>
                </c:pt>
                <c:pt idx="60">
                  <c:v>36906</c:v>
                </c:pt>
                <c:pt idx="61">
                  <c:v>36937</c:v>
                </c:pt>
                <c:pt idx="62">
                  <c:v>36965</c:v>
                </c:pt>
                <c:pt idx="63">
                  <c:v>36996</c:v>
                </c:pt>
                <c:pt idx="64">
                  <c:v>37026</c:v>
                </c:pt>
                <c:pt idx="65">
                  <c:v>37057</c:v>
                </c:pt>
                <c:pt idx="66">
                  <c:v>37087</c:v>
                </c:pt>
                <c:pt idx="67">
                  <c:v>37118</c:v>
                </c:pt>
                <c:pt idx="68">
                  <c:v>37149</c:v>
                </c:pt>
                <c:pt idx="69">
                  <c:v>37179</c:v>
                </c:pt>
                <c:pt idx="70">
                  <c:v>37210</c:v>
                </c:pt>
                <c:pt idx="71">
                  <c:v>37240</c:v>
                </c:pt>
                <c:pt idx="72">
                  <c:v>37271</c:v>
                </c:pt>
                <c:pt idx="73">
                  <c:v>37302</c:v>
                </c:pt>
                <c:pt idx="74">
                  <c:v>37330</c:v>
                </c:pt>
                <c:pt idx="75">
                  <c:v>37361</c:v>
                </c:pt>
                <c:pt idx="76">
                  <c:v>37391</c:v>
                </c:pt>
                <c:pt idx="77">
                  <c:v>37422</c:v>
                </c:pt>
                <c:pt idx="78">
                  <c:v>37452</c:v>
                </c:pt>
                <c:pt idx="79">
                  <c:v>37483</c:v>
                </c:pt>
                <c:pt idx="80">
                  <c:v>37514</c:v>
                </c:pt>
                <c:pt idx="81">
                  <c:v>37544</c:v>
                </c:pt>
                <c:pt idx="82">
                  <c:v>37575</c:v>
                </c:pt>
                <c:pt idx="83">
                  <c:v>37605</c:v>
                </c:pt>
                <c:pt idx="84">
                  <c:v>37636</c:v>
                </c:pt>
                <c:pt idx="85">
                  <c:v>37667</c:v>
                </c:pt>
                <c:pt idx="86">
                  <c:v>37695</c:v>
                </c:pt>
                <c:pt idx="87">
                  <c:v>37726</c:v>
                </c:pt>
                <c:pt idx="88">
                  <c:v>37756</c:v>
                </c:pt>
                <c:pt idx="89">
                  <c:v>37787</c:v>
                </c:pt>
                <c:pt idx="90">
                  <c:v>37817</c:v>
                </c:pt>
                <c:pt idx="91">
                  <c:v>37848</c:v>
                </c:pt>
                <c:pt idx="92">
                  <c:v>37879</c:v>
                </c:pt>
                <c:pt idx="93">
                  <c:v>37909</c:v>
                </c:pt>
                <c:pt idx="94">
                  <c:v>37940</c:v>
                </c:pt>
                <c:pt idx="95">
                  <c:v>37970</c:v>
                </c:pt>
                <c:pt idx="96">
                  <c:v>38001</c:v>
                </c:pt>
                <c:pt idx="97">
                  <c:v>38032</c:v>
                </c:pt>
                <c:pt idx="98">
                  <c:v>38061</c:v>
                </c:pt>
                <c:pt idx="99">
                  <c:v>38092</c:v>
                </c:pt>
                <c:pt idx="100">
                  <c:v>38122</c:v>
                </c:pt>
                <c:pt idx="101">
                  <c:v>38153</c:v>
                </c:pt>
                <c:pt idx="102">
                  <c:v>38183</c:v>
                </c:pt>
                <c:pt idx="103">
                  <c:v>38214</c:v>
                </c:pt>
                <c:pt idx="104">
                  <c:v>38245</c:v>
                </c:pt>
                <c:pt idx="105">
                  <c:v>38275</c:v>
                </c:pt>
                <c:pt idx="106">
                  <c:v>38306</c:v>
                </c:pt>
                <c:pt idx="107">
                  <c:v>38336</c:v>
                </c:pt>
                <c:pt idx="108">
                  <c:v>38367</c:v>
                </c:pt>
                <c:pt idx="109">
                  <c:v>38398</c:v>
                </c:pt>
                <c:pt idx="110">
                  <c:v>38426</c:v>
                </c:pt>
                <c:pt idx="111">
                  <c:v>38457</c:v>
                </c:pt>
                <c:pt idx="112">
                  <c:v>38487</c:v>
                </c:pt>
                <c:pt idx="113">
                  <c:v>38518</c:v>
                </c:pt>
                <c:pt idx="114">
                  <c:v>38548</c:v>
                </c:pt>
                <c:pt idx="115">
                  <c:v>38579</c:v>
                </c:pt>
                <c:pt idx="116">
                  <c:v>38610</c:v>
                </c:pt>
                <c:pt idx="117">
                  <c:v>38640</c:v>
                </c:pt>
                <c:pt idx="118">
                  <c:v>38671</c:v>
                </c:pt>
                <c:pt idx="119">
                  <c:v>38701</c:v>
                </c:pt>
                <c:pt idx="120">
                  <c:v>38732</c:v>
                </c:pt>
                <c:pt idx="121">
                  <c:v>38763</c:v>
                </c:pt>
                <c:pt idx="122">
                  <c:v>38791</c:v>
                </c:pt>
                <c:pt idx="123">
                  <c:v>38822</c:v>
                </c:pt>
                <c:pt idx="124">
                  <c:v>38852</c:v>
                </c:pt>
                <c:pt idx="125">
                  <c:v>38883</c:v>
                </c:pt>
                <c:pt idx="126">
                  <c:v>38913</c:v>
                </c:pt>
                <c:pt idx="127">
                  <c:v>38944</c:v>
                </c:pt>
                <c:pt idx="128">
                  <c:v>38975</c:v>
                </c:pt>
                <c:pt idx="129">
                  <c:v>39005</c:v>
                </c:pt>
                <c:pt idx="130">
                  <c:v>39036</c:v>
                </c:pt>
                <c:pt idx="131">
                  <c:v>39066</c:v>
                </c:pt>
                <c:pt idx="132">
                  <c:v>39097</c:v>
                </c:pt>
                <c:pt idx="133">
                  <c:v>39128</c:v>
                </c:pt>
                <c:pt idx="134">
                  <c:v>39156</c:v>
                </c:pt>
                <c:pt idx="135">
                  <c:v>39187</c:v>
                </c:pt>
                <c:pt idx="136">
                  <c:v>39217</c:v>
                </c:pt>
                <c:pt idx="137">
                  <c:v>39248</c:v>
                </c:pt>
                <c:pt idx="138">
                  <c:v>39278</c:v>
                </c:pt>
                <c:pt idx="139">
                  <c:v>39309</c:v>
                </c:pt>
                <c:pt idx="140">
                  <c:v>39340</c:v>
                </c:pt>
                <c:pt idx="141">
                  <c:v>39370</c:v>
                </c:pt>
                <c:pt idx="142">
                  <c:v>39401</c:v>
                </c:pt>
                <c:pt idx="143">
                  <c:v>39431</c:v>
                </c:pt>
                <c:pt idx="144">
                  <c:v>39462</c:v>
                </c:pt>
                <c:pt idx="145">
                  <c:v>39493</c:v>
                </c:pt>
                <c:pt idx="146">
                  <c:v>39522</c:v>
                </c:pt>
                <c:pt idx="147">
                  <c:v>39553</c:v>
                </c:pt>
                <c:pt idx="148">
                  <c:v>39583</c:v>
                </c:pt>
                <c:pt idx="149">
                  <c:v>39614</c:v>
                </c:pt>
                <c:pt idx="150">
                  <c:v>39644</c:v>
                </c:pt>
                <c:pt idx="151">
                  <c:v>39675</c:v>
                </c:pt>
                <c:pt idx="152">
                  <c:v>39706</c:v>
                </c:pt>
                <c:pt idx="153">
                  <c:v>39736</c:v>
                </c:pt>
                <c:pt idx="154">
                  <c:v>39767</c:v>
                </c:pt>
                <c:pt idx="155">
                  <c:v>39797</c:v>
                </c:pt>
                <c:pt idx="156">
                  <c:v>39828</c:v>
                </c:pt>
                <c:pt idx="157">
                  <c:v>39859</c:v>
                </c:pt>
                <c:pt idx="158">
                  <c:v>39887</c:v>
                </c:pt>
                <c:pt idx="159">
                  <c:v>39918</c:v>
                </c:pt>
                <c:pt idx="160">
                  <c:v>39948</c:v>
                </c:pt>
                <c:pt idx="161">
                  <c:v>39979</c:v>
                </c:pt>
                <c:pt idx="162">
                  <c:v>40009</c:v>
                </c:pt>
                <c:pt idx="163">
                  <c:v>40040</c:v>
                </c:pt>
                <c:pt idx="164">
                  <c:v>40071</c:v>
                </c:pt>
                <c:pt idx="165">
                  <c:v>40101</c:v>
                </c:pt>
                <c:pt idx="166">
                  <c:v>40132</c:v>
                </c:pt>
                <c:pt idx="167">
                  <c:v>40162</c:v>
                </c:pt>
                <c:pt idx="168">
                  <c:v>40193</c:v>
                </c:pt>
                <c:pt idx="169">
                  <c:v>40224</c:v>
                </c:pt>
                <c:pt idx="170">
                  <c:v>40252</c:v>
                </c:pt>
                <c:pt idx="171">
                  <c:v>40283</c:v>
                </c:pt>
                <c:pt idx="172">
                  <c:v>40313</c:v>
                </c:pt>
                <c:pt idx="173">
                  <c:v>40344</c:v>
                </c:pt>
                <c:pt idx="174">
                  <c:v>40374</c:v>
                </c:pt>
                <c:pt idx="175">
                  <c:v>40405</c:v>
                </c:pt>
                <c:pt idx="176">
                  <c:v>40436</c:v>
                </c:pt>
                <c:pt idx="177">
                  <c:v>40466</c:v>
                </c:pt>
                <c:pt idx="178">
                  <c:v>40497</c:v>
                </c:pt>
                <c:pt idx="179">
                  <c:v>40527</c:v>
                </c:pt>
                <c:pt idx="180">
                  <c:v>40558</c:v>
                </c:pt>
                <c:pt idx="181">
                  <c:v>40589</c:v>
                </c:pt>
                <c:pt idx="182">
                  <c:v>40617</c:v>
                </c:pt>
                <c:pt idx="183">
                  <c:v>40648</c:v>
                </c:pt>
                <c:pt idx="184">
                  <c:v>40678</c:v>
                </c:pt>
                <c:pt idx="185">
                  <c:v>40709</c:v>
                </c:pt>
                <c:pt idx="186">
                  <c:v>40739</c:v>
                </c:pt>
                <c:pt idx="187">
                  <c:v>40770</c:v>
                </c:pt>
                <c:pt idx="188">
                  <c:v>40801</c:v>
                </c:pt>
                <c:pt idx="189">
                  <c:v>40831</c:v>
                </c:pt>
                <c:pt idx="190">
                  <c:v>40862</c:v>
                </c:pt>
                <c:pt idx="191">
                  <c:v>40892</c:v>
                </c:pt>
                <c:pt idx="192">
                  <c:v>40923</c:v>
                </c:pt>
                <c:pt idx="193">
                  <c:v>40954</c:v>
                </c:pt>
                <c:pt idx="194">
                  <c:v>40983</c:v>
                </c:pt>
                <c:pt idx="195">
                  <c:v>41014</c:v>
                </c:pt>
                <c:pt idx="196">
                  <c:v>41044</c:v>
                </c:pt>
                <c:pt idx="197">
                  <c:v>41075</c:v>
                </c:pt>
                <c:pt idx="198">
                  <c:v>41105</c:v>
                </c:pt>
                <c:pt idx="199">
                  <c:v>41136</c:v>
                </c:pt>
                <c:pt idx="200">
                  <c:v>41167</c:v>
                </c:pt>
                <c:pt idx="201">
                  <c:v>41197</c:v>
                </c:pt>
                <c:pt idx="202">
                  <c:v>41228</c:v>
                </c:pt>
                <c:pt idx="203">
                  <c:v>41258</c:v>
                </c:pt>
                <c:pt idx="204">
                  <c:v>41289</c:v>
                </c:pt>
                <c:pt idx="205">
                  <c:v>41320</c:v>
                </c:pt>
                <c:pt idx="206">
                  <c:v>41348</c:v>
                </c:pt>
                <c:pt idx="207">
                  <c:v>41379</c:v>
                </c:pt>
                <c:pt idx="208">
                  <c:v>41409</c:v>
                </c:pt>
                <c:pt idx="209">
                  <c:v>41440</c:v>
                </c:pt>
                <c:pt idx="210">
                  <c:v>41470</c:v>
                </c:pt>
                <c:pt idx="211">
                  <c:v>41501</c:v>
                </c:pt>
                <c:pt idx="212">
                  <c:v>41532</c:v>
                </c:pt>
                <c:pt idx="213">
                  <c:v>41562</c:v>
                </c:pt>
                <c:pt idx="214">
                  <c:v>41593</c:v>
                </c:pt>
                <c:pt idx="215">
                  <c:v>41623</c:v>
                </c:pt>
                <c:pt idx="216">
                  <c:v>41654</c:v>
                </c:pt>
                <c:pt idx="217">
                  <c:v>41685</c:v>
                </c:pt>
                <c:pt idx="218">
                  <c:v>41713</c:v>
                </c:pt>
                <c:pt idx="219">
                  <c:v>41744</c:v>
                </c:pt>
                <c:pt idx="220">
                  <c:v>41774</c:v>
                </c:pt>
                <c:pt idx="221">
                  <c:v>41805</c:v>
                </c:pt>
                <c:pt idx="222">
                  <c:v>41835</c:v>
                </c:pt>
                <c:pt idx="223">
                  <c:v>41866</c:v>
                </c:pt>
                <c:pt idx="224">
                  <c:v>41897</c:v>
                </c:pt>
                <c:pt idx="225">
                  <c:v>41927</c:v>
                </c:pt>
                <c:pt idx="226">
                  <c:v>41958</c:v>
                </c:pt>
                <c:pt idx="227">
                  <c:v>41988</c:v>
                </c:pt>
                <c:pt idx="228">
                  <c:v>42019</c:v>
                </c:pt>
                <c:pt idx="229">
                  <c:v>42050</c:v>
                </c:pt>
                <c:pt idx="230">
                  <c:v>42078</c:v>
                </c:pt>
                <c:pt idx="231">
                  <c:v>42109</c:v>
                </c:pt>
                <c:pt idx="232">
                  <c:v>42139</c:v>
                </c:pt>
                <c:pt idx="233">
                  <c:v>42170</c:v>
                </c:pt>
                <c:pt idx="234">
                  <c:v>42200</c:v>
                </c:pt>
                <c:pt idx="235">
                  <c:v>42231</c:v>
                </c:pt>
                <c:pt idx="236">
                  <c:v>42262</c:v>
                </c:pt>
                <c:pt idx="237">
                  <c:v>42292</c:v>
                </c:pt>
                <c:pt idx="238">
                  <c:v>42323</c:v>
                </c:pt>
                <c:pt idx="239">
                  <c:v>42353</c:v>
                </c:pt>
                <c:pt idx="240">
                  <c:v>42384</c:v>
                </c:pt>
                <c:pt idx="241">
                  <c:v>42415</c:v>
                </c:pt>
                <c:pt idx="242">
                  <c:v>42444</c:v>
                </c:pt>
                <c:pt idx="243">
                  <c:v>42475</c:v>
                </c:pt>
                <c:pt idx="244">
                  <c:v>42505</c:v>
                </c:pt>
                <c:pt idx="245">
                  <c:v>42536</c:v>
                </c:pt>
                <c:pt idx="246">
                  <c:v>42566</c:v>
                </c:pt>
                <c:pt idx="247">
                  <c:v>42597</c:v>
                </c:pt>
                <c:pt idx="248">
                  <c:v>42628</c:v>
                </c:pt>
                <c:pt idx="249">
                  <c:v>42658</c:v>
                </c:pt>
                <c:pt idx="250">
                  <c:v>42689</c:v>
                </c:pt>
                <c:pt idx="251">
                  <c:v>42719</c:v>
                </c:pt>
                <c:pt idx="252">
                  <c:v>42750</c:v>
                </c:pt>
                <c:pt idx="253">
                  <c:v>42781</c:v>
                </c:pt>
                <c:pt idx="254">
                  <c:v>42809</c:v>
                </c:pt>
                <c:pt idx="255">
                  <c:v>42840</c:v>
                </c:pt>
                <c:pt idx="256">
                  <c:v>42870</c:v>
                </c:pt>
                <c:pt idx="257">
                  <c:v>42901</c:v>
                </c:pt>
                <c:pt idx="258">
                  <c:v>42931</c:v>
                </c:pt>
                <c:pt idx="259">
                  <c:v>42962</c:v>
                </c:pt>
                <c:pt idx="260">
                  <c:v>42993</c:v>
                </c:pt>
                <c:pt idx="261">
                  <c:v>43023</c:v>
                </c:pt>
                <c:pt idx="262">
                  <c:v>43054</c:v>
                </c:pt>
                <c:pt idx="263">
                  <c:v>43084</c:v>
                </c:pt>
                <c:pt idx="264">
                  <c:v>43115</c:v>
                </c:pt>
                <c:pt idx="265">
                  <c:v>43146</c:v>
                </c:pt>
                <c:pt idx="266">
                  <c:v>43174</c:v>
                </c:pt>
                <c:pt idx="267">
                  <c:v>43205</c:v>
                </c:pt>
                <c:pt idx="268">
                  <c:v>43235</c:v>
                </c:pt>
                <c:pt idx="269">
                  <c:v>43266</c:v>
                </c:pt>
                <c:pt idx="270">
                  <c:v>43296</c:v>
                </c:pt>
                <c:pt idx="271">
                  <c:v>43327</c:v>
                </c:pt>
                <c:pt idx="272">
                  <c:v>43358</c:v>
                </c:pt>
                <c:pt idx="273">
                  <c:v>43388</c:v>
                </c:pt>
                <c:pt idx="274">
                  <c:v>43419</c:v>
                </c:pt>
                <c:pt idx="275">
                  <c:v>43449</c:v>
                </c:pt>
                <c:pt idx="276">
                  <c:v>43480</c:v>
                </c:pt>
                <c:pt idx="277">
                  <c:v>43511</c:v>
                </c:pt>
                <c:pt idx="278">
                  <c:v>43539</c:v>
                </c:pt>
                <c:pt idx="279">
                  <c:v>43570</c:v>
                </c:pt>
                <c:pt idx="280">
                  <c:v>43600</c:v>
                </c:pt>
                <c:pt idx="281">
                  <c:v>43631</c:v>
                </c:pt>
                <c:pt idx="282">
                  <c:v>43661</c:v>
                </c:pt>
                <c:pt idx="283">
                  <c:v>43692</c:v>
                </c:pt>
                <c:pt idx="284">
                  <c:v>43723</c:v>
                </c:pt>
                <c:pt idx="285">
                  <c:v>43753</c:v>
                </c:pt>
                <c:pt idx="286">
                  <c:v>43784</c:v>
                </c:pt>
                <c:pt idx="287">
                  <c:v>43814</c:v>
                </c:pt>
                <c:pt idx="288">
                  <c:v>43845</c:v>
                </c:pt>
                <c:pt idx="289">
                  <c:v>43876</c:v>
                </c:pt>
                <c:pt idx="290">
                  <c:v>43905</c:v>
                </c:pt>
                <c:pt idx="291">
                  <c:v>43936</c:v>
                </c:pt>
                <c:pt idx="292">
                  <c:v>43966</c:v>
                </c:pt>
                <c:pt idx="293">
                  <c:v>43997</c:v>
                </c:pt>
                <c:pt idx="294">
                  <c:v>44027</c:v>
                </c:pt>
                <c:pt idx="295">
                  <c:v>44058</c:v>
                </c:pt>
                <c:pt idx="296">
                  <c:v>44089</c:v>
                </c:pt>
                <c:pt idx="297">
                  <c:v>44119</c:v>
                </c:pt>
                <c:pt idx="298">
                  <c:v>44150</c:v>
                </c:pt>
                <c:pt idx="299">
                  <c:v>44180</c:v>
                </c:pt>
                <c:pt idx="300">
                  <c:v>44211</c:v>
                </c:pt>
                <c:pt idx="301">
                  <c:v>44242</c:v>
                </c:pt>
                <c:pt idx="302">
                  <c:v>44270</c:v>
                </c:pt>
                <c:pt idx="303">
                  <c:v>44301</c:v>
                </c:pt>
                <c:pt idx="304">
                  <c:v>44331</c:v>
                </c:pt>
                <c:pt idx="305">
                  <c:v>44362</c:v>
                </c:pt>
                <c:pt idx="306">
                  <c:v>44392</c:v>
                </c:pt>
                <c:pt idx="307">
                  <c:v>44423</c:v>
                </c:pt>
                <c:pt idx="308">
                  <c:v>44454</c:v>
                </c:pt>
                <c:pt idx="309">
                  <c:v>44484</c:v>
                </c:pt>
                <c:pt idx="310">
                  <c:v>44515</c:v>
                </c:pt>
                <c:pt idx="311">
                  <c:v>44545</c:v>
                </c:pt>
                <c:pt idx="312">
                  <c:v>44576</c:v>
                </c:pt>
                <c:pt idx="313">
                  <c:v>44607</c:v>
                </c:pt>
                <c:pt idx="314">
                  <c:v>44635</c:v>
                </c:pt>
                <c:pt idx="315">
                  <c:v>44666</c:v>
                </c:pt>
                <c:pt idx="316">
                  <c:v>44696</c:v>
                </c:pt>
                <c:pt idx="317">
                  <c:v>44727</c:v>
                </c:pt>
                <c:pt idx="318">
                  <c:v>44757</c:v>
                </c:pt>
                <c:pt idx="319">
                  <c:v>44788</c:v>
                </c:pt>
                <c:pt idx="320">
                  <c:v>44819</c:v>
                </c:pt>
                <c:pt idx="321">
                  <c:v>44849</c:v>
                </c:pt>
                <c:pt idx="322">
                  <c:v>44880</c:v>
                </c:pt>
                <c:pt idx="323">
                  <c:v>44910</c:v>
                </c:pt>
                <c:pt idx="324">
                  <c:v>44941</c:v>
                </c:pt>
                <c:pt idx="325">
                  <c:v>44972</c:v>
                </c:pt>
                <c:pt idx="326">
                  <c:v>45000</c:v>
                </c:pt>
                <c:pt idx="327">
                  <c:v>45031</c:v>
                </c:pt>
                <c:pt idx="328">
                  <c:v>45061</c:v>
                </c:pt>
                <c:pt idx="329">
                  <c:v>45092</c:v>
                </c:pt>
                <c:pt idx="330">
                  <c:v>45122</c:v>
                </c:pt>
                <c:pt idx="331">
                  <c:v>45153</c:v>
                </c:pt>
                <c:pt idx="332">
                  <c:v>45184</c:v>
                </c:pt>
                <c:pt idx="333">
                  <c:v>45214</c:v>
                </c:pt>
                <c:pt idx="334">
                  <c:v>45245</c:v>
                </c:pt>
              </c:numCache>
            </c:numRef>
          </c:xVal>
          <c:yVal>
            <c:numRef>
              <c:f>'U.S. VW - By Segment'!$L$6:$L$340</c:f>
              <c:numCache>
                <c:formatCode>0</c:formatCode>
                <c:ptCount val="335"/>
                <c:pt idx="0">
                  <c:v>64.263772259578303</c:v>
                </c:pt>
                <c:pt idx="1">
                  <c:v>63.768300263272501</c:v>
                </c:pt>
                <c:pt idx="2">
                  <c:v>63.612476126738102</c:v>
                </c:pt>
                <c:pt idx="3">
                  <c:v>63.749821632119499</c:v>
                </c:pt>
                <c:pt idx="4">
                  <c:v>63.645791879402204</c:v>
                </c:pt>
                <c:pt idx="5">
                  <c:v>63.779997117342099</c:v>
                </c:pt>
                <c:pt idx="6">
                  <c:v>63.819073085565797</c:v>
                </c:pt>
                <c:pt idx="7">
                  <c:v>63.436542213794901</c:v>
                </c:pt>
                <c:pt idx="8">
                  <c:v>63.169089647773703</c:v>
                </c:pt>
                <c:pt idx="9">
                  <c:v>62.6941605626617</c:v>
                </c:pt>
                <c:pt idx="10">
                  <c:v>64.354734404379499</c:v>
                </c:pt>
                <c:pt idx="11">
                  <c:v>66.981237456181603</c:v>
                </c:pt>
                <c:pt idx="12">
                  <c:v>70.470395102249199</c:v>
                </c:pt>
                <c:pt idx="13">
                  <c:v>71.909283636807999</c:v>
                </c:pt>
                <c:pt idx="14">
                  <c:v>72.141045804958196</c:v>
                </c:pt>
                <c:pt idx="15">
                  <c:v>71.457845559283001</c:v>
                </c:pt>
                <c:pt idx="16">
                  <c:v>71.553598753968302</c:v>
                </c:pt>
                <c:pt idx="17">
                  <c:v>72.267644376735603</c:v>
                </c:pt>
                <c:pt idx="18">
                  <c:v>73.377132198895694</c:v>
                </c:pt>
                <c:pt idx="19">
                  <c:v>73.794576538677504</c:v>
                </c:pt>
                <c:pt idx="20">
                  <c:v>74.876247962705193</c:v>
                </c:pt>
                <c:pt idx="21">
                  <c:v>75.687029551138394</c:v>
                </c:pt>
                <c:pt idx="22">
                  <c:v>79.109290199842604</c:v>
                </c:pt>
                <c:pt idx="23">
                  <c:v>81.532174350804695</c:v>
                </c:pt>
                <c:pt idx="24">
                  <c:v>85.704775582794397</c:v>
                </c:pt>
                <c:pt idx="25">
                  <c:v>84.499719795025598</c:v>
                </c:pt>
                <c:pt idx="26">
                  <c:v>83.007550985959497</c:v>
                </c:pt>
                <c:pt idx="27">
                  <c:v>81.090951814109701</c:v>
                </c:pt>
                <c:pt idx="28">
                  <c:v>83.173609151914604</c:v>
                </c:pt>
                <c:pt idx="29">
                  <c:v>86.315505517996002</c:v>
                </c:pt>
                <c:pt idx="30">
                  <c:v>86.8660262704757</c:v>
                </c:pt>
                <c:pt idx="31">
                  <c:v>86.838641648192706</c:v>
                </c:pt>
                <c:pt idx="32">
                  <c:v>86.210165960022593</c:v>
                </c:pt>
                <c:pt idx="33">
                  <c:v>87.508291214843695</c:v>
                </c:pt>
                <c:pt idx="34">
                  <c:v>87.881937184847402</c:v>
                </c:pt>
                <c:pt idx="35">
                  <c:v>87.889298612045096</c:v>
                </c:pt>
                <c:pt idx="36">
                  <c:v>87.483710563113206</c:v>
                </c:pt>
                <c:pt idx="37">
                  <c:v>86.587076635449506</c:v>
                </c:pt>
                <c:pt idx="38">
                  <c:v>85.1344930139242</c:v>
                </c:pt>
                <c:pt idx="39">
                  <c:v>83.8734147026789</c:v>
                </c:pt>
                <c:pt idx="40">
                  <c:v>83.738636984391604</c:v>
                </c:pt>
                <c:pt idx="41">
                  <c:v>85.083085676321403</c:v>
                </c:pt>
                <c:pt idx="42">
                  <c:v>86.501358639158099</c:v>
                </c:pt>
                <c:pt idx="43">
                  <c:v>88.177339288515299</c:v>
                </c:pt>
                <c:pt idx="44">
                  <c:v>88.944507933271197</c:v>
                </c:pt>
                <c:pt idx="45">
                  <c:v>89.860963734010298</c:v>
                </c:pt>
                <c:pt idx="46">
                  <c:v>90.208189867998499</c:v>
                </c:pt>
                <c:pt idx="47">
                  <c:v>90.501623945779599</c:v>
                </c:pt>
                <c:pt idx="48">
                  <c:v>91.202268998789705</c:v>
                </c:pt>
                <c:pt idx="49">
                  <c:v>88.334249377045694</c:v>
                </c:pt>
                <c:pt idx="50">
                  <c:v>86.014081186665393</c:v>
                </c:pt>
                <c:pt idx="51">
                  <c:v>84.170216116675903</c:v>
                </c:pt>
                <c:pt idx="52">
                  <c:v>87.740369158626507</c:v>
                </c:pt>
                <c:pt idx="53">
                  <c:v>92.021482749337395</c:v>
                </c:pt>
                <c:pt idx="54">
                  <c:v>95.101915912522799</c:v>
                </c:pt>
                <c:pt idx="55">
                  <c:v>96.607319539736196</c:v>
                </c:pt>
                <c:pt idx="56">
                  <c:v>98.009746549398102</c:v>
                </c:pt>
                <c:pt idx="57">
                  <c:v>99.468298770619597</c:v>
                </c:pt>
                <c:pt idx="58">
                  <c:v>100.31290452878</c:v>
                </c:pt>
                <c:pt idx="59">
                  <c:v>100</c:v>
                </c:pt>
                <c:pt idx="60">
                  <c:v>99.845944509873902</c:v>
                </c:pt>
                <c:pt idx="61">
                  <c:v>99.236385002330707</c:v>
                </c:pt>
                <c:pt idx="62">
                  <c:v>99.277183802411997</c:v>
                </c:pt>
                <c:pt idx="63">
                  <c:v>99.213678151787605</c:v>
                </c:pt>
                <c:pt idx="64">
                  <c:v>99.537228193189307</c:v>
                </c:pt>
                <c:pt idx="65">
                  <c:v>99.703810292263398</c:v>
                </c:pt>
                <c:pt idx="66">
                  <c:v>100.42868991243</c:v>
                </c:pt>
                <c:pt idx="67">
                  <c:v>100.548879556505</c:v>
                </c:pt>
                <c:pt idx="68">
                  <c:v>100.381556156195</c:v>
                </c:pt>
                <c:pt idx="69">
                  <c:v>98.582089973037</c:v>
                </c:pt>
                <c:pt idx="70">
                  <c:v>96.907736498147003</c:v>
                </c:pt>
                <c:pt idx="71">
                  <c:v>95.316205867926598</c:v>
                </c:pt>
                <c:pt idx="72">
                  <c:v>95.901451919841705</c:v>
                </c:pt>
                <c:pt idx="73">
                  <c:v>97.101104837052404</c:v>
                </c:pt>
                <c:pt idx="74">
                  <c:v>98.2208728672273</c:v>
                </c:pt>
                <c:pt idx="75">
                  <c:v>97.484518064232702</c:v>
                </c:pt>
                <c:pt idx="76">
                  <c:v>96.935886243890806</c:v>
                </c:pt>
                <c:pt idx="77">
                  <c:v>96.826403469674901</c:v>
                </c:pt>
                <c:pt idx="78">
                  <c:v>97.639130875907298</c:v>
                </c:pt>
                <c:pt idx="79">
                  <c:v>98.194014676889793</c:v>
                </c:pt>
                <c:pt idx="80">
                  <c:v>98.634168964975501</c:v>
                </c:pt>
                <c:pt idx="81">
                  <c:v>99.185961181398199</c:v>
                </c:pt>
                <c:pt idx="82">
                  <c:v>100.72255936207701</c:v>
                </c:pt>
                <c:pt idx="83">
                  <c:v>102.830315854082</c:v>
                </c:pt>
                <c:pt idx="84">
                  <c:v>105.60612742382</c:v>
                </c:pt>
                <c:pt idx="85">
                  <c:v>106.571724299105</c:v>
                </c:pt>
                <c:pt idx="86">
                  <c:v>106.64562636081099</c:v>
                </c:pt>
                <c:pt idx="87">
                  <c:v>105.030372933365</c:v>
                </c:pt>
                <c:pt idx="88">
                  <c:v>105.41642278988</c:v>
                </c:pt>
                <c:pt idx="89">
                  <c:v>105.347206595817</c:v>
                </c:pt>
                <c:pt idx="90">
                  <c:v>105.783482868037</c:v>
                </c:pt>
                <c:pt idx="91">
                  <c:v>103.619465091957</c:v>
                </c:pt>
                <c:pt idx="92">
                  <c:v>102.52880959164099</c:v>
                </c:pt>
                <c:pt idx="93">
                  <c:v>102.284554610724</c:v>
                </c:pt>
                <c:pt idx="94">
                  <c:v>103.01970168842</c:v>
                </c:pt>
                <c:pt idx="95">
                  <c:v>103.974226115981</c:v>
                </c:pt>
                <c:pt idx="96">
                  <c:v>104.50063785451</c:v>
                </c:pt>
                <c:pt idx="97">
                  <c:v>108.181076158812</c:v>
                </c:pt>
                <c:pt idx="98">
                  <c:v>110.52303752514899</c:v>
                </c:pt>
                <c:pt idx="99">
                  <c:v>113.391396354897</c:v>
                </c:pt>
                <c:pt idx="100">
                  <c:v>113.549166334484</c:v>
                </c:pt>
                <c:pt idx="101">
                  <c:v>116.027167651257</c:v>
                </c:pt>
                <c:pt idx="102">
                  <c:v>118.731053153524</c:v>
                </c:pt>
                <c:pt idx="103">
                  <c:v>121.658868435763</c:v>
                </c:pt>
                <c:pt idx="104">
                  <c:v>123.507490639019</c:v>
                </c:pt>
                <c:pt idx="105">
                  <c:v>124.625530056784</c:v>
                </c:pt>
                <c:pt idx="106">
                  <c:v>124.113014695429</c:v>
                </c:pt>
                <c:pt idx="107">
                  <c:v>123.44524148898</c:v>
                </c:pt>
                <c:pt idx="108">
                  <c:v>122.649417342832</c:v>
                </c:pt>
                <c:pt idx="109">
                  <c:v>125.797347892925</c:v>
                </c:pt>
                <c:pt idx="110">
                  <c:v>127.842830572658</c:v>
                </c:pt>
                <c:pt idx="111">
                  <c:v>129.861655899428</c:v>
                </c:pt>
                <c:pt idx="112">
                  <c:v>129.24630620124401</c:v>
                </c:pt>
                <c:pt idx="113">
                  <c:v>130.09245749306001</c:v>
                </c:pt>
                <c:pt idx="114">
                  <c:v>131.79008480293601</c:v>
                </c:pt>
                <c:pt idx="115">
                  <c:v>133.600524170809</c:v>
                </c:pt>
                <c:pt idx="116">
                  <c:v>135.856350170691</c:v>
                </c:pt>
                <c:pt idx="117">
                  <c:v>137.94686177915801</c:v>
                </c:pt>
                <c:pt idx="118">
                  <c:v>139.97604021892101</c:v>
                </c:pt>
                <c:pt idx="119">
                  <c:v>140.378491858731</c:v>
                </c:pt>
                <c:pt idx="120">
                  <c:v>140.758609497018</c:v>
                </c:pt>
                <c:pt idx="121">
                  <c:v>141.78203126682601</c:v>
                </c:pt>
                <c:pt idx="122">
                  <c:v>144.44543705447001</c:v>
                </c:pt>
                <c:pt idx="123">
                  <c:v>146.88954990718699</c:v>
                </c:pt>
                <c:pt idx="124">
                  <c:v>148.99029240210299</c:v>
                </c:pt>
                <c:pt idx="125">
                  <c:v>150.808704795241</c:v>
                </c:pt>
                <c:pt idx="126">
                  <c:v>153.12921931217801</c:v>
                </c:pt>
                <c:pt idx="127">
                  <c:v>154.63606402310299</c:v>
                </c:pt>
                <c:pt idx="128">
                  <c:v>154.58837388891499</c:v>
                </c:pt>
                <c:pt idx="129">
                  <c:v>154.193712663421</c:v>
                </c:pt>
                <c:pt idx="130">
                  <c:v>154.995352720113</c:v>
                </c:pt>
                <c:pt idx="131">
                  <c:v>157.81146340324301</c:v>
                </c:pt>
                <c:pt idx="132">
                  <c:v>159.82433651992099</c:v>
                </c:pt>
                <c:pt idx="133">
                  <c:v>161.87848217621899</c:v>
                </c:pt>
                <c:pt idx="134">
                  <c:v>162.45599546016101</c:v>
                </c:pt>
                <c:pt idx="135">
                  <c:v>164.83316437979599</c:v>
                </c:pt>
                <c:pt idx="136">
                  <c:v>166.632381989046</c:v>
                </c:pt>
                <c:pt idx="137">
                  <c:v>169.252677091881</c:v>
                </c:pt>
                <c:pt idx="138">
                  <c:v>170.868953101747</c:v>
                </c:pt>
                <c:pt idx="139">
                  <c:v>172.25249319582599</c:v>
                </c:pt>
                <c:pt idx="140">
                  <c:v>172.83731465204599</c:v>
                </c:pt>
                <c:pt idx="141">
                  <c:v>172.67347384447999</c:v>
                </c:pt>
                <c:pt idx="142">
                  <c:v>172.48183100919599</c:v>
                </c:pt>
                <c:pt idx="143">
                  <c:v>171.19876058940901</c:v>
                </c:pt>
                <c:pt idx="144">
                  <c:v>169.260587895025</c:v>
                </c:pt>
                <c:pt idx="145">
                  <c:v>163.16778646405399</c:v>
                </c:pt>
                <c:pt idx="146">
                  <c:v>157.67323656679099</c:v>
                </c:pt>
                <c:pt idx="147">
                  <c:v>152.91531976962199</c:v>
                </c:pt>
                <c:pt idx="148">
                  <c:v>156.10476509558299</c:v>
                </c:pt>
                <c:pt idx="149">
                  <c:v>160.43296721826201</c:v>
                </c:pt>
                <c:pt idx="150">
                  <c:v>164.14429150324901</c:v>
                </c:pt>
                <c:pt idx="151">
                  <c:v>160.253434994657</c:v>
                </c:pt>
                <c:pt idx="152">
                  <c:v>156.636811252363</c:v>
                </c:pt>
                <c:pt idx="153">
                  <c:v>153.821019367113</c:v>
                </c:pt>
                <c:pt idx="154">
                  <c:v>153.28515542488299</c:v>
                </c:pt>
                <c:pt idx="155">
                  <c:v>151.91326492637</c:v>
                </c:pt>
                <c:pt idx="156">
                  <c:v>151.16659694665199</c:v>
                </c:pt>
                <c:pt idx="157">
                  <c:v>148.07466280173799</c:v>
                </c:pt>
                <c:pt idx="158">
                  <c:v>142.51612761741001</c:v>
                </c:pt>
                <c:pt idx="159">
                  <c:v>134.71093807257699</c:v>
                </c:pt>
                <c:pt idx="160">
                  <c:v>124.58442161033901</c:v>
                </c:pt>
                <c:pt idx="161">
                  <c:v>117.092540476088</c:v>
                </c:pt>
                <c:pt idx="162">
                  <c:v>111.461593139589</c:v>
                </c:pt>
                <c:pt idx="163">
                  <c:v>112.610878334112</c:v>
                </c:pt>
                <c:pt idx="164">
                  <c:v>113.667994307439</c:v>
                </c:pt>
                <c:pt idx="165">
                  <c:v>113.13098505372299</c:v>
                </c:pt>
                <c:pt idx="166">
                  <c:v>109.519575097545</c:v>
                </c:pt>
                <c:pt idx="167">
                  <c:v>105.78861565784</c:v>
                </c:pt>
                <c:pt idx="168">
                  <c:v>104.61272608616</c:v>
                </c:pt>
                <c:pt idx="169">
                  <c:v>105.951957569984</c:v>
                </c:pt>
                <c:pt idx="170">
                  <c:v>109.440964967441</c:v>
                </c:pt>
                <c:pt idx="171">
                  <c:v>114.10490135976799</c:v>
                </c:pt>
                <c:pt idx="172">
                  <c:v>117.25412169653301</c:v>
                </c:pt>
                <c:pt idx="173">
                  <c:v>117.839279087598</c:v>
                </c:pt>
                <c:pt idx="174">
                  <c:v>116.36710713367</c:v>
                </c:pt>
                <c:pt idx="175">
                  <c:v>115.972624519126</c:v>
                </c:pt>
                <c:pt idx="176">
                  <c:v>116.740924180189</c:v>
                </c:pt>
                <c:pt idx="177">
                  <c:v>118.17622534265099</c:v>
                </c:pt>
                <c:pt idx="178">
                  <c:v>117.490276514112</c:v>
                </c:pt>
                <c:pt idx="179">
                  <c:v>118.14973079569999</c:v>
                </c:pt>
                <c:pt idx="180">
                  <c:v>119.35757247447</c:v>
                </c:pt>
                <c:pt idx="181">
                  <c:v>122.414364883627</c:v>
                </c:pt>
                <c:pt idx="182">
                  <c:v>122.612716405021</c:v>
                </c:pt>
                <c:pt idx="183">
                  <c:v>121.549061526182</c:v>
                </c:pt>
                <c:pt idx="184">
                  <c:v>120.18729020915301</c:v>
                </c:pt>
                <c:pt idx="185">
                  <c:v>120.038039780799</c:v>
                </c:pt>
                <c:pt idx="186">
                  <c:v>118.66496188951101</c:v>
                </c:pt>
                <c:pt idx="187">
                  <c:v>118.04077982595101</c:v>
                </c:pt>
                <c:pt idx="188">
                  <c:v>118.476620262167</c:v>
                </c:pt>
                <c:pt idx="189">
                  <c:v>121.367847945679</c:v>
                </c:pt>
                <c:pt idx="190">
                  <c:v>123.592802967336</c:v>
                </c:pt>
                <c:pt idx="191">
                  <c:v>125.622498912602</c:v>
                </c:pt>
                <c:pt idx="192">
                  <c:v>126.24318727938299</c:v>
                </c:pt>
                <c:pt idx="193">
                  <c:v>127.10234814576999</c:v>
                </c:pt>
                <c:pt idx="194">
                  <c:v>125.660974519365</c:v>
                </c:pt>
                <c:pt idx="195">
                  <c:v>125.18467482609501</c:v>
                </c:pt>
                <c:pt idx="196">
                  <c:v>123.865317358813</c:v>
                </c:pt>
                <c:pt idx="197">
                  <c:v>125.108129624762</c:v>
                </c:pt>
                <c:pt idx="198">
                  <c:v>126.070625547584</c:v>
                </c:pt>
                <c:pt idx="199">
                  <c:v>127.500677959635</c:v>
                </c:pt>
                <c:pt idx="200">
                  <c:v>127.364808910477</c:v>
                </c:pt>
                <c:pt idx="201">
                  <c:v>127.67621461095599</c:v>
                </c:pt>
                <c:pt idx="202">
                  <c:v>127.931919649151</c:v>
                </c:pt>
                <c:pt idx="203">
                  <c:v>129.16770849720101</c:v>
                </c:pt>
                <c:pt idx="204">
                  <c:v>129.00815821139</c:v>
                </c:pt>
                <c:pt idx="205">
                  <c:v>129.365898342713</c:v>
                </c:pt>
                <c:pt idx="206">
                  <c:v>130.500463354945</c:v>
                </c:pt>
                <c:pt idx="207">
                  <c:v>132.473077610839</c:v>
                </c:pt>
                <c:pt idx="208">
                  <c:v>135.65036031348299</c:v>
                </c:pt>
                <c:pt idx="209">
                  <c:v>138.01903952390001</c:v>
                </c:pt>
                <c:pt idx="210">
                  <c:v>142.084303156544</c:v>
                </c:pt>
                <c:pt idx="211">
                  <c:v>143.756934812807</c:v>
                </c:pt>
                <c:pt idx="212">
                  <c:v>146.65349810778699</c:v>
                </c:pt>
                <c:pt idx="213">
                  <c:v>147.03242175932101</c:v>
                </c:pt>
                <c:pt idx="214">
                  <c:v>147.82048575570201</c:v>
                </c:pt>
                <c:pt idx="215">
                  <c:v>145.85024720226099</c:v>
                </c:pt>
                <c:pt idx="216">
                  <c:v>144.89446285295699</c:v>
                </c:pt>
                <c:pt idx="217">
                  <c:v>143.171941643568</c:v>
                </c:pt>
                <c:pt idx="218">
                  <c:v>143.475817920037</c:v>
                </c:pt>
                <c:pt idx="219">
                  <c:v>144.57364946887401</c:v>
                </c:pt>
                <c:pt idx="220">
                  <c:v>147.67829486944001</c:v>
                </c:pt>
                <c:pt idx="221">
                  <c:v>150.469146765673</c:v>
                </c:pt>
                <c:pt idx="222">
                  <c:v>151.97720634645</c:v>
                </c:pt>
                <c:pt idx="223">
                  <c:v>153.008573370123</c:v>
                </c:pt>
                <c:pt idx="224">
                  <c:v>153.48930442906399</c:v>
                </c:pt>
                <c:pt idx="225">
                  <c:v>154.705356941926</c:v>
                </c:pt>
                <c:pt idx="226">
                  <c:v>155.234777067577</c:v>
                </c:pt>
                <c:pt idx="227">
                  <c:v>158.15538478408399</c:v>
                </c:pt>
                <c:pt idx="228">
                  <c:v>161.11746641785999</c:v>
                </c:pt>
                <c:pt idx="229">
                  <c:v>165.76930023179099</c:v>
                </c:pt>
                <c:pt idx="230">
                  <c:v>165.394426506618</c:v>
                </c:pt>
                <c:pt idx="231">
                  <c:v>166.55710375483901</c:v>
                </c:pt>
                <c:pt idx="232">
                  <c:v>166.460631015263</c:v>
                </c:pt>
                <c:pt idx="233">
                  <c:v>169.02656383337501</c:v>
                </c:pt>
                <c:pt idx="234">
                  <c:v>168.96344969202099</c:v>
                </c:pt>
                <c:pt idx="235">
                  <c:v>168.41380094860099</c:v>
                </c:pt>
                <c:pt idx="236">
                  <c:v>168.84008238766501</c:v>
                </c:pt>
                <c:pt idx="237">
                  <c:v>168.561552075327</c:v>
                </c:pt>
                <c:pt idx="238">
                  <c:v>168.92469328752099</c:v>
                </c:pt>
                <c:pt idx="239">
                  <c:v>167.511074633156</c:v>
                </c:pt>
                <c:pt idx="240">
                  <c:v>166.81758839332099</c:v>
                </c:pt>
                <c:pt idx="241">
                  <c:v>164.95849570791901</c:v>
                </c:pt>
                <c:pt idx="242">
                  <c:v>163.961144125489</c:v>
                </c:pt>
                <c:pt idx="243">
                  <c:v>163.799693889705</c:v>
                </c:pt>
                <c:pt idx="244">
                  <c:v>166.675985808527</c:v>
                </c:pt>
                <c:pt idx="245">
                  <c:v>170.28731674098901</c:v>
                </c:pt>
                <c:pt idx="246">
                  <c:v>174.14838231507801</c:v>
                </c:pt>
                <c:pt idx="247">
                  <c:v>175.84395210035399</c:v>
                </c:pt>
                <c:pt idx="248">
                  <c:v>176.17302101176699</c:v>
                </c:pt>
                <c:pt idx="249">
                  <c:v>177.49007930723801</c:v>
                </c:pt>
                <c:pt idx="250">
                  <c:v>177.462009521928</c:v>
                </c:pt>
                <c:pt idx="251">
                  <c:v>176.90267742931499</c:v>
                </c:pt>
                <c:pt idx="252">
                  <c:v>173.700241310271</c:v>
                </c:pt>
                <c:pt idx="253">
                  <c:v>171.96878119190399</c:v>
                </c:pt>
                <c:pt idx="254">
                  <c:v>173.480706430645</c:v>
                </c:pt>
                <c:pt idx="255">
                  <c:v>178.495197403654</c:v>
                </c:pt>
                <c:pt idx="256">
                  <c:v>183.71733320185999</c:v>
                </c:pt>
                <c:pt idx="257">
                  <c:v>186.913601021376</c:v>
                </c:pt>
                <c:pt idx="258">
                  <c:v>184.68521001002401</c:v>
                </c:pt>
                <c:pt idx="259">
                  <c:v>183.44164084009699</c:v>
                </c:pt>
                <c:pt idx="260">
                  <c:v>183.30493505893</c:v>
                </c:pt>
                <c:pt idx="261">
                  <c:v>187.23484808859601</c:v>
                </c:pt>
                <c:pt idx="262">
                  <c:v>188.23267116576</c:v>
                </c:pt>
                <c:pt idx="263">
                  <c:v>186.23737196045499</c:v>
                </c:pt>
                <c:pt idx="264">
                  <c:v>182.56234913413499</c:v>
                </c:pt>
                <c:pt idx="265">
                  <c:v>183.59311985682601</c:v>
                </c:pt>
                <c:pt idx="266">
                  <c:v>188.018332569541</c:v>
                </c:pt>
                <c:pt idx="267">
                  <c:v>193.35422070444801</c:v>
                </c:pt>
                <c:pt idx="268">
                  <c:v>192.24541956606399</c:v>
                </c:pt>
                <c:pt idx="269">
                  <c:v>188.750737942304</c:v>
                </c:pt>
                <c:pt idx="270">
                  <c:v>186.166235303984</c:v>
                </c:pt>
                <c:pt idx="271">
                  <c:v>187.515685375945</c:v>
                </c:pt>
                <c:pt idx="272">
                  <c:v>189.00761590293399</c:v>
                </c:pt>
                <c:pt idx="273">
                  <c:v>188.26019771292101</c:v>
                </c:pt>
                <c:pt idx="274">
                  <c:v>186.90147277466099</c:v>
                </c:pt>
                <c:pt idx="275">
                  <c:v>186.86464417720299</c:v>
                </c:pt>
                <c:pt idx="276">
                  <c:v>189.53064297312201</c:v>
                </c:pt>
                <c:pt idx="277">
                  <c:v>193.205998746989</c:v>
                </c:pt>
                <c:pt idx="278">
                  <c:v>195.25433931609001</c:v>
                </c:pt>
                <c:pt idx="279">
                  <c:v>197.415834708555</c:v>
                </c:pt>
                <c:pt idx="280">
                  <c:v>199.579734578417</c:v>
                </c:pt>
                <c:pt idx="281">
                  <c:v>203.91036048036801</c:v>
                </c:pt>
                <c:pt idx="282">
                  <c:v>205.508608538895</c:v>
                </c:pt>
                <c:pt idx="283">
                  <c:v>204.90806766469399</c:v>
                </c:pt>
                <c:pt idx="284">
                  <c:v>202.20144379966601</c:v>
                </c:pt>
                <c:pt idx="285">
                  <c:v>200.21744211964599</c:v>
                </c:pt>
                <c:pt idx="286">
                  <c:v>199.68277406540901</c:v>
                </c:pt>
                <c:pt idx="287">
                  <c:v>200.536426783661</c:v>
                </c:pt>
                <c:pt idx="288">
                  <c:v>201.50896568219301</c:v>
                </c:pt>
                <c:pt idx="289">
                  <c:v>202.63053461858701</c:v>
                </c:pt>
                <c:pt idx="290">
                  <c:v>203.43789506638501</c:v>
                </c:pt>
                <c:pt idx="291">
                  <c:v>203.16348183231301</c:v>
                </c:pt>
                <c:pt idx="292">
                  <c:v>201.02809129436801</c:v>
                </c:pt>
                <c:pt idx="293">
                  <c:v>198.49086474177801</c:v>
                </c:pt>
                <c:pt idx="294">
                  <c:v>198.50554997075801</c:v>
                </c:pt>
                <c:pt idx="295">
                  <c:v>200.09903703023599</c:v>
                </c:pt>
                <c:pt idx="296">
                  <c:v>202.82513017516101</c:v>
                </c:pt>
                <c:pt idx="297">
                  <c:v>205.32675276606801</c:v>
                </c:pt>
                <c:pt idx="298">
                  <c:v>209.046155479774</c:v>
                </c:pt>
                <c:pt idx="299">
                  <c:v>209.31680377383699</c:v>
                </c:pt>
                <c:pt idx="300">
                  <c:v>208.88041314037901</c:v>
                </c:pt>
                <c:pt idx="301">
                  <c:v>207.34994421513201</c:v>
                </c:pt>
                <c:pt idx="302">
                  <c:v>212.023233892213</c:v>
                </c:pt>
                <c:pt idx="303">
                  <c:v>215.33474944758501</c:v>
                </c:pt>
                <c:pt idx="304">
                  <c:v>217.787216515404</c:v>
                </c:pt>
                <c:pt idx="305">
                  <c:v>217.73908358755099</c:v>
                </c:pt>
                <c:pt idx="306">
                  <c:v>221.86472621708199</c:v>
                </c:pt>
                <c:pt idx="307">
                  <c:v>228.398606960499</c:v>
                </c:pt>
                <c:pt idx="308">
                  <c:v>233.91717923853801</c:v>
                </c:pt>
                <c:pt idx="309">
                  <c:v>236.14298715711999</c:v>
                </c:pt>
                <c:pt idx="310">
                  <c:v>239.50993200154599</c:v>
                </c:pt>
                <c:pt idx="311">
                  <c:v>243.09418480017899</c:v>
                </c:pt>
                <c:pt idx="312">
                  <c:v>246.08912637800501</c:v>
                </c:pt>
                <c:pt idx="313">
                  <c:v>242.268807538235</c:v>
                </c:pt>
                <c:pt idx="314">
                  <c:v>237.90586857187699</c:v>
                </c:pt>
                <c:pt idx="315">
                  <c:v>235.49364316866101</c:v>
                </c:pt>
                <c:pt idx="316">
                  <c:v>236.78036581537501</c:v>
                </c:pt>
                <c:pt idx="317">
                  <c:v>237.101263879404</c:v>
                </c:pt>
                <c:pt idx="318">
                  <c:v>239.59396104635101</c:v>
                </c:pt>
                <c:pt idx="319">
                  <c:v>239.30643218848601</c:v>
                </c:pt>
                <c:pt idx="320">
                  <c:v>241.094149588709</c:v>
                </c:pt>
                <c:pt idx="321">
                  <c:v>236.173266412153</c:v>
                </c:pt>
                <c:pt idx="322">
                  <c:v>238.45290874632599</c:v>
                </c:pt>
                <c:pt idx="323">
                  <c:v>240.503775322542</c:v>
                </c:pt>
                <c:pt idx="324">
                  <c:v>246.53791829501699</c:v>
                </c:pt>
                <c:pt idx="325">
                  <c:v>244.230866173431</c:v>
                </c:pt>
                <c:pt idx="326">
                  <c:v>238.37108645042201</c:v>
                </c:pt>
                <c:pt idx="327">
                  <c:v>234.736103349557</c:v>
                </c:pt>
                <c:pt idx="328">
                  <c:v>236.471056103705</c:v>
                </c:pt>
                <c:pt idx="329">
                  <c:v>243.28648472053499</c:v>
                </c:pt>
                <c:pt idx="330">
                  <c:v>245.014541559501</c:v>
                </c:pt>
                <c:pt idx="331">
                  <c:v>244.20016617243601</c:v>
                </c:pt>
                <c:pt idx="332">
                  <c:v>238.11228659186301</c:v>
                </c:pt>
                <c:pt idx="333">
                  <c:v>233.161776491746</c:v>
                </c:pt>
                <c:pt idx="334">
                  <c:v>230.08264208105601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34A-4C1B-9A4D-1E39850E7DBD}"/>
            </c:ext>
          </c:extLst>
        </c:ser>
        <c:ser>
          <c:idx val="2"/>
          <c:order val="1"/>
          <c:tx>
            <c:strRef>
              <c:f>'U.S. VW - By Segment'!$P$5</c:f>
              <c:strCache>
                <c:ptCount val="1"/>
                <c:pt idx="0">
                  <c:v>U.S. MultiFamily -  Value Weighted 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'U.S. VW - By Segment'!$K$6:$K$340</c:f>
              <c:numCache>
                <c:formatCode>[$-409]mmm\-yy;@</c:formatCode>
                <c:ptCount val="335"/>
                <c:pt idx="0">
                  <c:v>35079</c:v>
                </c:pt>
                <c:pt idx="1">
                  <c:v>35110</c:v>
                </c:pt>
                <c:pt idx="2">
                  <c:v>35139</c:v>
                </c:pt>
                <c:pt idx="3">
                  <c:v>35170</c:v>
                </c:pt>
                <c:pt idx="4">
                  <c:v>35200</c:v>
                </c:pt>
                <c:pt idx="5">
                  <c:v>35231</c:v>
                </c:pt>
                <c:pt idx="6">
                  <c:v>35261</c:v>
                </c:pt>
                <c:pt idx="7">
                  <c:v>35292</c:v>
                </c:pt>
                <c:pt idx="8">
                  <c:v>35323</c:v>
                </c:pt>
                <c:pt idx="9">
                  <c:v>35353</c:v>
                </c:pt>
                <c:pt idx="10">
                  <c:v>35384</c:v>
                </c:pt>
                <c:pt idx="11">
                  <c:v>35414</c:v>
                </c:pt>
                <c:pt idx="12">
                  <c:v>35445</c:v>
                </c:pt>
                <c:pt idx="13">
                  <c:v>35476</c:v>
                </c:pt>
                <c:pt idx="14">
                  <c:v>35504</c:v>
                </c:pt>
                <c:pt idx="15">
                  <c:v>35535</c:v>
                </c:pt>
                <c:pt idx="16">
                  <c:v>35565</c:v>
                </c:pt>
                <c:pt idx="17">
                  <c:v>35596</c:v>
                </c:pt>
                <c:pt idx="18">
                  <c:v>35626</c:v>
                </c:pt>
                <c:pt idx="19">
                  <c:v>35657</c:v>
                </c:pt>
                <c:pt idx="20">
                  <c:v>35688</c:v>
                </c:pt>
                <c:pt idx="21">
                  <c:v>35718</c:v>
                </c:pt>
                <c:pt idx="22">
                  <c:v>35749</c:v>
                </c:pt>
                <c:pt idx="23">
                  <c:v>35779</c:v>
                </c:pt>
                <c:pt idx="24">
                  <c:v>35810</c:v>
                </c:pt>
                <c:pt idx="25">
                  <c:v>35841</c:v>
                </c:pt>
                <c:pt idx="26">
                  <c:v>35869</c:v>
                </c:pt>
                <c:pt idx="27">
                  <c:v>35900</c:v>
                </c:pt>
                <c:pt idx="28">
                  <c:v>35930</c:v>
                </c:pt>
                <c:pt idx="29">
                  <c:v>35961</c:v>
                </c:pt>
                <c:pt idx="30">
                  <c:v>35991</c:v>
                </c:pt>
                <c:pt idx="31">
                  <c:v>36022</c:v>
                </c:pt>
                <c:pt idx="32">
                  <c:v>36053</c:v>
                </c:pt>
                <c:pt idx="33">
                  <c:v>36083</c:v>
                </c:pt>
                <c:pt idx="34">
                  <c:v>36114</c:v>
                </c:pt>
                <c:pt idx="35">
                  <c:v>36144</c:v>
                </c:pt>
                <c:pt idx="36">
                  <c:v>36175</c:v>
                </c:pt>
                <c:pt idx="37">
                  <c:v>36206</c:v>
                </c:pt>
                <c:pt idx="38">
                  <c:v>36234</c:v>
                </c:pt>
                <c:pt idx="39">
                  <c:v>36265</c:v>
                </c:pt>
                <c:pt idx="40">
                  <c:v>36295</c:v>
                </c:pt>
                <c:pt idx="41">
                  <c:v>36326</c:v>
                </c:pt>
                <c:pt idx="42">
                  <c:v>36356</c:v>
                </c:pt>
                <c:pt idx="43">
                  <c:v>36387</c:v>
                </c:pt>
                <c:pt idx="44">
                  <c:v>36418</c:v>
                </c:pt>
                <c:pt idx="45">
                  <c:v>36448</c:v>
                </c:pt>
                <c:pt idx="46">
                  <c:v>36479</c:v>
                </c:pt>
                <c:pt idx="47">
                  <c:v>36509</c:v>
                </c:pt>
                <c:pt idx="48">
                  <c:v>36540</c:v>
                </c:pt>
                <c:pt idx="49">
                  <c:v>36571</c:v>
                </c:pt>
                <c:pt idx="50">
                  <c:v>36600</c:v>
                </c:pt>
                <c:pt idx="51">
                  <c:v>36631</c:v>
                </c:pt>
                <c:pt idx="52">
                  <c:v>36661</c:v>
                </c:pt>
                <c:pt idx="53">
                  <c:v>36692</c:v>
                </c:pt>
                <c:pt idx="54">
                  <c:v>36722</c:v>
                </c:pt>
                <c:pt idx="55">
                  <c:v>36753</c:v>
                </c:pt>
                <c:pt idx="56">
                  <c:v>36784</c:v>
                </c:pt>
                <c:pt idx="57">
                  <c:v>36814</c:v>
                </c:pt>
                <c:pt idx="58">
                  <c:v>36845</c:v>
                </c:pt>
                <c:pt idx="59">
                  <c:v>36875</c:v>
                </c:pt>
                <c:pt idx="60">
                  <c:v>36906</c:v>
                </c:pt>
                <c:pt idx="61">
                  <c:v>36937</c:v>
                </c:pt>
                <c:pt idx="62">
                  <c:v>36965</c:v>
                </c:pt>
                <c:pt idx="63">
                  <c:v>36996</c:v>
                </c:pt>
                <c:pt idx="64">
                  <c:v>37026</c:v>
                </c:pt>
                <c:pt idx="65">
                  <c:v>37057</c:v>
                </c:pt>
                <c:pt idx="66">
                  <c:v>37087</c:v>
                </c:pt>
                <c:pt idx="67">
                  <c:v>37118</c:v>
                </c:pt>
                <c:pt idx="68">
                  <c:v>37149</c:v>
                </c:pt>
                <c:pt idx="69">
                  <c:v>37179</c:v>
                </c:pt>
                <c:pt idx="70">
                  <c:v>37210</c:v>
                </c:pt>
                <c:pt idx="71">
                  <c:v>37240</c:v>
                </c:pt>
                <c:pt idx="72">
                  <c:v>37271</c:v>
                </c:pt>
                <c:pt idx="73">
                  <c:v>37302</c:v>
                </c:pt>
                <c:pt idx="74">
                  <c:v>37330</c:v>
                </c:pt>
                <c:pt idx="75">
                  <c:v>37361</c:v>
                </c:pt>
                <c:pt idx="76">
                  <c:v>37391</c:v>
                </c:pt>
                <c:pt idx="77">
                  <c:v>37422</c:v>
                </c:pt>
                <c:pt idx="78">
                  <c:v>37452</c:v>
                </c:pt>
                <c:pt idx="79">
                  <c:v>37483</c:v>
                </c:pt>
                <c:pt idx="80">
                  <c:v>37514</c:v>
                </c:pt>
                <c:pt idx="81">
                  <c:v>37544</c:v>
                </c:pt>
                <c:pt idx="82">
                  <c:v>37575</c:v>
                </c:pt>
                <c:pt idx="83">
                  <c:v>37605</c:v>
                </c:pt>
                <c:pt idx="84">
                  <c:v>37636</c:v>
                </c:pt>
                <c:pt idx="85">
                  <c:v>37667</c:v>
                </c:pt>
                <c:pt idx="86">
                  <c:v>37695</c:v>
                </c:pt>
                <c:pt idx="87">
                  <c:v>37726</c:v>
                </c:pt>
                <c:pt idx="88">
                  <c:v>37756</c:v>
                </c:pt>
                <c:pt idx="89">
                  <c:v>37787</c:v>
                </c:pt>
                <c:pt idx="90">
                  <c:v>37817</c:v>
                </c:pt>
                <c:pt idx="91">
                  <c:v>37848</c:v>
                </c:pt>
                <c:pt idx="92">
                  <c:v>37879</c:v>
                </c:pt>
                <c:pt idx="93">
                  <c:v>37909</c:v>
                </c:pt>
                <c:pt idx="94">
                  <c:v>37940</c:v>
                </c:pt>
                <c:pt idx="95">
                  <c:v>37970</c:v>
                </c:pt>
                <c:pt idx="96">
                  <c:v>38001</c:v>
                </c:pt>
                <c:pt idx="97">
                  <c:v>38032</c:v>
                </c:pt>
                <c:pt idx="98">
                  <c:v>38061</c:v>
                </c:pt>
                <c:pt idx="99">
                  <c:v>38092</c:v>
                </c:pt>
                <c:pt idx="100">
                  <c:v>38122</c:v>
                </c:pt>
                <c:pt idx="101">
                  <c:v>38153</c:v>
                </c:pt>
                <c:pt idx="102">
                  <c:v>38183</c:v>
                </c:pt>
                <c:pt idx="103">
                  <c:v>38214</c:v>
                </c:pt>
                <c:pt idx="104">
                  <c:v>38245</c:v>
                </c:pt>
                <c:pt idx="105">
                  <c:v>38275</c:v>
                </c:pt>
                <c:pt idx="106">
                  <c:v>38306</c:v>
                </c:pt>
                <c:pt idx="107">
                  <c:v>38336</c:v>
                </c:pt>
                <c:pt idx="108">
                  <c:v>38367</c:v>
                </c:pt>
                <c:pt idx="109">
                  <c:v>38398</c:v>
                </c:pt>
                <c:pt idx="110">
                  <c:v>38426</c:v>
                </c:pt>
                <c:pt idx="111">
                  <c:v>38457</c:v>
                </c:pt>
                <c:pt idx="112">
                  <c:v>38487</c:v>
                </c:pt>
                <c:pt idx="113">
                  <c:v>38518</c:v>
                </c:pt>
                <c:pt idx="114">
                  <c:v>38548</c:v>
                </c:pt>
                <c:pt idx="115">
                  <c:v>38579</c:v>
                </c:pt>
                <c:pt idx="116">
                  <c:v>38610</c:v>
                </c:pt>
                <c:pt idx="117">
                  <c:v>38640</c:v>
                </c:pt>
                <c:pt idx="118">
                  <c:v>38671</c:v>
                </c:pt>
                <c:pt idx="119">
                  <c:v>38701</c:v>
                </c:pt>
                <c:pt idx="120">
                  <c:v>38732</c:v>
                </c:pt>
                <c:pt idx="121">
                  <c:v>38763</c:v>
                </c:pt>
                <c:pt idx="122">
                  <c:v>38791</c:v>
                </c:pt>
                <c:pt idx="123">
                  <c:v>38822</c:v>
                </c:pt>
                <c:pt idx="124">
                  <c:v>38852</c:v>
                </c:pt>
                <c:pt idx="125">
                  <c:v>38883</c:v>
                </c:pt>
                <c:pt idx="126">
                  <c:v>38913</c:v>
                </c:pt>
                <c:pt idx="127">
                  <c:v>38944</c:v>
                </c:pt>
                <c:pt idx="128">
                  <c:v>38975</c:v>
                </c:pt>
                <c:pt idx="129">
                  <c:v>39005</c:v>
                </c:pt>
                <c:pt idx="130">
                  <c:v>39036</c:v>
                </c:pt>
                <c:pt idx="131">
                  <c:v>39066</c:v>
                </c:pt>
                <c:pt idx="132">
                  <c:v>39097</c:v>
                </c:pt>
                <c:pt idx="133">
                  <c:v>39128</c:v>
                </c:pt>
                <c:pt idx="134">
                  <c:v>39156</c:v>
                </c:pt>
                <c:pt idx="135">
                  <c:v>39187</c:v>
                </c:pt>
                <c:pt idx="136">
                  <c:v>39217</c:v>
                </c:pt>
                <c:pt idx="137">
                  <c:v>39248</c:v>
                </c:pt>
                <c:pt idx="138">
                  <c:v>39278</c:v>
                </c:pt>
                <c:pt idx="139">
                  <c:v>39309</c:v>
                </c:pt>
                <c:pt idx="140">
                  <c:v>39340</c:v>
                </c:pt>
                <c:pt idx="141">
                  <c:v>39370</c:v>
                </c:pt>
                <c:pt idx="142">
                  <c:v>39401</c:v>
                </c:pt>
                <c:pt idx="143">
                  <c:v>39431</c:v>
                </c:pt>
                <c:pt idx="144">
                  <c:v>39462</c:v>
                </c:pt>
                <c:pt idx="145">
                  <c:v>39493</c:v>
                </c:pt>
                <c:pt idx="146">
                  <c:v>39522</c:v>
                </c:pt>
                <c:pt idx="147">
                  <c:v>39553</c:v>
                </c:pt>
                <c:pt idx="148">
                  <c:v>39583</c:v>
                </c:pt>
                <c:pt idx="149">
                  <c:v>39614</c:v>
                </c:pt>
                <c:pt idx="150">
                  <c:v>39644</c:v>
                </c:pt>
                <c:pt idx="151">
                  <c:v>39675</c:v>
                </c:pt>
                <c:pt idx="152">
                  <c:v>39706</c:v>
                </c:pt>
                <c:pt idx="153">
                  <c:v>39736</c:v>
                </c:pt>
                <c:pt idx="154">
                  <c:v>39767</c:v>
                </c:pt>
                <c:pt idx="155">
                  <c:v>39797</c:v>
                </c:pt>
                <c:pt idx="156">
                  <c:v>39828</c:v>
                </c:pt>
                <c:pt idx="157">
                  <c:v>39859</c:v>
                </c:pt>
                <c:pt idx="158">
                  <c:v>39887</c:v>
                </c:pt>
                <c:pt idx="159">
                  <c:v>39918</c:v>
                </c:pt>
                <c:pt idx="160">
                  <c:v>39948</c:v>
                </c:pt>
                <c:pt idx="161">
                  <c:v>39979</c:v>
                </c:pt>
                <c:pt idx="162">
                  <c:v>40009</c:v>
                </c:pt>
                <c:pt idx="163">
                  <c:v>40040</c:v>
                </c:pt>
                <c:pt idx="164">
                  <c:v>40071</c:v>
                </c:pt>
                <c:pt idx="165">
                  <c:v>40101</c:v>
                </c:pt>
                <c:pt idx="166">
                  <c:v>40132</c:v>
                </c:pt>
                <c:pt idx="167">
                  <c:v>40162</c:v>
                </c:pt>
                <c:pt idx="168">
                  <c:v>40193</c:v>
                </c:pt>
                <c:pt idx="169">
                  <c:v>40224</c:v>
                </c:pt>
                <c:pt idx="170">
                  <c:v>40252</c:v>
                </c:pt>
                <c:pt idx="171">
                  <c:v>40283</c:v>
                </c:pt>
                <c:pt idx="172">
                  <c:v>40313</c:v>
                </c:pt>
                <c:pt idx="173">
                  <c:v>40344</c:v>
                </c:pt>
                <c:pt idx="174">
                  <c:v>40374</c:v>
                </c:pt>
                <c:pt idx="175">
                  <c:v>40405</c:v>
                </c:pt>
                <c:pt idx="176">
                  <c:v>40436</c:v>
                </c:pt>
                <c:pt idx="177">
                  <c:v>40466</c:v>
                </c:pt>
                <c:pt idx="178">
                  <c:v>40497</c:v>
                </c:pt>
                <c:pt idx="179">
                  <c:v>40527</c:v>
                </c:pt>
                <c:pt idx="180">
                  <c:v>40558</c:v>
                </c:pt>
                <c:pt idx="181">
                  <c:v>40589</c:v>
                </c:pt>
                <c:pt idx="182">
                  <c:v>40617</c:v>
                </c:pt>
                <c:pt idx="183">
                  <c:v>40648</c:v>
                </c:pt>
                <c:pt idx="184">
                  <c:v>40678</c:v>
                </c:pt>
                <c:pt idx="185">
                  <c:v>40709</c:v>
                </c:pt>
                <c:pt idx="186">
                  <c:v>40739</c:v>
                </c:pt>
                <c:pt idx="187">
                  <c:v>40770</c:v>
                </c:pt>
                <c:pt idx="188">
                  <c:v>40801</c:v>
                </c:pt>
                <c:pt idx="189">
                  <c:v>40831</c:v>
                </c:pt>
                <c:pt idx="190">
                  <c:v>40862</c:v>
                </c:pt>
                <c:pt idx="191">
                  <c:v>40892</c:v>
                </c:pt>
                <c:pt idx="192">
                  <c:v>40923</c:v>
                </c:pt>
                <c:pt idx="193">
                  <c:v>40954</c:v>
                </c:pt>
                <c:pt idx="194">
                  <c:v>40983</c:v>
                </c:pt>
                <c:pt idx="195">
                  <c:v>41014</c:v>
                </c:pt>
                <c:pt idx="196">
                  <c:v>41044</c:v>
                </c:pt>
                <c:pt idx="197">
                  <c:v>41075</c:v>
                </c:pt>
                <c:pt idx="198">
                  <c:v>41105</c:v>
                </c:pt>
                <c:pt idx="199">
                  <c:v>41136</c:v>
                </c:pt>
                <c:pt idx="200">
                  <c:v>41167</c:v>
                </c:pt>
                <c:pt idx="201">
                  <c:v>41197</c:v>
                </c:pt>
                <c:pt idx="202">
                  <c:v>41228</c:v>
                </c:pt>
                <c:pt idx="203">
                  <c:v>41258</c:v>
                </c:pt>
                <c:pt idx="204">
                  <c:v>41289</c:v>
                </c:pt>
                <c:pt idx="205">
                  <c:v>41320</c:v>
                </c:pt>
                <c:pt idx="206">
                  <c:v>41348</c:v>
                </c:pt>
                <c:pt idx="207">
                  <c:v>41379</c:v>
                </c:pt>
                <c:pt idx="208">
                  <c:v>41409</c:v>
                </c:pt>
                <c:pt idx="209">
                  <c:v>41440</c:v>
                </c:pt>
                <c:pt idx="210">
                  <c:v>41470</c:v>
                </c:pt>
                <c:pt idx="211">
                  <c:v>41501</c:v>
                </c:pt>
                <c:pt idx="212">
                  <c:v>41532</c:v>
                </c:pt>
                <c:pt idx="213">
                  <c:v>41562</c:v>
                </c:pt>
                <c:pt idx="214">
                  <c:v>41593</c:v>
                </c:pt>
                <c:pt idx="215">
                  <c:v>41623</c:v>
                </c:pt>
                <c:pt idx="216">
                  <c:v>41654</c:v>
                </c:pt>
                <c:pt idx="217">
                  <c:v>41685</c:v>
                </c:pt>
                <c:pt idx="218">
                  <c:v>41713</c:v>
                </c:pt>
                <c:pt idx="219">
                  <c:v>41744</c:v>
                </c:pt>
                <c:pt idx="220">
                  <c:v>41774</c:v>
                </c:pt>
                <c:pt idx="221">
                  <c:v>41805</c:v>
                </c:pt>
                <c:pt idx="222">
                  <c:v>41835</c:v>
                </c:pt>
                <c:pt idx="223">
                  <c:v>41866</c:v>
                </c:pt>
                <c:pt idx="224">
                  <c:v>41897</c:v>
                </c:pt>
                <c:pt idx="225">
                  <c:v>41927</c:v>
                </c:pt>
                <c:pt idx="226">
                  <c:v>41958</c:v>
                </c:pt>
                <c:pt idx="227">
                  <c:v>41988</c:v>
                </c:pt>
                <c:pt idx="228">
                  <c:v>42019</c:v>
                </c:pt>
                <c:pt idx="229">
                  <c:v>42050</c:v>
                </c:pt>
                <c:pt idx="230">
                  <c:v>42078</c:v>
                </c:pt>
                <c:pt idx="231">
                  <c:v>42109</c:v>
                </c:pt>
                <c:pt idx="232">
                  <c:v>42139</c:v>
                </c:pt>
                <c:pt idx="233">
                  <c:v>42170</c:v>
                </c:pt>
                <c:pt idx="234">
                  <c:v>42200</c:v>
                </c:pt>
                <c:pt idx="235">
                  <c:v>42231</c:v>
                </c:pt>
                <c:pt idx="236">
                  <c:v>42262</c:v>
                </c:pt>
                <c:pt idx="237">
                  <c:v>42292</c:v>
                </c:pt>
                <c:pt idx="238">
                  <c:v>42323</c:v>
                </c:pt>
                <c:pt idx="239">
                  <c:v>42353</c:v>
                </c:pt>
                <c:pt idx="240">
                  <c:v>42384</c:v>
                </c:pt>
                <c:pt idx="241">
                  <c:v>42415</c:v>
                </c:pt>
                <c:pt idx="242">
                  <c:v>42444</c:v>
                </c:pt>
                <c:pt idx="243">
                  <c:v>42475</c:v>
                </c:pt>
                <c:pt idx="244">
                  <c:v>42505</c:v>
                </c:pt>
                <c:pt idx="245">
                  <c:v>42536</c:v>
                </c:pt>
                <c:pt idx="246">
                  <c:v>42566</c:v>
                </c:pt>
                <c:pt idx="247">
                  <c:v>42597</c:v>
                </c:pt>
                <c:pt idx="248">
                  <c:v>42628</c:v>
                </c:pt>
                <c:pt idx="249">
                  <c:v>42658</c:v>
                </c:pt>
                <c:pt idx="250">
                  <c:v>42689</c:v>
                </c:pt>
                <c:pt idx="251">
                  <c:v>42719</c:v>
                </c:pt>
                <c:pt idx="252">
                  <c:v>42750</c:v>
                </c:pt>
                <c:pt idx="253">
                  <c:v>42781</c:v>
                </c:pt>
                <c:pt idx="254">
                  <c:v>42809</c:v>
                </c:pt>
                <c:pt idx="255">
                  <c:v>42840</c:v>
                </c:pt>
                <c:pt idx="256">
                  <c:v>42870</c:v>
                </c:pt>
                <c:pt idx="257">
                  <c:v>42901</c:v>
                </c:pt>
                <c:pt idx="258">
                  <c:v>42931</c:v>
                </c:pt>
                <c:pt idx="259">
                  <c:v>42962</c:v>
                </c:pt>
                <c:pt idx="260">
                  <c:v>42993</c:v>
                </c:pt>
                <c:pt idx="261">
                  <c:v>43023</c:v>
                </c:pt>
                <c:pt idx="262">
                  <c:v>43054</c:v>
                </c:pt>
                <c:pt idx="263">
                  <c:v>43084</c:v>
                </c:pt>
                <c:pt idx="264">
                  <c:v>43115</c:v>
                </c:pt>
                <c:pt idx="265">
                  <c:v>43146</c:v>
                </c:pt>
                <c:pt idx="266">
                  <c:v>43174</c:v>
                </c:pt>
                <c:pt idx="267">
                  <c:v>43205</c:v>
                </c:pt>
                <c:pt idx="268">
                  <c:v>43235</c:v>
                </c:pt>
                <c:pt idx="269">
                  <c:v>43266</c:v>
                </c:pt>
                <c:pt idx="270">
                  <c:v>43296</c:v>
                </c:pt>
                <c:pt idx="271">
                  <c:v>43327</c:v>
                </c:pt>
                <c:pt idx="272">
                  <c:v>43358</c:v>
                </c:pt>
                <c:pt idx="273">
                  <c:v>43388</c:v>
                </c:pt>
                <c:pt idx="274">
                  <c:v>43419</c:v>
                </c:pt>
                <c:pt idx="275">
                  <c:v>43449</c:v>
                </c:pt>
                <c:pt idx="276">
                  <c:v>43480</c:v>
                </c:pt>
                <c:pt idx="277">
                  <c:v>43511</c:v>
                </c:pt>
                <c:pt idx="278">
                  <c:v>43539</c:v>
                </c:pt>
                <c:pt idx="279">
                  <c:v>43570</c:v>
                </c:pt>
                <c:pt idx="280">
                  <c:v>43600</c:v>
                </c:pt>
                <c:pt idx="281">
                  <c:v>43631</c:v>
                </c:pt>
                <c:pt idx="282">
                  <c:v>43661</c:v>
                </c:pt>
                <c:pt idx="283">
                  <c:v>43692</c:v>
                </c:pt>
                <c:pt idx="284">
                  <c:v>43723</c:v>
                </c:pt>
                <c:pt idx="285">
                  <c:v>43753</c:v>
                </c:pt>
                <c:pt idx="286">
                  <c:v>43784</c:v>
                </c:pt>
                <c:pt idx="287">
                  <c:v>43814</c:v>
                </c:pt>
                <c:pt idx="288">
                  <c:v>43845</c:v>
                </c:pt>
                <c:pt idx="289">
                  <c:v>43876</c:v>
                </c:pt>
                <c:pt idx="290">
                  <c:v>43905</c:v>
                </c:pt>
                <c:pt idx="291">
                  <c:v>43936</c:v>
                </c:pt>
                <c:pt idx="292">
                  <c:v>43966</c:v>
                </c:pt>
                <c:pt idx="293">
                  <c:v>43997</c:v>
                </c:pt>
                <c:pt idx="294">
                  <c:v>44027</c:v>
                </c:pt>
                <c:pt idx="295">
                  <c:v>44058</c:v>
                </c:pt>
                <c:pt idx="296">
                  <c:v>44089</c:v>
                </c:pt>
                <c:pt idx="297">
                  <c:v>44119</c:v>
                </c:pt>
                <c:pt idx="298">
                  <c:v>44150</c:v>
                </c:pt>
                <c:pt idx="299">
                  <c:v>44180</c:v>
                </c:pt>
                <c:pt idx="300">
                  <c:v>44211</c:v>
                </c:pt>
                <c:pt idx="301">
                  <c:v>44242</c:v>
                </c:pt>
                <c:pt idx="302">
                  <c:v>44270</c:v>
                </c:pt>
                <c:pt idx="303">
                  <c:v>44301</c:v>
                </c:pt>
                <c:pt idx="304">
                  <c:v>44331</c:v>
                </c:pt>
                <c:pt idx="305">
                  <c:v>44362</c:v>
                </c:pt>
                <c:pt idx="306">
                  <c:v>44392</c:v>
                </c:pt>
                <c:pt idx="307">
                  <c:v>44423</c:v>
                </c:pt>
                <c:pt idx="308">
                  <c:v>44454</c:v>
                </c:pt>
                <c:pt idx="309">
                  <c:v>44484</c:v>
                </c:pt>
                <c:pt idx="310">
                  <c:v>44515</c:v>
                </c:pt>
                <c:pt idx="311">
                  <c:v>44545</c:v>
                </c:pt>
                <c:pt idx="312">
                  <c:v>44576</c:v>
                </c:pt>
                <c:pt idx="313">
                  <c:v>44607</c:v>
                </c:pt>
                <c:pt idx="314">
                  <c:v>44635</c:v>
                </c:pt>
                <c:pt idx="315">
                  <c:v>44666</c:v>
                </c:pt>
                <c:pt idx="316">
                  <c:v>44696</c:v>
                </c:pt>
                <c:pt idx="317">
                  <c:v>44727</c:v>
                </c:pt>
                <c:pt idx="318">
                  <c:v>44757</c:v>
                </c:pt>
                <c:pt idx="319">
                  <c:v>44788</c:v>
                </c:pt>
                <c:pt idx="320">
                  <c:v>44819</c:v>
                </c:pt>
                <c:pt idx="321">
                  <c:v>44849</c:v>
                </c:pt>
                <c:pt idx="322">
                  <c:v>44880</c:v>
                </c:pt>
                <c:pt idx="323">
                  <c:v>44910</c:v>
                </c:pt>
                <c:pt idx="324">
                  <c:v>44941</c:v>
                </c:pt>
                <c:pt idx="325">
                  <c:v>44972</c:v>
                </c:pt>
                <c:pt idx="326">
                  <c:v>45000</c:v>
                </c:pt>
                <c:pt idx="327">
                  <c:v>45031</c:v>
                </c:pt>
                <c:pt idx="328">
                  <c:v>45061</c:v>
                </c:pt>
                <c:pt idx="329">
                  <c:v>45092</c:v>
                </c:pt>
                <c:pt idx="330">
                  <c:v>45122</c:v>
                </c:pt>
                <c:pt idx="331">
                  <c:v>45153</c:v>
                </c:pt>
                <c:pt idx="332">
                  <c:v>45184</c:v>
                </c:pt>
                <c:pt idx="333">
                  <c:v>45214</c:v>
                </c:pt>
                <c:pt idx="334">
                  <c:v>45245</c:v>
                </c:pt>
              </c:numCache>
            </c:numRef>
          </c:xVal>
          <c:yVal>
            <c:numRef>
              <c:f>'U.S. VW - By Segment'!$P$6:$P$340</c:f>
              <c:numCache>
                <c:formatCode>0</c:formatCode>
                <c:ptCount val="335"/>
                <c:pt idx="0">
                  <c:v>70.371117079828693</c:v>
                </c:pt>
                <c:pt idx="1">
                  <c:v>68.053538977984303</c:v>
                </c:pt>
                <c:pt idx="2">
                  <c:v>66.441815636481806</c:v>
                </c:pt>
                <c:pt idx="3">
                  <c:v>66.037803690828</c:v>
                </c:pt>
                <c:pt idx="4">
                  <c:v>64.795860332154902</c:v>
                </c:pt>
                <c:pt idx="5">
                  <c:v>65.743107667431403</c:v>
                </c:pt>
                <c:pt idx="6">
                  <c:v>66.804376154424105</c:v>
                </c:pt>
                <c:pt idx="7">
                  <c:v>68.3334055477428</c:v>
                </c:pt>
                <c:pt idx="8">
                  <c:v>68.318059802567006</c:v>
                </c:pt>
                <c:pt idx="9">
                  <c:v>68.076010303178407</c:v>
                </c:pt>
                <c:pt idx="10">
                  <c:v>67.317146341574599</c:v>
                </c:pt>
                <c:pt idx="11">
                  <c:v>67.789596406480698</c:v>
                </c:pt>
                <c:pt idx="12">
                  <c:v>67.799800922253695</c:v>
                </c:pt>
                <c:pt idx="13">
                  <c:v>69.018181142866794</c:v>
                </c:pt>
                <c:pt idx="14">
                  <c:v>68.851500638686403</c:v>
                </c:pt>
                <c:pt idx="15">
                  <c:v>69.428235204105803</c:v>
                </c:pt>
                <c:pt idx="16">
                  <c:v>69.983123012506098</c:v>
                </c:pt>
                <c:pt idx="17">
                  <c:v>70.515250340700803</c:v>
                </c:pt>
                <c:pt idx="18">
                  <c:v>71.280694249222606</c:v>
                </c:pt>
                <c:pt idx="19">
                  <c:v>71.745983439187896</c:v>
                </c:pt>
                <c:pt idx="20">
                  <c:v>73.988824633204601</c:v>
                </c:pt>
                <c:pt idx="21">
                  <c:v>75.677016476854007</c:v>
                </c:pt>
                <c:pt idx="22">
                  <c:v>76.572726955470998</c:v>
                </c:pt>
                <c:pt idx="23">
                  <c:v>77.406149322874896</c:v>
                </c:pt>
                <c:pt idx="24">
                  <c:v>78.222075237407296</c:v>
                </c:pt>
                <c:pt idx="25">
                  <c:v>79.891079300748999</c:v>
                </c:pt>
                <c:pt idx="26">
                  <c:v>79.884693142751999</c:v>
                </c:pt>
                <c:pt idx="27">
                  <c:v>79.735710199671601</c:v>
                </c:pt>
                <c:pt idx="28">
                  <c:v>78.913085130591696</c:v>
                </c:pt>
                <c:pt idx="29">
                  <c:v>79.267296093128493</c:v>
                </c:pt>
                <c:pt idx="30">
                  <c:v>80.387521060505605</c:v>
                </c:pt>
                <c:pt idx="31">
                  <c:v>81.803162267323003</c:v>
                </c:pt>
                <c:pt idx="32">
                  <c:v>81.84155355115</c:v>
                </c:pt>
                <c:pt idx="33">
                  <c:v>80.138461675646298</c:v>
                </c:pt>
                <c:pt idx="34">
                  <c:v>80.454032976907797</c:v>
                </c:pt>
                <c:pt idx="35">
                  <c:v>81.056059287639897</c:v>
                </c:pt>
                <c:pt idx="36">
                  <c:v>83.208213460635207</c:v>
                </c:pt>
                <c:pt idx="37">
                  <c:v>81.653411804190299</c:v>
                </c:pt>
                <c:pt idx="38">
                  <c:v>81.289095889857094</c:v>
                </c:pt>
                <c:pt idx="39">
                  <c:v>80.965533639565507</c:v>
                </c:pt>
                <c:pt idx="40">
                  <c:v>82.214513877131694</c:v>
                </c:pt>
                <c:pt idx="41">
                  <c:v>83.350533191267004</c:v>
                </c:pt>
                <c:pt idx="42">
                  <c:v>84.9330473371473</c:v>
                </c:pt>
                <c:pt idx="43">
                  <c:v>88.694522891040194</c:v>
                </c:pt>
                <c:pt idx="44">
                  <c:v>92.526865352602996</c:v>
                </c:pt>
                <c:pt idx="45">
                  <c:v>94.962264286136104</c:v>
                </c:pt>
                <c:pt idx="46">
                  <c:v>94.6455085147376</c:v>
                </c:pt>
                <c:pt idx="47">
                  <c:v>93.485034066096603</c:v>
                </c:pt>
                <c:pt idx="48">
                  <c:v>93.314648190364593</c:v>
                </c:pt>
                <c:pt idx="49">
                  <c:v>93.646271347785998</c:v>
                </c:pt>
                <c:pt idx="50">
                  <c:v>94.942546262243297</c:v>
                </c:pt>
                <c:pt idx="51">
                  <c:v>94.812843119763997</c:v>
                </c:pt>
                <c:pt idx="52">
                  <c:v>94.579663540567594</c:v>
                </c:pt>
                <c:pt idx="53">
                  <c:v>93.548784851494901</c:v>
                </c:pt>
                <c:pt idx="54">
                  <c:v>94.280206020271905</c:v>
                </c:pt>
                <c:pt idx="55">
                  <c:v>95.165222057872001</c:v>
                </c:pt>
                <c:pt idx="56">
                  <c:v>96.475601113558497</c:v>
                </c:pt>
                <c:pt idx="57">
                  <c:v>97.585410649116398</c:v>
                </c:pt>
                <c:pt idx="58">
                  <c:v>98.729003153794494</c:v>
                </c:pt>
                <c:pt idx="59">
                  <c:v>100</c:v>
                </c:pt>
                <c:pt idx="60">
                  <c:v>100.621319169541</c:v>
                </c:pt>
                <c:pt idx="61">
                  <c:v>101.31375638582099</c:v>
                </c:pt>
                <c:pt idx="62">
                  <c:v>101.080251004031</c:v>
                </c:pt>
                <c:pt idx="63">
                  <c:v>100.837819378963</c:v>
                </c:pt>
                <c:pt idx="64">
                  <c:v>101.25417925160301</c:v>
                </c:pt>
                <c:pt idx="65">
                  <c:v>102.53502433442</c:v>
                </c:pt>
                <c:pt idx="66">
                  <c:v>103.731256680792</c:v>
                </c:pt>
                <c:pt idx="67">
                  <c:v>104.139330431741</c:v>
                </c:pt>
                <c:pt idx="68">
                  <c:v>104.326670826084</c:v>
                </c:pt>
                <c:pt idx="69">
                  <c:v>104.371541841449</c:v>
                </c:pt>
                <c:pt idx="70">
                  <c:v>104.36040527627701</c:v>
                </c:pt>
                <c:pt idx="71">
                  <c:v>104.665606763516</c:v>
                </c:pt>
                <c:pt idx="72">
                  <c:v>105.980016882786</c:v>
                </c:pt>
                <c:pt idx="73">
                  <c:v>108.00501213676699</c:v>
                </c:pt>
                <c:pt idx="74">
                  <c:v>109.176280155074</c:v>
                </c:pt>
                <c:pt idx="75">
                  <c:v>110.753836161233</c:v>
                </c:pt>
                <c:pt idx="76">
                  <c:v>110.83961840612901</c:v>
                </c:pt>
                <c:pt idx="77">
                  <c:v>111.708221280752</c:v>
                </c:pt>
                <c:pt idx="78">
                  <c:v>110.388688573552</c:v>
                </c:pt>
                <c:pt idx="79">
                  <c:v>109.999683337226</c:v>
                </c:pt>
                <c:pt idx="80">
                  <c:v>109.219596622475</c:v>
                </c:pt>
                <c:pt idx="81">
                  <c:v>110.454853896462</c:v>
                </c:pt>
                <c:pt idx="82">
                  <c:v>112.34584511488799</c:v>
                </c:pt>
                <c:pt idx="83">
                  <c:v>114.954940653412</c:v>
                </c:pt>
                <c:pt idx="84">
                  <c:v>116.70838998674201</c:v>
                </c:pt>
                <c:pt idx="85">
                  <c:v>117.815412704225</c:v>
                </c:pt>
                <c:pt idx="86">
                  <c:v>118.17479862338899</c:v>
                </c:pt>
                <c:pt idx="87">
                  <c:v>118.98409830329599</c:v>
                </c:pt>
                <c:pt idx="88">
                  <c:v>119.80917951485</c:v>
                </c:pt>
                <c:pt idx="89">
                  <c:v>121.208872311796</c:v>
                </c:pt>
                <c:pt idx="90">
                  <c:v>121.982502742669</c:v>
                </c:pt>
                <c:pt idx="91">
                  <c:v>122.42728792198299</c:v>
                </c:pt>
                <c:pt idx="92">
                  <c:v>121.63431696376399</c:v>
                </c:pt>
                <c:pt idx="93">
                  <c:v>121.006735727303</c:v>
                </c:pt>
                <c:pt idx="94">
                  <c:v>121.23798155818901</c:v>
                </c:pt>
                <c:pt idx="95">
                  <c:v>122.826547850221</c:v>
                </c:pt>
                <c:pt idx="96">
                  <c:v>123.85786047358999</c:v>
                </c:pt>
                <c:pt idx="97">
                  <c:v>124.06144669296999</c:v>
                </c:pt>
                <c:pt idx="98">
                  <c:v>124.195978658201</c:v>
                </c:pt>
                <c:pt idx="99">
                  <c:v>125.487439826588</c:v>
                </c:pt>
                <c:pt idx="100">
                  <c:v>127.475122108772</c:v>
                </c:pt>
                <c:pt idx="101">
                  <c:v>129.26274927129199</c:v>
                </c:pt>
                <c:pt idx="102">
                  <c:v>131.56416005835899</c:v>
                </c:pt>
                <c:pt idx="103">
                  <c:v>134.08396172158299</c:v>
                </c:pt>
                <c:pt idx="104">
                  <c:v>136.62533140394899</c:v>
                </c:pt>
                <c:pt idx="105">
                  <c:v>137.21798266718099</c:v>
                </c:pt>
                <c:pt idx="106">
                  <c:v>137.99661003666699</c:v>
                </c:pt>
                <c:pt idx="107">
                  <c:v>138.15242799957201</c:v>
                </c:pt>
                <c:pt idx="108">
                  <c:v>140.20961187559999</c:v>
                </c:pt>
                <c:pt idx="109">
                  <c:v>141.62074488637199</c:v>
                </c:pt>
                <c:pt idx="110">
                  <c:v>144.27535381432401</c:v>
                </c:pt>
                <c:pt idx="111">
                  <c:v>145.86990950336099</c:v>
                </c:pt>
                <c:pt idx="112">
                  <c:v>147.36899851819601</c:v>
                </c:pt>
                <c:pt idx="113">
                  <c:v>149.182126903636</c:v>
                </c:pt>
                <c:pt idx="114">
                  <c:v>151.920016620778</c:v>
                </c:pt>
                <c:pt idx="115">
                  <c:v>155.69154249340301</c:v>
                </c:pt>
                <c:pt idx="116">
                  <c:v>159.43956347627301</c:v>
                </c:pt>
                <c:pt idx="117">
                  <c:v>164.106446646265</c:v>
                </c:pt>
                <c:pt idx="118">
                  <c:v>167.18364386540401</c:v>
                </c:pt>
                <c:pt idx="119">
                  <c:v>168.46089272505699</c:v>
                </c:pt>
                <c:pt idx="120">
                  <c:v>166.30515187447401</c:v>
                </c:pt>
                <c:pt idx="121">
                  <c:v>165.202432004776</c:v>
                </c:pt>
                <c:pt idx="122">
                  <c:v>164.67164434457899</c:v>
                </c:pt>
                <c:pt idx="123">
                  <c:v>164.95563802940899</c:v>
                </c:pt>
                <c:pt idx="124">
                  <c:v>164.28207065881199</c:v>
                </c:pt>
                <c:pt idx="125">
                  <c:v>162.997338799929</c:v>
                </c:pt>
                <c:pt idx="126">
                  <c:v>162.267134807877</c:v>
                </c:pt>
                <c:pt idx="127">
                  <c:v>161.46242562534101</c:v>
                </c:pt>
                <c:pt idx="128">
                  <c:v>161.079800219628</c:v>
                </c:pt>
                <c:pt idx="129">
                  <c:v>167.668044241964</c:v>
                </c:pt>
                <c:pt idx="130">
                  <c:v>174.35034867380901</c:v>
                </c:pt>
                <c:pt idx="131">
                  <c:v>181.96730216792</c:v>
                </c:pt>
                <c:pt idx="132">
                  <c:v>177.62547455675701</c:v>
                </c:pt>
                <c:pt idx="133">
                  <c:v>174.64933751192601</c:v>
                </c:pt>
                <c:pt idx="134">
                  <c:v>171.04864594712799</c:v>
                </c:pt>
                <c:pt idx="135">
                  <c:v>170.583467069205</c:v>
                </c:pt>
                <c:pt idx="136">
                  <c:v>171.05999464216001</c:v>
                </c:pt>
                <c:pt idx="137">
                  <c:v>170.61391228950299</c:v>
                </c:pt>
                <c:pt idx="138">
                  <c:v>172.70021219569</c:v>
                </c:pt>
                <c:pt idx="139">
                  <c:v>170.67283517274001</c:v>
                </c:pt>
                <c:pt idx="140">
                  <c:v>170.95868447960399</c:v>
                </c:pt>
                <c:pt idx="141">
                  <c:v>168.08890156566201</c:v>
                </c:pt>
                <c:pt idx="142">
                  <c:v>167.707599533848</c:v>
                </c:pt>
                <c:pt idx="143">
                  <c:v>165.35755491866399</c:v>
                </c:pt>
                <c:pt idx="144">
                  <c:v>164.336079747372</c:v>
                </c:pt>
                <c:pt idx="145">
                  <c:v>163.19849633734501</c:v>
                </c:pt>
                <c:pt idx="146">
                  <c:v>162.647706366542</c:v>
                </c:pt>
                <c:pt idx="147">
                  <c:v>160.96674398068501</c:v>
                </c:pt>
                <c:pt idx="148">
                  <c:v>159.02813189829399</c:v>
                </c:pt>
                <c:pt idx="149">
                  <c:v>157.11026485108101</c:v>
                </c:pt>
                <c:pt idx="150">
                  <c:v>157.536587525551</c:v>
                </c:pt>
                <c:pt idx="151">
                  <c:v>157.67498710703001</c:v>
                </c:pt>
                <c:pt idx="152">
                  <c:v>157.20343356356801</c:v>
                </c:pt>
                <c:pt idx="153">
                  <c:v>154.57364046093701</c:v>
                </c:pt>
                <c:pt idx="154">
                  <c:v>148.922488151577</c:v>
                </c:pt>
                <c:pt idx="155">
                  <c:v>142.67336783918901</c:v>
                </c:pt>
                <c:pt idx="156">
                  <c:v>137.35082010308599</c:v>
                </c:pt>
                <c:pt idx="157">
                  <c:v>137.189896303149</c:v>
                </c:pt>
                <c:pt idx="158">
                  <c:v>135.337827472074</c:v>
                </c:pt>
                <c:pt idx="159">
                  <c:v>132.518013126017</c:v>
                </c:pt>
                <c:pt idx="160">
                  <c:v>126.854536724947</c:v>
                </c:pt>
                <c:pt idx="161">
                  <c:v>124.122813501849</c:v>
                </c:pt>
                <c:pt idx="162">
                  <c:v>121.535408955099</c:v>
                </c:pt>
                <c:pt idx="163">
                  <c:v>121.283399522596</c:v>
                </c:pt>
                <c:pt idx="164">
                  <c:v>120.007947241678</c:v>
                </c:pt>
                <c:pt idx="165">
                  <c:v>119.88843150084401</c:v>
                </c:pt>
                <c:pt idx="166">
                  <c:v>118.190722122924</c:v>
                </c:pt>
                <c:pt idx="167">
                  <c:v>117.68044703467901</c:v>
                </c:pt>
                <c:pt idx="168">
                  <c:v>117.633533940357</c:v>
                </c:pt>
                <c:pt idx="169">
                  <c:v>118.375770896982</c:v>
                </c:pt>
                <c:pt idx="170">
                  <c:v>119.161075139807</c:v>
                </c:pt>
                <c:pt idx="171">
                  <c:v>120.12825543729799</c:v>
                </c:pt>
                <c:pt idx="172">
                  <c:v>120.957293656117</c:v>
                </c:pt>
                <c:pt idx="173">
                  <c:v>122.517378714958</c:v>
                </c:pt>
                <c:pt idx="174">
                  <c:v>124.11973510105901</c:v>
                </c:pt>
                <c:pt idx="175">
                  <c:v>128.93011232990801</c:v>
                </c:pt>
                <c:pt idx="176">
                  <c:v>133.888665512698</c:v>
                </c:pt>
                <c:pt idx="177">
                  <c:v>138.38088096161499</c:v>
                </c:pt>
                <c:pt idx="178">
                  <c:v>139.79204794175499</c:v>
                </c:pt>
                <c:pt idx="179">
                  <c:v>141.076986837074</c:v>
                </c:pt>
                <c:pt idx="180">
                  <c:v>142.67156096543999</c:v>
                </c:pt>
                <c:pt idx="181">
                  <c:v>141.757949717358</c:v>
                </c:pt>
                <c:pt idx="182">
                  <c:v>139.63471370421601</c:v>
                </c:pt>
                <c:pt idx="183">
                  <c:v>137.81822614326401</c:v>
                </c:pt>
                <c:pt idx="184">
                  <c:v>139.20732245148301</c:v>
                </c:pt>
                <c:pt idx="185">
                  <c:v>141.18577661485199</c:v>
                </c:pt>
                <c:pt idx="186">
                  <c:v>143.54373196296501</c:v>
                </c:pt>
                <c:pt idx="187">
                  <c:v>145.464669370667</c:v>
                </c:pt>
                <c:pt idx="188">
                  <c:v>149.117376088377</c:v>
                </c:pt>
                <c:pt idx="189">
                  <c:v>151.59622259617399</c:v>
                </c:pt>
                <c:pt idx="190">
                  <c:v>153.92087551922401</c:v>
                </c:pt>
                <c:pt idx="191">
                  <c:v>152.91569314062599</c:v>
                </c:pt>
                <c:pt idx="192">
                  <c:v>151.77307733187499</c:v>
                </c:pt>
                <c:pt idx="193">
                  <c:v>148.20217858581199</c:v>
                </c:pt>
                <c:pt idx="194">
                  <c:v>147.09433846311799</c:v>
                </c:pt>
                <c:pt idx="195">
                  <c:v>146.93181332435799</c:v>
                </c:pt>
                <c:pt idx="196">
                  <c:v>149.12291499768099</c:v>
                </c:pt>
                <c:pt idx="197">
                  <c:v>149.758556402914</c:v>
                </c:pt>
                <c:pt idx="198">
                  <c:v>152.41345139786401</c:v>
                </c:pt>
                <c:pt idx="199">
                  <c:v>155.26722162421399</c:v>
                </c:pt>
                <c:pt idx="200">
                  <c:v>160.325402628744</c:v>
                </c:pt>
                <c:pt idx="201">
                  <c:v>162.670793578559</c:v>
                </c:pt>
                <c:pt idx="202">
                  <c:v>163.85550673830201</c:v>
                </c:pt>
                <c:pt idx="203">
                  <c:v>163.267047016075</c:v>
                </c:pt>
                <c:pt idx="204">
                  <c:v>162.39666561514201</c:v>
                </c:pt>
                <c:pt idx="205">
                  <c:v>163.08513182711101</c:v>
                </c:pt>
                <c:pt idx="206">
                  <c:v>163.39467708835801</c:v>
                </c:pt>
                <c:pt idx="207">
                  <c:v>165.08887771205301</c:v>
                </c:pt>
                <c:pt idx="208">
                  <c:v>166.29013017711</c:v>
                </c:pt>
                <c:pt idx="209">
                  <c:v>168.93752195029899</c:v>
                </c:pt>
                <c:pt idx="210">
                  <c:v>170.057571768874</c:v>
                </c:pt>
                <c:pt idx="211">
                  <c:v>170.57085105978501</c:v>
                </c:pt>
                <c:pt idx="212">
                  <c:v>171.74555398773899</c:v>
                </c:pt>
                <c:pt idx="213">
                  <c:v>174.301663209455</c:v>
                </c:pt>
                <c:pt idx="214">
                  <c:v>177.02509931509101</c:v>
                </c:pt>
                <c:pt idx="215">
                  <c:v>177.698441820938</c:v>
                </c:pt>
                <c:pt idx="216">
                  <c:v>178.61239532002199</c:v>
                </c:pt>
                <c:pt idx="217">
                  <c:v>179.323393297069</c:v>
                </c:pt>
                <c:pt idx="218">
                  <c:v>180.662650037676</c:v>
                </c:pt>
                <c:pt idx="219">
                  <c:v>179.90955913756099</c:v>
                </c:pt>
                <c:pt idx="220">
                  <c:v>176.62251234966701</c:v>
                </c:pt>
                <c:pt idx="221">
                  <c:v>174.18359362383001</c:v>
                </c:pt>
                <c:pt idx="222">
                  <c:v>173.741938956593</c:v>
                </c:pt>
                <c:pt idx="223">
                  <c:v>179.80103534570401</c:v>
                </c:pt>
                <c:pt idx="224">
                  <c:v>184.936152690364</c:v>
                </c:pt>
                <c:pt idx="225">
                  <c:v>189.50431623518699</c:v>
                </c:pt>
                <c:pt idx="226">
                  <c:v>191.34665647079001</c:v>
                </c:pt>
                <c:pt idx="227">
                  <c:v>194.14381112604201</c:v>
                </c:pt>
                <c:pt idx="228">
                  <c:v>197.03228311213101</c:v>
                </c:pt>
                <c:pt idx="229">
                  <c:v>198.11770402770901</c:v>
                </c:pt>
                <c:pt idx="230">
                  <c:v>199.78364627547501</c:v>
                </c:pt>
                <c:pt idx="231">
                  <c:v>201.66465440319499</c:v>
                </c:pt>
                <c:pt idx="232">
                  <c:v>204.37728360544801</c:v>
                </c:pt>
                <c:pt idx="233">
                  <c:v>205.27106167989999</c:v>
                </c:pt>
                <c:pt idx="234">
                  <c:v>205.98106468295799</c:v>
                </c:pt>
                <c:pt idx="235">
                  <c:v>206.261108770292</c:v>
                </c:pt>
                <c:pt idx="236">
                  <c:v>207.05848681146099</c:v>
                </c:pt>
                <c:pt idx="237">
                  <c:v>206.29684331799601</c:v>
                </c:pt>
                <c:pt idx="238">
                  <c:v>207.131244200352</c:v>
                </c:pt>
                <c:pt idx="239">
                  <c:v>208.67820990114399</c:v>
                </c:pt>
                <c:pt idx="240">
                  <c:v>212.67479929295601</c:v>
                </c:pt>
                <c:pt idx="241">
                  <c:v>214.71003251507699</c:v>
                </c:pt>
                <c:pt idx="242">
                  <c:v>217.144344749336</c:v>
                </c:pt>
                <c:pt idx="243">
                  <c:v>218.10683522396201</c:v>
                </c:pt>
                <c:pt idx="244">
                  <c:v>219.78475965881799</c:v>
                </c:pt>
                <c:pt idx="245">
                  <c:v>220.62213646925201</c:v>
                </c:pt>
                <c:pt idx="246">
                  <c:v>222.238892234346</c:v>
                </c:pt>
                <c:pt idx="247">
                  <c:v>223.70487426894101</c:v>
                </c:pt>
                <c:pt idx="248">
                  <c:v>225.06957972652199</c:v>
                </c:pt>
                <c:pt idx="249">
                  <c:v>226.333207927541</c:v>
                </c:pt>
                <c:pt idx="250">
                  <c:v>227.70296899206599</c:v>
                </c:pt>
                <c:pt idx="251">
                  <c:v>228.619304492944</c:v>
                </c:pt>
                <c:pt idx="252">
                  <c:v>227.80386589219299</c:v>
                </c:pt>
                <c:pt idx="253">
                  <c:v>226.46985471398301</c:v>
                </c:pt>
                <c:pt idx="254">
                  <c:v>225.20369843774</c:v>
                </c:pt>
                <c:pt idx="255">
                  <c:v>226.13270992132499</c:v>
                </c:pt>
                <c:pt idx="256">
                  <c:v>229.11038142380099</c:v>
                </c:pt>
                <c:pt idx="257">
                  <c:v>232.765681050908</c:v>
                </c:pt>
                <c:pt idx="258">
                  <c:v>235.76756300182899</c:v>
                </c:pt>
                <c:pt idx="259">
                  <c:v>237.04505846537401</c:v>
                </c:pt>
                <c:pt idx="260">
                  <c:v>238.40785598503101</c:v>
                </c:pt>
                <c:pt idx="261">
                  <c:v>240.02664354143701</c:v>
                </c:pt>
                <c:pt idx="262">
                  <c:v>242.397950510138</c:v>
                </c:pt>
                <c:pt idx="263">
                  <c:v>244.635803290567</c:v>
                </c:pt>
                <c:pt idx="264">
                  <c:v>246.82003734732399</c:v>
                </c:pt>
                <c:pt idx="265">
                  <c:v>248.63067655459</c:v>
                </c:pt>
                <c:pt idx="266">
                  <c:v>251.039825843345</c:v>
                </c:pt>
                <c:pt idx="267">
                  <c:v>252.13712154913901</c:v>
                </c:pt>
                <c:pt idx="268">
                  <c:v>251.93475138497499</c:v>
                </c:pt>
                <c:pt idx="269">
                  <c:v>250.808287515372</c:v>
                </c:pt>
                <c:pt idx="270">
                  <c:v>252.62711779306801</c:v>
                </c:pt>
                <c:pt idx="271">
                  <c:v>256.01590909237598</c:v>
                </c:pt>
                <c:pt idx="272">
                  <c:v>259.39518692257201</c:v>
                </c:pt>
                <c:pt idx="273">
                  <c:v>259.99831980908601</c:v>
                </c:pt>
                <c:pt idx="274">
                  <c:v>259.34370832548399</c:v>
                </c:pt>
                <c:pt idx="275">
                  <c:v>259.14078070757802</c:v>
                </c:pt>
                <c:pt idx="276">
                  <c:v>258.97255620486499</c:v>
                </c:pt>
                <c:pt idx="277">
                  <c:v>260.693838067679</c:v>
                </c:pt>
                <c:pt idx="278">
                  <c:v>262.24880406435699</c:v>
                </c:pt>
                <c:pt idx="279">
                  <c:v>266.87743690079299</c:v>
                </c:pt>
                <c:pt idx="280">
                  <c:v>269.88019679099199</c:v>
                </c:pt>
                <c:pt idx="281">
                  <c:v>272.72298858343203</c:v>
                </c:pt>
                <c:pt idx="282">
                  <c:v>272.41990177004402</c:v>
                </c:pt>
                <c:pt idx="283">
                  <c:v>272.80380974266097</c:v>
                </c:pt>
                <c:pt idx="284">
                  <c:v>273.696738320919</c:v>
                </c:pt>
                <c:pt idx="285">
                  <c:v>275.533876627876</c:v>
                </c:pt>
                <c:pt idx="286">
                  <c:v>278.56925550342402</c:v>
                </c:pt>
                <c:pt idx="287">
                  <c:v>281.563915612259</c:v>
                </c:pt>
                <c:pt idx="288">
                  <c:v>283.465417742635</c:v>
                </c:pt>
                <c:pt idx="289">
                  <c:v>284.22155922005902</c:v>
                </c:pt>
                <c:pt idx="290">
                  <c:v>284.49866118170303</c:v>
                </c:pt>
                <c:pt idx="291">
                  <c:v>288.87684422981499</c:v>
                </c:pt>
                <c:pt idx="292">
                  <c:v>289.669399206842</c:v>
                </c:pt>
                <c:pt idx="293">
                  <c:v>291.41288919773899</c:v>
                </c:pt>
                <c:pt idx="294">
                  <c:v>289.70510553171601</c:v>
                </c:pt>
                <c:pt idx="295">
                  <c:v>293.907430475382</c:v>
                </c:pt>
                <c:pt idx="296">
                  <c:v>297.27136898536901</c:v>
                </c:pt>
                <c:pt idx="297">
                  <c:v>301.81606676341897</c:v>
                </c:pt>
                <c:pt idx="298">
                  <c:v>303.33640554468002</c:v>
                </c:pt>
                <c:pt idx="299">
                  <c:v>305.02107473032902</c:v>
                </c:pt>
                <c:pt idx="300">
                  <c:v>305.35988452088799</c:v>
                </c:pt>
                <c:pt idx="301">
                  <c:v>307.46270144892299</c:v>
                </c:pt>
                <c:pt idx="302">
                  <c:v>310.62227967615797</c:v>
                </c:pt>
                <c:pt idx="303">
                  <c:v>315.24414738569101</c:v>
                </c:pt>
                <c:pt idx="304">
                  <c:v>322.21895437570799</c:v>
                </c:pt>
                <c:pt idx="305">
                  <c:v>331.89941973132801</c:v>
                </c:pt>
                <c:pt idx="306">
                  <c:v>342.45664928979102</c:v>
                </c:pt>
                <c:pt idx="307">
                  <c:v>350.60302771272598</c:v>
                </c:pt>
                <c:pt idx="308">
                  <c:v>356.50097865506899</c:v>
                </c:pt>
                <c:pt idx="309">
                  <c:v>363.32434906486901</c:v>
                </c:pt>
                <c:pt idx="310">
                  <c:v>372.40335374747099</c:v>
                </c:pt>
                <c:pt idx="311">
                  <c:v>380.323756127867</c:v>
                </c:pt>
                <c:pt idx="312">
                  <c:v>386.502751274003</c:v>
                </c:pt>
                <c:pt idx="313">
                  <c:v>387.628138621358</c:v>
                </c:pt>
                <c:pt idx="314">
                  <c:v>392.04981711730699</c:v>
                </c:pt>
                <c:pt idx="315">
                  <c:v>399.54919570170603</c:v>
                </c:pt>
                <c:pt idx="316">
                  <c:v>410.68234576261199</c:v>
                </c:pt>
                <c:pt idx="317">
                  <c:v>417.566525223692</c:v>
                </c:pt>
                <c:pt idx="318">
                  <c:v>417.57478201599599</c:v>
                </c:pt>
                <c:pt idx="319">
                  <c:v>415.218169289179</c:v>
                </c:pt>
                <c:pt idx="320">
                  <c:v>408.50454745462798</c:v>
                </c:pt>
                <c:pt idx="321">
                  <c:v>400.81514724809801</c:v>
                </c:pt>
                <c:pt idx="322">
                  <c:v>385.09658010491103</c:v>
                </c:pt>
                <c:pt idx="323">
                  <c:v>372.619894759011</c:v>
                </c:pt>
                <c:pt idx="324">
                  <c:v>359.66754489983998</c:v>
                </c:pt>
                <c:pt idx="325">
                  <c:v>356.86330010065302</c:v>
                </c:pt>
                <c:pt idx="326">
                  <c:v>349.227897984896</c:v>
                </c:pt>
                <c:pt idx="327">
                  <c:v>346.69200409366601</c:v>
                </c:pt>
                <c:pt idx="328">
                  <c:v>336.805814826507</c:v>
                </c:pt>
                <c:pt idx="329">
                  <c:v>337.38211484920203</c:v>
                </c:pt>
                <c:pt idx="330">
                  <c:v>336.01517994711901</c:v>
                </c:pt>
                <c:pt idx="331">
                  <c:v>338.95892749473302</c:v>
                </c:pt>
                <c:pt idx="332">
                  <c:v>338.39092144302799</c:v>
                </c:pt>
                <c:pt idx="333">
                  <c:v>335.38221693939403</c:v>
                </c:pt>
                <c:pt idx="334">
                  <c:v>333.26581413514702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34A-4C1B-9A4D-1E39850E7D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6028576"/>
        <c:axId val="526028968"/>
      </c:scatterChart>
      <c:valAx>
        <c:axId val="526028576"/>
        <c:scaling>
          <c:orientation val="minMax"/>
          <c:max val="45260"/>
          <c:min val="35155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6028968"/>
        <c:crosses val="autoZero"/>
        <c:crossBetween val="midCat"/>
        <c:majorUnit val="365"/>
      </c:valAx>
      <c:valAx>
        <c:axId val="526028968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6028576"/>
        <c:crosses val="autoZero"/>
        <c:crossBetween val="midCat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2.7627085955211444E-2"/>
          <c:w val="1"/>
          <c:h val="6.1777273772817401E-2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1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551575006358132"/>
          <c:y val="0.11265529140091206"/>
          <c:w val="0.82226346943843376"/>
          <c:h val="0.75271072934065064"/>
        </c:manualLayout>
      </c:layout>
      <c:scatterChart>
        <c:scatterStyle val="lineMarker"/>
        <c:varyColors val="0"/>
        <c:ser>
          <c:idx val="0"/>
          <c:order val="0"/>
          <c:tx>
            <c:strRef>
              <c:f>PropertyType!$Q$6</c:f>
              <c:strCache>
                <c:ptCount val="1"/>
                <c:pt idx="0">
                  <c:v>U.S.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PropertyType!$P$7:$P$117</c:f>
              <c:numCache>
                <c:formatCode>[$-409]mmm\-yy;@</c:formatCode>
                <c:ptCount val="111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  <c:pt idx="106">
                  <c:v>44834</c:v>
                </c:pt>
                <c:pt idx="107">
                  <c:v>44926</c:v>
                </c:pt>
                <c:pt idx="108">
                  <c:v>45016</c:v>
                </c:pt>
                <c:pt idx="109">
                  <c:v>45107</c:v>
                </c:pt>
                <c:pt idx="110">
                  <c:v>45199</c:v>
                </c:pt>
              </c:numCache>
            </c:numRef>
          </c:xVal>
          <c:yVal>
            <c:numRef>
              <c:f>PropertyType!$Q$7:$Q$117</c:f>
              <c:numCache>
                <c:formatCode>0</c:formatCode>
                <c:ptCount val="111"/>
                <c:pt idx="0">
                  <c:v>58.546664893650899</c:v>
                </c:pt>
                <c:pt idx="1">
                  <c:v>62.141798891168698</c:v>
                </c:pt>
                <c:pt idx="2">
                  <c:v>65.567071634720904</c:v>
                </c:pt>
                <c:pt idx="3">
                  <c:v>65.294767263175103</c:v>
                </c:pt>
                <c:pt idx="4">
                  <c:v>65.834159216365606</c:v>
                </c:pt>
                <c:pt idx="5">
                  <c:v>69.622322320217407</c:v>
                </c:pt>
                <c:pt idx="6">
                  <c:v>74.668344558559795</c:v>
                </c:pt>
                <c:pt idx="7">
                  <c:v>77.414019158418299</c:v>
                </c:pt>
                <c:pt idx="8">
                  <c:v>77.997084754991306</c:v>
                </c:pt>
                <c:pt idx="9">
                  <c:v>78.451908669585293</c:v>
                </c:pt>
                <c:pt idx="10">
                  <c:v>79.992542819148397</c:v>
                </c:pt>
                <c:pt idx="11">
                  <c:v>82.423629644538195</c:v>
                </c:pt>
                <c:pt idx="12">
                  <c:v>85.437495580676199</c:v>
                </c:pt>
                <c:pt idx="13">
                  <c:v>89.399053294000794</c:v>
                </c:pt>
                <c:pt idx="14">
                  <c:v>90.675883208752595</c:v>
                </c:pt>
                <c:pt idx="15">
                  <c:v>90.338069517888997</c:v>
                </c:pt>
                <c:pt idx="16">
                  <c:v>93.093181021172398</c:v>
                </c:pt>
                <c:pt idx="17">
                  <c:v>98.663490499706498</c:v>
                </c:pt>
                <c:pt idx="18">
                  <c:v>101.29587020515601</c:v>
                </c:pt>
                <c:pt idx="19">
                  <c:v>100</c:v>
                </c:pt>
                <c:pt idx="20">
                  <c:v>100.10032165470599</c:v>
                </c:pt>
                <c:pt idx="21">
                  <c:v>102.216776468277</c:v>
                </c:pt>
                <c:pt idx="22">
                  <c:v>103.120052782366</c:v>
                </c:pt>
                <c:pt idx="23">
                  <c:v>102.59687232626401</c:v>
                </c:pt>
                <c:pt idx="24">
                  <c:v>103.572034187273</c:v>
                </c:pt>
                <c:pt idx="25">
                  <c:v>106.194209336242</c:v>
                </c:pt>
                <c:pt idx="26">
                  <c:v>108.38146949185101</c:v>
                </c:pt>
                <c:pt idx="27">
                  <c:v>109.67369249568701</c:v>
                </c:pt>
                <c:pt idx="28">
                  <c:v>112.457395239248</c:v>
                </c:pt>
                <c:pt idx="29">
                  <c:v>116.098735110126</c:v>
                </c:pt>
                <c:pt idx="30">
                  <c:v>118.328588799211</c:v>
                </c:pt>
                <c:pt idx="31">
                  <c:v>120.608568166845</c:v>
                </c:pt>
                <c:pt idx="32">
                  <c:v>124.98990082151499</c:v>
                </c:pt>
                <c:pt idx="33">
                  <c:v>129.787096801747</c:v>
                </c:pt>
                <c:pt idx="34">
                  <c:v>134.221904058511</c:v>
                </c:pt>
                <c:pt idx="35">
                  <c:v>138.81054387102401</c:v>
                </c:pt>
                <c:pt idx="36">
                  <c:v>144.518747075661</c:v>
                </c:pt>
                <c:pt idx="37">
                  <c:v>151.27316007447001</c:v>
                </c:pt>
                <c:pt idx="38">
                  <c:v>155.84860106118899</c:v>
                </c:pt>
                <c:pt idx="39">
                  <c:v>158.40584411955999</c:v>
                </c:pt>
                <c:pt idx="40">
                  <c:v>161.78803958348999</c:v>
                </c:pt>
                <c:pt idx="41">
                  <c:v>165.60758335746701</c:v>
                </c:pt>
                <c:pt idx="42">
                  <c:v>165.921142064132</c:v>
                </c:pt>
                <c:pt idx="43">
                  <c:v>164.77335487608801</c:v>
                </c:pt>
                <c:pt idx="44">
                  <c:v>168.384437227576</c:v>
                </c:pt>
                <c:pt idx="45">
                  <c:v>174.96262609332999</c:v>
                </c:pt>
                <c:pt idx="46">
                  <c:v>172.53995288402999</c:v>
                </c:pt>
                <c:pt idx="47">
                  <c:v>165.47793509496199</c:v>
                </c:pt>
                <c:pt idx="48">
                  <c:v>163.88052158615801</c:v>
                </c:pt>
                <c:pt idx="49">
                  <c:v>163.417867152626</c:v>
                </c:pt>
                <c:pt idx="50">
                  <c:v>154.49631629208901</c:v>
                </c:pt>
                <c:pt idx="51">
                  <c:v>142.148571091425</c:v>
                </c:pt>
                <c:pt idx="52">
                  <c:v>131.361976673388</c:v>
                </c:pt>
                <c:pt idx="53">
                  <c:v>121.77429704784601</c:v>
                </c:pt>
                <c:pt idx="54">
                  <c:v>120.413615238337</c:v>
                </c:pt>
                <c:pt idx="55">
                  <c:v>121.973130976485</c:v>
                </c:pt>
                <c:pt idx="56">
                  <c:v>118.126102283867</c:v>
                </c:pt>
                <c:pt idx="57">
                  <c:v>112.719604415346</c:v>
                </c:pt>
                <c:pt idx="58">
                  <c:v>110.446891414858</c:v>
                </c:pt>
                <c:pt idx="59">
                  <c:v>108.834773925314</c:v>
                </c:pt>
                <c:pt idx="60">
                  <c:v>106.863907148346</c:v>
                </c:pt>
                <c:pt idx="61">
                  <c:v>108.11223805054701</c:v>
                </c:pt>
                <c:pt idx="62">
                  <c:v>109.59753172871</c:v>
                </c:pt>
                <c:pt idx="63">
                  <c:v>108.228263328086</c:v>
                </c:pt>
                <c:pt idx="64">
                  <c:v>107.000457422461</c:v>
                </c:pt>
                <c:pt idx="65">
                  <c:v>107.616022552571</c:v>
                </c:pt>
                <c:pt idx="66">
                  <c:v>110.17183846315901</c:v>
                </c:pt>
                <c:pt idx="67">
                  <c:v>112.500415396872</c:v>
                </c:pt>
                <c:pt idx="68">
                  <c:v>114.316497889209</c:v>
                </c:pt>
                <c:pt idx="69">
                  <c:v>116.788044684312</c:v>
                </c:pt>
                <c:pt idx="70">
                  <c:v>119.25799072953301</c:v>
                </c:pt>
                <c:pt idx="71">
                  <c:v>121.272731465425</c:v>
                </c:pt>
                <c:pt idx="72">
                  <c:v>124.778144529643</c:v>
                </c:pt>
                <c:pt idx="73">
                  <c:v>130.307951753856</c:v>
                </c:pt>
                <c:pt idx="74">
                  <c:v>132.65397333457099</c:v>
                </c:pt>
                <c:pt idx="75">
                  <c:v>133.14211169988801</c:v>
                </c:pt>
                <c:pt idx="76">
                  <c:v>137.43311062632699</c:v>
                </c:pt>
                <c:pt idx="77">
                  <c:v>143.027065587024</c:v>
                </c:pt>
                <c:pt idx="78">
                  <c:v>143.47743188166299</c:v>
                </c:pt>
                <c:pt idx="79">
                  <c:v>142.11773547627899</c:v>
                </c:pt>
                <c:pt idx="80">
                  <c:v>144.70809265823601</c:v>
                </c:pt>
                <c:pt idx="81">
                  <c:v>148.95738066540599</c:v>
                </c:pt>
                <c:pt idx="82">
                  <c:v>152.96292206160001</c:v>
                </c:pt>
                <c:pt idx="83">
                  <c:v>156.37387094425901</c:v>
                </c:pt>
                <c:pt idx="84">
                  <c:v>162.13457272894101</c:v>
                </c:pt>
                <c:pt idx="85">
                  <c:v>168.90932758748801</c:v>
                </c:pt>
                <c:pt idx="86">
                  <c:v>168.64978119546799</c:v>
                </c:pt>
                <c:pt idx="87">
                  <c:v>167.09688417803599</c:v>
                </c:pt>
                <c:pt idx="88">
                  <c:v>171.94179004164801</c:v>
                </c:pt>
                <c:pt idx="89">
                  <c:v>178.27945498682399</c:v>
                </c:pt>
                <c:pt idx="90">
                  <c:v>179.95413661742899</c:v>
                </c:pt>
                <c:pt idx="91">
                  <c:v>179.49336071200801</c:v>
                </c:pt>
                <c:pt idx="92">
                  <c:v>181.22757085347101</c:v>
                </c:pt>
                <c:pt idx="93">
                  <c:v>184.04693049730699</c:v>
                </c:pt>
                <c:pt idx="94">
                  <c:v>186.215021132403</c:v>
                </c:pt>
                <c:pt idx="95">
                  <c:v>187.44340334845401</c:v>
                </c:pt>
                <c:pt idx="96">
                  <c:v>188.47152471571701</c:v>
                </c:pt>
                <c:pt idx="97">
                  <c:v>188.81176628316399</c:v>
                </c:pt>
                <c:pt idx="98">
                  <c:v>193.259392349363</c:v>
                </c:pt>
                <c:pt idx="99">
                  <c:v>198.47897398278801</c:v>
                </c:pt>
                <c:pt idx="100">
                  <c:v>200.05507614028099</c:v>
                </c:pt>
                <c:pt idx="101">
                  <c:v>206.20234365029501</c:v>
                </c:pt>
                <c:pt idx="102">
                  <c:v>217.573407168188</c:v>
                </c:pt>
                <c:pt idx="103">
                  <c:v>224.277549253903</c:v>
                </c:pt>
                <c:pt idx="104">
                  <c:v>229.30864614451599</c:v>
                </c:pt>
                <c:pt idx="105">
                  <c:v>238.67866053354899</c:v>
                </c:pt>
                <c:pt idx="106">
                  <c:v>237.04146544372199</c:v>
                </c:pt>
                <c:pt idx="107">
                  <c:v>228.580351410932</c:v>
                </c:pt>
                <c:pt idx="108">
                  <c:v>224.61480463381201</c:v>
                </c:pt>
                <c:pt idx="109">
                  <c:v>224.92348253341501</c:v>
                </c:pt>
                <c:pt idx="110">
                  <c:v>229.358393744479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B9B-40C3-AEE6-9D52CA4AAF39}"/>
            </c:ext>
          </c:extLst>
        </c:ser>
        <c:ser>
          <c:idx val="1"/>
          <c:order val="1"/>
          <c:tx>
            <c:strRef>
              <c:f>PropertyType!$R$6</c:f>
              <c:strCache>
                <c:ptCount val="1"/>
                <c:pt idx="0">
                  <c:v>U.S.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PropertyType!$P$7:$P$117</c:f>
              <c:numCache>
                <c:formatCode>[$-409]mmm\-yy;@</c:formatCode>
                <c:ptCount val="111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  <c:pt idx="106">
                  <c:v>44834</c:v>
                </c:pt>
                <c:pt idx="107">
                  <c:v>44926</c:v>
                </c:pt>
                <c:pt idx="108">
                  <c:v>45016</c:v>
                </c:pt>
                <c:pt idx="109">
                  <c:v>45107</c:v>
                </c:pt>
                <c:pt idx="110">
                  <c:v>45199</c:v>
                </c:pt>
              </c:numCache>
            </c:numRef>
          </c:xVal>
          <c:yVal>
            <c:numRef>
              <c:f>PropertyType!$R$7:$R$117</c:f>
              <c:numCache>
                <c:formatCode>0</c:formatCode>
                <c:ptCount val="111"/>
                <c:pt idx="0">
                  <c:v>67.907953042913206</c:v>
                </c:pt>
                <c:pt idx="1">
                  <c:v>70.010387111473193</c:v>
                </c:pt>
                <c:pt idx="2">
                  <c:v>71.638752155659205</c:v>
                </c:pt>
                <c:pt idx="3">
                  <c:v>70.574524759547202</c:v>
                </c:pt>
                <c:pt idx="4">
                  <c:v>70.466286729124903</c:v>
                </c:pt>
                <c:pt idx="5">
                  <c:v>73.435852096944501</c:v>
                </c:pt>
                <c:pt idx="6">
                  <c:v>77.6006977536927</c:v>
                </c:pt>
                <c:pt idx="7">
                  <c:v>79.428602137430403</c:v>
                </c:pt>
                <c:pt idx="8">
                  <c:v>79.307800866454201</c:v>
                </c:pt>
                <c:pt idx="9">
                  <c:v>79.498467403199101</c:v>
                </c:pt>
                <c:pt idx="10">
                  <c:v>81.524223196497999</c:v>
                </c:pt>
                <c:pt idx="11">
                  <c:v>84.466390735898898</c:v>
                </c:pt>
                <c:pt idx="12">
                  <c:v>86.888651654696503</c:v>
                </c:pt>
                <c:pt idx="13">
                  <c:v>87.508120825030204</c:v>
                </c:pt>
                <c:pt idx="14">
                  <c:v>87.961270130331499</c:v>
                </c:pt>
                <c:pt idx="15">
                  <c:v>90.886425836935899</c:v>
                </c:pt>
                <c:pt idx="16">
                  <c:v>94.775506641258104</c:v>
                </c:pt>
                <c:pt idx="17">
                  <c:v>98.079762580108905</c:v>
                </c:pt>
                <c:pt idx="18">
                  <c:v>99.488082980809807</c:v>
                </c:pt>
                <c:pt idx="19">
                  <c:v>100</c:v>
                </c:pt>
                <c:pt idx="20">
                  <c:v>101.541370133361</c:v>
                </c:pt>
                <c:pt idx="21">
                  <c:v>102.861264588613</c:v>
                </c:pt>
                <c:pt idx="22">
                  <c:v>102.718503610837</c:v>
                </c:pt>
                <c:pt idx="23">
                  <c:v>102.72288720016</c:v>
                </c:pt>
                <c:pt idx="24">
                  <c:v>103.880789857241</c:v>
                </c:pt>
                <c:pt idx="25">
                  <c:v>106.855541503024</c:v>
                </c:pt>
                <c:pt idx="26">
                  <c:v>110.677446134308</c:v>
                </c:pt>
                <c:pt idx="27">
                  <c:v>112.191982383577</c:v>
                </c:pt>
                <c:pt idx="28">
                  <c:v>112.355846917961</c:v>
                </c:pt>
                <c:pt idx="29">
                  <c:v>113.665988815848</c:v>
                </c:pt>
                <c:pt idx="30">
                  <c:v>116.81226489057001</c:v>
                </c:pt>
                <c:pt idx="31">
                  <c:v>120.808253337764</c:v>
                </c:pt>
                <c:pt idx="32">
                  <c:v>126.855234623898</c:v>
                </c:pt>
                <c:pt idx="33">
                  <c:v>133.803841440057</c:v>
                </c:pt>
                <c:pt idx="34">
                  <c:v>135.22536780091201</c:v>
                </c:pt>
                <c:pt idx="35">
                  <c:v>136.21270675174401</c:v>
                </c:pt>
                <c:pt idx="36">
                  <c:v>144.036373059515</c:v>
                </c:pt>
                <c:pt idx="37">
                  <c:v>153.16450211129899</c:v>
                </c:pt>
                <c:pt idx="38">
                  <c:v>156.53628859857699</c:v>
                </c:pt>
                <c:pt idx="39">
                  <c:v>158.58488199524299</c:v>
                </c:pt>
                <c:pt idx="40">
                  <c:v>163.54451926208699</c:v>
                </c:pt>
                <c:pt idx="41">
                  <c:v>168.30773701133299</c:v>
                </c:pt>
                <c:pt idx="42">
                  <c:v>171.427840617226</c:v>
                </c:pt>
                <c:pt idx="43">
                  <c:v>173.53109252570999</c:v>
                </c:pt>
                <c:pt idx="44">
                  <c:v>175.75019467940601</c:v>
                </c:pt>
                <c:pt idx="45">
                  <c:v>178.68132690796301</c:v>
                </c:pt>
                <c:pt idx="46">
                  <c:v>179.144142453651</c:v>
                </c:pt>
                <c:pt idx="47">
                  <c:v>176.064170811461</c:v>
                </c:pt>
                <c:pt idx="48">
                  <c:v>173.05776894356799</c:v>
                </c:pt>
                <c:pt idx="49">
                  <c:v>172.27481157542101</c:v>
                </c:pt>
                <c:pt idx="50">
                  <c:v>166.28451724997299</c:v>
                </c:pt>
                <c:pt idx="51">
                  <c:v>154.89275764357299</c:v>
                </c:pt>
                <c:pt idx="52">
                  <c:v>143.05172505366301</c:v>
                </c:pt>
                <c:pt idx="53">
                  <c:v>135.42798900155401</c:v>
                </c:pt>
                <c:pt idx="54">
                  <c:v>133.41606565521599</c:v>
                </c:pt>
                <c:pt idx="55">
                  <c:v>130.77896080484501</c:v>
                </c:pt>
                <c:pt idx="56">
                  <c:v>128.283483420187</c:v>
                </c:pt>
                <c:pt idx="57">
                  <c:v>128.97464797376099</c:v>
                </c:pt>
                <c:pt idx="58">
                  <c:v>125.313553911873</c:v>
                </c:pt>
                <c:pt idx="59">
                  <c:v>118.60559155932</c:v>
                </c:pt>
                <c:pt idx="60">
                  <c:v>118.635759009582</c:v>
                </c:pt>
                <c:pt idx="61">
                  <c:v>123.88018930206</c:v>
                </c:pt>
                <c:pt idx="62">
                  <c:v>123.604793324927</c:v>
                </c:pt>
                <c:pt idx="63">
                  <c:v>119.17507781888</c:v>
                </c:pt>
                <c:pt idx="64">
                  <c:v>118.654495670956</c:v>
                </c:pt>
                <c:pt idx="65">
                  <c:v>120.644623266528</c:v>
                </c:pt>
                <c:pt idx="66">
                  <c:v>123.701374750761</c:v>
                </c:pt>
                <c:pt idx="67">
                  <c:v>124.721038433974</c:v>
                </c:pt>
                <c:pt idx="68">
                  <c:v>125.303729801055</c:v>
                </c:pt>
                <c:pt idx="69">
                  <c:v>129.12015974573501</c:v>
                </c:pt>
                <c:pt idx="70">
                  <c:v>133.665649124429</c:v>
                </c:pt>
                <c:pt idx="71">
                  <c:v>136.13393418797699</c:v>
                </c:pt>
                <c:pt idx="72">
                  <c:v>140.26788138091899</c:v>
                </c:pt>
                <c:pt idx="73">
                  <c:v>146.888279496633</c:v>
                </c:pt>
                <c:pt idx="74">
                  <c:v>150.455885253253</c:v>
                </c:pt>
                <c:pt idx="75">
                  <c:v>151.492032194617</c:v>
                </c:pt>
                <c:pt idx="76">
                  <c:v>155.35924170203799</c:v>
                </c:pt>
                <c:pt idx="77">
                  <c:v>162.18662026778301</c:v>
                </c:pt>
                <c:pt idx="78">
                  <c:v>164.668532429088</c:v>
                </c:pt>
                <c:pt idx="79">
                  <c:v>163.99730718249299</c:v>
                </c:pt>
                <c:pt idx="80">
                  <c:v>169.69152386349799</c:v>
                </c:pt>
                <c:pt idx="81">
                  <c:v>179.823263362934</c:v>
                </c:pt>
                <c:pt idx="82">
                  <c:v>182.24001578285001</c:v>
                </c:pt>
                <c:pt idx="83">
                  <c:v>180.91036478841201</c:v>
                </c:pt>
                <c:pt idx="84">
                  <c:v>191.384674687471</c:v>
                </c:pt>
                <c:pt idx="85">
                  <c:v>209.637976507638</c:v>
                </c:pt>
                <c:pt idx="86">
                  <c:v>213.871590147744</c:v>
                </c:pt>
                <c:pt idx="87">
                  <c:v>208.99998572594799</c:v>
                </c:pt>
                <c:pt idx="88">
                  <c:v>212.36485377465101</c:v>
                </c:pt>
                <c:pt idx="89">
                  <c:v>219.18163988135899</c:v>
                </c:pt>
                <c:pt idx="90">
                  <c:v>224.264407790512</c:v>
                </c:pt>
                <c:pt idx="91">
                  <c:v>228.02037827672899</c:v>
                </c:pt>
                <c:pt idx="92">
                  <c:v>232.60751919064899</c:v>
                </c:pt>
                <c:pt idx="93">
                  <c:v>236.49043978685199</c:v>
                </c:pt>
                <c:pt idx="94">
                  <c:v>239.31918293688</c:v>
                </c:pt>
                <c:pt idx="95">
                  <c:v>243.16500919329599</c:v>
                </c:pt>
                <c:pt idx="96">
                  <c:v>249.010440763536</c:v>
                </c:pt>
                <c:pt idx="97">
                  <c:v>255.31166902459199</c:v>
                </c:pt>
                <c:pt idx="98">
                  <c:v>263.05213514763</c:v>
                </c:pt>
                <c:pt idx="99">
                  <c:v>271.61404664088002</c:v>
                </c:pt>
                <c:pt idx="100">
                  <c:v>282.46349586816001</c:v>
                </c:pt>
                <c:pt idx="101">
                  <c:v>299.15863992973601</c:v>
                </c:pt>
                <c:pt idx="102">
                  <c:v>313.40596507801502</c:v>
                </c:pt>
                <c:pt idx="103">
                  <c:v>322.64844618748901</c:v>
                </c:pt>
                <c:pt idx="104">
                  <c:v>345.21703534331903</c:v>
                </c:pt>
                <c:pt idx="105">
                  <c:v>379.63220784958901</c:v>
                </c:pt>
                <c:pt idx="106">
                  <c:v>383.17705842425801</c:v>
                </c:pt>
                <c:pt idx="107">
                  <c:v>370.85958334722801</c:v>
                </c:pt>
                <c:pt idx="108">
                  <c:v>376.48268322385798</c:v>
                </c:pt>
                <c:pt idx="109">
                  <c:v>387.564998151282</c:v>
                </c:pt>
                <c:pt idx="110">
                  <c:v>395.55412795270399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B9B-40C3-AEE6-9D52CA4AAF39}"/>
            </c:ext>
          </c:extLst>
        </c:ser>
        <c:ser>
          <c:idx val="2"/>
          <c:order val="2"/>
          <c:tx>
            <c:strRef>
              <c:f>PropertyType!$S$6</c:f>
              <c:strCache>
                <c:ptCount val="1"/>
                <c:pt idx="0">
                  <c:v>U.S.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PropertyType!$P$7:$P$117</c:f>
              <c:numCache>
                <c:formatCode>[$-409]mmm\-yy;@</c:formatCode>
                <c:ptCount val="111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  <c:pt idx="106">
                  <c:v>44834</c:v>
                </c:pt>
                <c:pt idx="107">
                  <c:v>44926</c:v>
                </c:pt>
                <c:pt idx="108">
                  <c:v>45016</c:v>
                </c:pt>
                <c:pt idx="109">
                  <c:v>45107</c:v>
                </c:pt>
                <c:pt idx="110">
                  <c:v>45199</c:v>
                </c:pt>
              </c:numCache>
            </c:numRef>
          </c:xVal>
          <c:yVal>
            <c:numRef>
              <c:f>PropertyType!$S$7:$S$117</c:f>
              <c:numCache>
                <c:formatCode>0</c:formatCode>
                <c:ptCount val="111"/>
                <c:pt idx="0">
                  <c:v>68.787022632004394</c:v>
                </c:pt>
                <c:pt idx="1">
                  <c:v>67.546427149888999</c:v>
                </c:pt>
                <c:pt idx="2">
                  <c:v>69.421526312735395</c:v>
                </c:pt>
                <c:pt idx="3">
                  <c:v>73.9300213606234</c:v>
                </c:pt>
                <c:pt idx="4">
                  <c:v>76.038525500637803</c:v>
                </c:pt>
                <c:pt idx="5">
                  <c:v>76.792571474591</c:v>
                </c:pt>
                <c:pt idx="6">
                  <c:v>79.224335627162702</c:v>
                </c:pt>
                <c:pt idx="7">
                  <c:v>81.991638574896299</c:v>
                </c:pt>
                <c:pt idx="8">
                  <c:v>83.263128044513493</c:v>
                </c:pt>
                <c:pt idx="9">
                  <c:v>84.4502543337003</c:v>
                </c:pt>
                <c:pt idx="10">
                  <c:v>84.899561862126205</c:v>
                </c:pt>
                <c:pt idx="11">
                  <c:v>85.397761427123996</c:v>
                </c:pt>
                <c:pt idx="12">
                  <c:v>87.656503656297801</c:v>
                </c:pt>
                <c:pt idx="13">
                  <c:v>91.257637514682401</c:v>
                </c:pt>
                <c:pt idx="14">
                  <c:v>94.039918525796494</c:v>
                </c:pt>
                <c:pt idx="15">
                  <c:v>94.892393378891001</c:v>
                </c:pt>
                <c:pt idx="16">
                  <c:v>95.791124335298406</c:v>
                </c:pt>
                <c:pt idx="17">
                  <c:v>97.645614030685294</c:v>
                </c:pt>
                <c:pt idx="18">
                  <c:v>98.958556199242807</c:v>
                </c:pt>
                <c:pt idx="19">
                  <c:v>100</c:v>
                </c:pt>
                <c:pt idx="20">
                  <c:v>102.195827462897</c:v>
                </c:pt>
                <c:pt idx="21">
                  <c:v>105.22872639854199</c:v>
                </c:pt>
                <c:pt idx="22">
                  <c:v>107.368591925503</c:v>
                </c:pt>
                <c:pt idx="23">
                  <c:v>108.37981696574499</c:v>
                </c:pt>
                <c:pt idx="24">
                  <c:v>109.767797235119</c:v>
                </c:pt>
                <c:pt idx="25">
                  <c:v>112.36749255366</c:v>
                </c:pt>
                <c:pt idx="26">
                  <c:v>116.465079229894</c:v>
                </c:pt>
                <c:pt idx="27">
                  <c:v>120.55992902492299</c:v>
                </c:pt>
                <c:pt idx="28">
                  <c:v>124.793932505021</c:v>
                </c:pt>
                <c:pt idx="29">
                  <c:v>128.87941662762199</c:v>
                </c:pt>
                <c:pt idx="30">
                  <c:v>132.543859363054</c:v>
                </c:pt>
                <c:pt idx="31">
                  <c:v>137.718061967696</c:v>
                </c:pt>
                <c:pt idx="32">
                  <c:v>144.96606979544299</c:v>
                </c:pt>
                <c:pt idx="33">
                  <c:v>151.898852785457</c:v>
                </c:pt>
                <c:pt idx="34">
                  <c:v>155.20706348555899</c:v>
                </c:pt>
                <c:pt idx="35">
                  <c:v>158.846831030657</c:v>
                </c:pt>
                <c:pt idx="36">
                  <c:v>169.28010547600201</c:v>
                </c:pt>
                <c:pt idx="37">
                  <c:v>181.79954634224899</c:v>
                </c:pt>
                <c:pt idx="38">
                  <c:v>182.87653042819599</c:v>
                </c:pt>
                <c:pt idx="39">
                  <c:v>180.83370987877299</c:v>
                </c:pt>
                <c:pt idx="40">
                  <c:v>187.31095269130799</c:v>
                </c:pt>
                <c:pt idx="41">
                  <c:v>193.21745618910001</c:v>
                </c:pt>
                <c:pt idx="42">
                  <c:v>189.50312359332199</c:v>
                </c:pt>
                <c:pt idx="43">
                  <c:v>187.003907076595</c:v>
                </c:pt>
                <c:pt idx="44">
                  <c:v>193.67855844682401</c:v>
                </c:pt>
                <c:pt idx="45">
                  <c:v>199.02763897040299</c:v>
                </c:pt>
                <c:pt idx="46">
                  <c:v>194.21077550734401</c:v>
                </c:pt>
                <c:pt idx="47">
                  <c:v>187.10852937887299</c:v>
                </c:pt>
                <c:pt idx="48">
                  <c:v>184.353039578828</c:v>
                </c:pt>
                <c:pt idx="49">
                  <c:v>181.34874724351701</c:v>
                </c:pt>
                <c:pt idx="50">
                  <c:v>169.241266957503</c:v>
                </c:pt>
                <c:pt idx="51">
                  <c:v>156.72646476790999</c:v>
                </c:pt>
                <c:pt idx="52">
                  <c:v>151.75559327037999</c:v>
                </c:pt>
                <c:pt idx="53">
                  <c:v>149.18798048277301</c:v>
                </c:pt>
                <c:pt idx="54">
                  <c:v>145.69389252482699</c:v>
                </c:pt>
                <c:pt idx="55">
                  <c:v>141.322261111258</c:v>
                </c:pt>
                <c:pt idx="56">
                  <c:v>137.08634045377701</c:v>
                </c:pt>
                <c:pt idx="57">
                  <c:v>132.109640992854</c:v>
                </c:pt>
                <c:pt idx="58">
                  <c:v>131.868498559351</c:v>
                </c:pt>
                <c:pt idx="59">
                  <c:v>133.58070433363699</c:v>
                </c:pt>
                <c:pt idx="60">
                  <c:v>131.76584271468499</c:v>
                </c:pt>
                <c:pt idx="61">
                  <c:v>129.854797649625</c:v>
                </c:pt>
                <c:pt idx="62">
                  <c:v>130.28189591755901</c:v>
                </c:pt>
                <c:pt idx="63">
                  <c:v>130.88397923956899</c:v>
                </c:pt>
                <c:pt idx="64">
                  <c:v>131.08937857756499</c:v>
                </c:pt>
                <c:pt idx="65">
                  <c:v>133.125459276935</c:v>
                </c:pt>
                <c:pt idx="66">
                  <c:v>136.12589469852</c:v>
                </c:pt>
                <c:pt idx="67">
                  <c:v>137.73711543519201</c:v>
                </c:pt>
                <c:pt idx="68">
                  <c:v>140.98534708853799</c:v>
                </c:pt>
                <c:pt idx="69">
                  <c:v>148.65490365355501</c:v>
                </c:pt>
                <c:pt idx="70">
                  <c:v>151.81067755833101</c:v>
                </c:pt>
                <c:pt idx="71">
                  <c:v>150.105430817675</c:v>
                </c:pt>
                <c:pt idx="72">
                  <c:v>153.005783175358</c:v>
                </c:pt>
                <c:pt idx="73">
                  <c:v>159.99687398044301</c:v>
                </c:pt>
                <c:pt idx="74">
                  <c:v>164.57054234079399</c:v>
                </c:pt>
                <c:pt idx="75">
                  <c:v>165.82501059926301</c:v>
                </c:pt>
                <c:pt idx="76">
                  <c:v>168.65257800243199</c:v>
                </c:pt>
                <c:pt idx="77">
                  <c:v>172.21078807926401</c:v>
                </c:pt>
                <c:pt idx="78">
                  <c:v>173.614911473875</c:v>
                </c:pt>
                <c:pt idx="79">
                  <c:v>174.88466516974901</c:v>
                </c:pt>
                <c:pt idx="80">
                  <c:v>178.943637049453</c:v>
                </c:pt>
                <c:pt idx="81">
                  <c:v>184.33561121721499</c:v>
                </c:pt>
                <c:pt idx="82">
                  <c:v>188.88551914218101</c:v>
                </c:pt>
                <c:pt idx="83">
                  <c:v>192.89780122961801</c:v>
                </c:pt>
                <c:pt idx="84">
                  <c:v>199.41509044871</c:v>
                </c:pt>
                <c:pt idx="85">
                  <c:v>207.503210959624</c:v>
                </c:pt>
                <c:pt idx="86">
                  <c:v>209.90995491732301</c:v>
                </c:pt>
                <c:pt idx="87">
                  <c:v>208.40034991366699</c:v>
                </c:pt>
                <c:pt idx="88">
                  <c:v>208.37411477005401</c:v>
                </c:pt>
                <c:pt idx="89">
                  <c:v>208.87248738787599</c:v>
                </c:pt>
                <c:pt idx="90">
                  <c:v>210.72515139238999</c:v>
                </c:pt>
                <c:pt idx="91">
                  <c:v>212.66738810248401</c:v>
                </c:pt>
                <c:pt idx="92">
                  <c:v>213.21428162094099</c:v>
                </c:pt>
                <c:pt idx="93">
                  <c:v>214.443958814116</c:v>
                </c:pt>
                <c:pt idx="94">
                  <c:v>216.262207584484</c:v>
                </c:pt>
                <c:pt idx="95">
                  <c:v>217.57784615835601</c:v>
                </c:pt>
                <c:pt idx="96">
                  <c:v>217.12740782248</c:v>
                </c:pt>
                <c:pt idx="97">
                  <c:v>213.880126006334</c:v>
                </c:pt>
                <c:pt idx="98">
                  <c:v>216.67214360915699</c:v>
                </c:pt>
                <c:pt idx="99">
                  <c:v>225.439615561062</c:v>
                </c:pt>
                <c:pt idx="100">
                  <c:v>234.43360620247199</c:v>
                </c:pt>
                <c:pt idx="101">
                  <c:v>246.24836152691199</c:v>
                </c:pt>
                <c:pt idx="102">
                  <c:v>255.82476543325501</c:v>
                </c:pt>
                <c:pt idx="103">
                  <c:v>260.04833493206002</c:v>
                </c:pt>
                <c:pt idx="104">
                  <c:v>266.33176724027999</c:v>
                </c:pt>
                <c:pt idx="105">
                  <c:v>275.32475140055902</c:v>
                </c:pt>
                <c:pt idx="106">
                  <c:v>277.032479962374</c:v>
                </c:pt>
                <c:pt idx="107">
                  <c:v>275.41713055280798</c:v>
                </c:pt>
                <c:pt idx="108">
                  <c:v>275.813096495156</c:v>
                </c:pt>
                <c:pt idx="109">
                  <c:v>277.17888624708598</c:v>
                </c:pt>
                <c:pt idx="110">
                  <c:v>281.93318121098599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B9B-40C3-AEE6-9D52CA4AAF39}"/>
            </c:ext>
          </c:extLst>
        </c:ser>
        <c:ser>
          <c:idx val="3"/>
          <c:order val="3"/>
          <c:tx>
            <c:strRef>
              <c:f>PropertyType!$T$6</c:f>
              <c:strCache>
                <c:ptCount val="1"/>
                <c:pt idx="0">
                  <c:v>U.S.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PropertyType!$P$7:$P$117</c:f>
              <c:numCache>
                <c:formatCode>[$-409]mmm\-yy;@</c:formatCode>
                <c:ptCount val="111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  <c:pt idx="106">
                  <c:v>44834</c:v>
                </c:pt>
                <c:pt idx="107">
                  <c:v>44926</c:v>
                </c:pt>
                <c:pt idx="108">
                  <c:v>45016</c:v>
                </c:pt>
                <c:pt idx="109">
                  <c:v>45107</c:v>
                </c:pt>
                <c:pt idx="110">
                  <c:v>45199</c:v>
                </c:pt>
              </c:numCache>
            </c:numRef>
          </c:xVal>
          <c:yVal>
            <c:numRef>
              <c:f>PropertyType!$T$7:$T$117</c:f>
              <c:numCache>
                <c:formatCode>0</c:formatCode>
                <c:ptCount val="111"/>
                <c:pt idx="0">
                  <c:v>62.446363703224598</c:v>
                </c:pt>
                <c:pt idx="1">
                  <c:v>63.2661043793996</c:v>
                </c:pt>
                <c:pt idx="2">
                  <c:v>64.308394584134206</c:v>
                </c:pt>
                <c:pt idx="3">
                  <c:v>65.207832232005899</c:v>
                </c:pt>
                <c:pt idx="4">
                  <c:v>67.7517331391157</c:v>
                </c:pt>
                <c:pt idx="5">
                  <c:v>71.099191248610595</c:v>
                </c:pt>
                <c:pt idx="6">
                  <c:v>72.687581679416795</c:v>
                </c:pt>
                <c:pt idx="7">
                  <c:v>73.397917802417894</c:v>
                </c:pt>
                <c:pt idx="8">
                  <c:v>74.947972756143201</c:v>
                </c:pt>
                <c:pt idx="9">
                  <c:v>77.437948263745994</c:v>
                </c:pt>
                <c:pt idx="10">
                  <c:v>80.203921647132304</c:v>
                </c:pt>
                <c:pt idx="11">
                  <c:v>82.568630536744195</c:v>
                </c:pt>
                <c:pt idx="12">
                  <c:v>84.941340610410194</c:v>
                </c:pt>
                <c:pt idx="13">
                  <c:v>86.954641475502797</c:v>
                </c:pt>
                <c:pt idx="14">
                  <c:v>88.831575254658503</c:v>
                </c:pt>
                <c:pt idx="15">
                  <c:v>91.503410875827299</c:v>
                </c:pt>
                <c:pt idx="16">
                  <c:v>96.015591769815501</c:v>
                </c:pt>
                <c:pt idx="17">
                  <c:v>100.69658269932</c:v>
                </c:pt>
                <c:pt idx="18">
                  <c:v>100.611638375699</c:v>
                </c:pt>
                <c:pt idx="19">
                  <c:v>100</c:v>
                </c:pt>
                <c:pt idx="20">
                  <c:v>104.413695021838</c:v>
                </c:pt>
                <c:pt idx="21">
                  <c:v>110.473307753361</c:v>
                </c:pt>
                <c:pt idx="22">
                  <c:v>112.921022988079</c:v>
                </c:pt>
                <c:pt idx="23">
                  <c:v>113.68140055606401</c:v>
                </c:pt>
                <c:pt idx="24">
                  <c:v>117.295348922317</c:v>
                </c:pt>
                <c:pt idx="25">
                  <c:v>122.814905788526</c:v>
                </c:pt>
                <c:pt idx="26">
                  <c:v>127.93810774020901</c:v>
                </c:pt>
                <c:pt idx="27">
                  <c:v>131.61058413442501</c:v>
                </c:pt>
                <c:pt idx="28">
                  <c:v>135.90180149531099</c:v>
                </c:pt>
                <c:pt idx="29">
                  <c:v>140.95102285325601</c:v>
                </c:pt>
                <c:pt idx="30">
                  <c:v>143.97689465675199</c:v>
                </c:pt>
                <c:pt idx="31">
                  <c:v>147.01827626974199</c:v>
                </c:pt>
                <c:pt idx="32">
                  <c:v>154.08381571304199</c:v>
                </c:pt>
                <c:pt idx="33">
                  <c:v>162.79400491368099</c:v>
                </c:pt>
                <c:pt idx="34">
                  <c:v>166.82665764434299</c:v>
                </c:pt>
                <c:pt idx="35">
                  <c:v>168.58449352165999</c:v>
                </c:pt>
                <c:pt idx="36">
                  <c:v>174.57842306358401</c:v>
                </c:pt>
                <c:pt idx="37">
                  <c:v>184.206401074659</c:v>
                </c:pt>
                <c:pt idx="38">
                  <c:v>190.45272563069099</c:v>
                </c:pt>
                <c:pt idx="39">
                  <c:v>191.28121802228</c:v>
                </c:pt>
                <c:pt idx="40">
                  <c:v>190.79095251507599</c:v>
                </c:pt>
                <c:pt idx="41">
                  <c:v>189.31710736130901</c:v>
                </c:pt>
                <c:pt idx="42">
                  <c:v>186.954867900713</c:v>
                </c:pt>
                <c:pt idx="43">
                  <c:v>187.28400469163901</c:v>
                </c:pt>
                <c:pt idx="44">
                  <c:v>192.36113164407101</c:v>
                </c:pt>
                <c:pt idx="45">
                  <c:v>197.019109535696</c:v>
                </c:pt>
                <c:pt idx="46">
                  <c:v>190.06960901155099</c:v>
                </c:pt>
                <c:pt idx="47">
                  <c:v>179.65141158662399</c:v>
                </c:pt>
                <c:pt idx="48">
                  <c:v>176.14398452621299</c:v>
                </c:pt>
                <c:pt idx="49">
                  <c:v>175.05030056420199</c:v>
                </c:pt>
                <c:pt idx="50">
                  <c:v>167.107936756557</c:v>
                </c:pt>
                <c:pt idx="51">
                  <c:v>156.99472864790701</c:v>
                </c:pt>
                <c:pt idx="52">
                  <c:v>149.157420558827</c:v>
                </c:pt>
                <c:pt idx="53">
                  <c:v>138.43615319775901</c:v>
                </c:pt>
                <c:pt idx="54">
                  <c:v>128.879682549161</c:v>
                </c:pt>
                <c:pt idx="55">
                  <c:v>125.54275242242301</c:v>
                </c:pt>
                <c:pt idx="56">
                  <c:v>126.662685037499</c:v>
                </c:pt>
                <c:pt idx="57">
                  <c:v>126.41704164216</c:v>
                </c:pt>
                <c:pt idx="58">
                  <c:v>126.18180044869</c:v>
                </c:pt>
                <c:pt idx="59">
                  <c:v>128.17130304912499</c:v>
                </c:pt>
                <c:pt idx="60">
                  <c:v>132.09303220942999</c:v>
                </c:pt>
                <c:pt idx="61">
                  <c:v>137.058778435059</c:v>
                </c:pt>
                <c:pt idx="62">
                  <c:v>141.40251314234101</c:v>
                </c:pt>
                <c:pt idx="63">
                  <c:v>144.02022555084901</c:v>
                </c:pt>
                <c:pt idx="64">
                  <c:v>146.130954290863</c:v>
                </c:pt>
                <c:pt idx="65">
                  <c:v>149.95024741070401</c:v>
                </c:pt>
                <c:pt idx="66">
                  <c:v>155.546715011126</c:v>
                </c:pt>
                <c:pt idx="67">
                  <c:v>159.71695473651499</c:v>
                </c:pt>
                <c:pt idx="68">
                  <c:v>163.41383147739501</c:v>
                </c:pt>
                <c:pt idx="69">
                  <c:v>170.351936281512</c:v>
                </c:pt>
                <c:pt idx="70">
                  <c:v>177.09273211891701</c:v>
                </c:pt>
                <c:pt idx="71">
                  <c:v>180.69426483790201</c:v>
                </c:pt>
                <c:pt idx="72">
                  <c:v>186.83829946346</c:v>
                </c:pt>
                <c:pt idx="73">
                  <c:v>197.870299647076</c:v>
                </c:pt>
                <c:pt idx="74">
                  <c:v>203.46210697805699</c:v>
                </c:pt>
                <c:pt idx="75">
                  <c:v>203.214416081596</c:v>
                </c:pt>
                <c:pt idx="76">
                  <c:v>208.48826792438399</c:v>
                </c:pt>
                <c:pt idx="77">
                  <c:v>220.286018568034</c:v>
                </c:pt>
                <c:pt idx="78">
                  <c:v>225.987619228358</c:v>
                </c:pt>
                <c:pt idx="79">
                  <c:v>225.61136436504901</c:v>
                </c:pt>
                <c:pt idx="80">
                  <c:v>232.91705997677499</c:v>
                </c:pt>
                <c:pt idx="81">
                  <c:v>247.34896778181101</c:v>
                </c:pt>
                <c:pt idx="82">
                  <c:v>254.079548780029</c:v>
                </c:pt>
                <c:pt idx="83">
                  <c:v>253.929560617449</c:v>
                </c:pt>
                <c:pt idx="84">
                  <c:v>262.35435119112702</c:v>
                </c:pt>
                <c:pt idx="85">
                  <c:v>276.45157029937201</c:v>
                </c:pt>
                <c:pt idx="86">
                  <c:v>279.86842472796599</c:v>
                </c:pt>
                <c:pt idx="87">
                  <c:v>277.66158661735699</c:v>
                </c:pt>
                <c:pt idx="88">
                  <c:v>287.01882903857501</c:v>
                </c:pt>
                <c:pt idx="89">
                  <c:v>303.130621991091</c:v>
                </c:pt>
                <c:pt idx="90">
                  <c:v>307.74477951110703</c:v>
                </c:pt>
                <c:pt idx="91">
                  <c:v>305.26739522293099</c:v>
                </c:pt>
                <c:pt idx="92">
                  <c:v>310.46876341452401</c:v>
                </c:pt>
                <c:pt idx="93">
                  <c:v>322.174315735672</c:v>
                </c:pt>
                <c:pt idx="94">
                  <c:v>334.06304719346701</c:v>
                </c:pt>
                <c:pt idx="95">
                  <c:v>339.16013743539901</c:v>
                </c:pt>
                <c:pt idx="96">
                  <c:v>339.06006298251202</c:v>
                </c:pt>
                <c:pt idx="97">
                  <c:v>339.64637618264902</c:v>
                </c:pt>
                <c:pt idx="98">
                  <c:v>353.55851338328802</c:v>
                </c:pt>
                <c:pt idx="99">
                  <c:v>371.24515609368501</c:v>
                </c:pt>
                <c:pt idx="100">
                  <c:v>385.85667040031802</c:v>
                </c:pt>
                <c:pt idx="101">
                  <c:v>412.10440815575799</c:v>
                </c:pt>
                <c:pt idx="102">
                  <c:v>436.67897900198699</c:v>
                </c:pt>
                <c:pt idx="103">
                  <c:v>447.59401876443297</c:v>
                </c:pt>
                <c:pt idx="104">
                  <c:v>468.91505319806498</c:v>
                </c:pt>
                <c:pt idx="105">
                  <c:v>501.42819766602798</c:v>
                </c:pt>
                <c:pt idx="106">
                  <c:v>487.18107831154498</c:v>
                </c:pt>
                <c:pt idx="107">
                  <c:v>455.74940566274302</c:v>
                </c:pt>
                <c:pt idx="108">
                  <c:v>446.50266869819302</c:v>
                </c:pt>
                <c:pt idx="109">
                  <c:v>445.67954531715202</c:v>
                </c:pt>
                <c:pt idx="110">
                  <c:v>454.55830276637602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B9B-40C3-AEE6-9D52CA4AAF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8468936"/>
        <c:axId val="528469328"/>
      </c:scatterChart>
      <c:valAx>
        <c:axId val="528468936"/>
        <c:scaling>
          <c:orientation val="minMax"/>
          <c:max val="45260"/>
          <c:min val="35155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69328"/>
        <c:crosses val="autoZero"/>
        <c:crossBetween val="midCat"/>
        <c:majorUnit val="365"/>
      </c:valAx>
      <c:valAx>
        <c:axId val="528469328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crossAx val="528468936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5.9722222222222225E-2"/>
          <c:y val="2.7795245216417162E-2"/>
          <c:w val="0.82789381014873131"/>
          <c:h val="4.1846476004233975E-2"/>
        </c:manualLayout>
      </c:layout>
      <c:overlay val="0"/>
      <c:txPr>
        <a:bodyPr/>
        <a:lstStyle/>
        <a:p>
          <a:pPr>
            <a:defRPr sz="1000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9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383252127163761"/>
          <c:y val="0.11265529140091206"/>
          <c:w val="0.83210988372133643"/>
          <c:h val="0.8213976011978158"/>
        </c:manualLayout>
      </c:layout>
      <c:scatterChart>
        <c:scatterStyle val="lineMarker"/>
        <c:varyColors val="0"/>
        <c:ser>
          <c:idx val="0"/>
          <c:order val="0"/>
          <c:tx>
            <c:strRef>
              <c:f>PropertyType!$U$6</c:f>
              <c:strCache>
                <c:ptCount val="1"/>
                <c:pt idx="0">
                  <c:v>U.S. Land</c:v>
                </c:pt>
              </c:strCache>
            </c:strRef>
          </c:tx>
          <c:spPr>
            <a:ln w="38100">
              <a:solidFill>
                <a:srgbClr val="00B0F0"/>
              </a:solidFill>
            </a:ln>
          </c:spPr>
          <c:marker>
            <c:symbol val="none"/>
          </c:marker>
          <c:xVal>
            <c:numRef>
              <c:f>PropertyType!$P$15:$P$117</c:f>
              <c:numCache>
                <c:formatCode>[$-409]mmm\-yy;@</c:formatCode>
                <c:ptCount val="103"/>
                <c:pt idx="0">
                  <c:v>35885</c:v>
                </c:pt>
                <c:pt idx="1">
                  <c:v>35976</c:v>
                </c:pt>
                <c:pt idx="2">
                  <c:v>36068</c:v>
                </c:pt>
                <c:pt idx="3">
                  <c:v>36160</c:v>
                </c:pt>
                <c:pt idx="4">
                  <c:v>36250</c:v>
                </c:pt>
                <c:pt idx="5">
                  <c:v>36341</c:v>
                </c:pt>
                <c:pt idx="6">
                  <c:v>36433</c:v>
                </c:pt>
                <c:pt idx="7">
                  <c:v>36525</c:v>
                </c:pt>
                <c:pt idx="8">
                  <c:v>36616</c:v>
                </c:pt>
                <c:pt idx="9">
                  <c:v>36707</c:v>
                </c:pt>
                <c:pt idx="10">
                  <c:v>36799</c:v>
                </c:pt>
                <c:pt idx="11">
                  <c:v>36891</c:v>
                </c:pt>
                <c:pt idx="12">
                  <c:v>36981</c:v>
                </c:pt>
                <c:pt idx="13">
                  <c:v>37072</c:v>
                </c:pt>
                <c:pt idx="14">
                  <c:v>37164</c:v>
                </c:pt>
                <c:pt idx="15">
                  <c:v>37256</c:v>
                </c:pt>
                <c:pt idx="16">
                  <c:v>37346</c:v>
                </c:pt>
                <c:pt idx="17">
                  <c:v>37437</c:v>
                </c:pt>
                <c:pt idx="18">
                  <c:v>37529</c:v>
                </c:pt>
                <c:pt idx="19">
                  <c:v>37621</c:v>
                </c:pt>
                <c:pt idx="20">
                  <c:v>37711</c:v>
                </c:pt>
                <c:pt idx="21">
                  <c:v>37802</c:v>
                </c:pt>
                <c:pt idx="22">
                  <c:v>37894</c:v>
                </c:pt>
                <c:pt idx="23">
                  <c:v>37986</c:v>
                </c:pt>
                <c:pt idx="24">
                  <c:v>38077</c:v>
                </c:pt>
                <c:pt idx="25">
                  <c:v>38168</c:v>
                </c:pt>
                <c:pt idx="26">
                  <c:v>38260</c:v>
                </c:pt>
                <c:pt idx="27">
                  <c:v>38352</c:v>
                </c:pt>
                <c:pt idx="28">
                  <c:v>38442</c:v>
                </c:pt>
                <c:pt idx="29">
                  <c:v>38533</c:v>
                </c:pt>
                <c:pt idx="30">
                  <c:v>38625</c:v>
                </c:pt>
                <c:pt idx="31">
                  <c:v>38717</c:v>
                </c:pt>
                <c:pt idx="32">
                  <c:v>38807</c:v>
                </c:pt>
                <c:pt idx="33">
                  <c:v>38898</c:v>
                </c:pt>
                <c:pt idx="34">
                  <c:v>38990</c:v>
                </c:pt>
                <c:pt idx="35">
                  <c:v>39082</c:v>
                </c:pt>
                <c:pt idx="36">
                  <c:v>39172</c:v>
                </c:pt>
                <c:pt idx="37">
                  <c:v>39263</c:v>
                </c:pt>
                <c:pt idx="38">
                  <c:v>39355</c:v>
                </c:pt>
                <c:pt idx="39">
                  <c:v>39447</c:v>
                </c:pt>
                <c:pt idx="40">
                  <c:v>39538</c:v>
                </c:pt>
                <c:pt idx="41">
                  <c:v>39629</c:v>
                </c:pt>
                <c:pt idx="42">
                  <c:v>39721</c:v>
                </c:pt>
                <c:pt idx="43">
                  <c:v>39813</c:v>
                </c:pt>
                <c:pt idx="44">
                  <c:v>39903</c:v>
                </c:pt>
                <c:pt idx="45">
                  <c:v>39994</c:v>
                </c:pt>
                <c:pt idx="46">
                  <c:v>40086</c:v>
                </c:pt>
                <c:pt idx="47">
                  <c:v>40178</c:v>
                </c:pt>
                <c:pt idx="48">
                  <c:v>40268</c:v>
                </c:pt>
                <c:pt idx="49">
                  <c:v>40359</c:v>
                </c:pt>
                <c:pt idx="50">
                  <c:v>40451</c:v>
                </c:pt>
                <c:pt idx="51">
                  <c:v>40543</c:v>
                </c:pt>
                <c:pt idx="52">
                  <c:v>40633</c:v>
                </c:pt>
                <c:pt idx="53">
                  <c:v>40724</c:v>
                </c:pt>
                <c:pt idx="54">
                  <c:v>40816</c:v>
                </c:pt>
                <c:pt idx="55">
                  <c:v>40908</c:v>
                </c:pt>
                <c:pt idx="56">
                  <c:v>40999</c:v>
                </c:pt>
                <c:pt idx="57">
                  <c:v>41090</c:v>
                </c:pt>
                <c:pt idx="58">
                  <c:v>41182</c:v>
                </c:pt>
                <c:pt idx="59">
                  <c:v>41274</c:v>
                </c:pt>
                <c:pt idx="60">
                  <c:v>41364</c:v>
                </c:pt>
                <c:pt idx="61">
                  <c:v>41455</c:v>
                </c:pt>
                <c:pt idx="62">
                  <c:v>41547</c:v>
                </c:pt>
                <c:pt idx="63">
                  <c:v>41639</c:v>
                </c:pt>
                <c:pt idx="64">
                  <c:v>41729</c:v>
                </c:pt>
                <c:pt idx="65">
                  <c:v>41820</c:v>
                </c:pt>
                <c:pt idx="66">
                  <c:v>41912</c:v>
                </c:pt>
                <c:pt idx="67">
                  <c:v>42004</c:v>
                </c:pt>
                <c:pt idx="68">
                  <c:v>42094</c:v>
                </c:pt>
                <c:pt idx="69">
                  <c:v>42185</c:v>
                </c:pt>
                <c:pt idx="70">
                  <c:v>42277</c:v>
                </c:pt>
                <c:pt idx="71">
                  <c:v>42369</c:v>
                </c:pt>
                <c:pt idx="72">
                  <c:v>42460</c:v>
                </c:pt>
                <c:pt idx="73">
                  <c:v>42551</c:v>
                </c:pt>
                <c:pt idx="74">
                  <c:v>42643</c:v>
                </c:pt>
                <c:pt idx="75">
                  <c:v>42735</c:v>
                </c:pt>
                <c:pt idx="76">
                  <c:v>42825</c:v>
                </c:pt>
                <c:pt idx="77">
                  <c:v>42916</c:v>
                </c:pt>
                <c:pt idx="78">
                  <c:v>43008</c:v>
                </c:pt>
                <c:pt idx="79">
                  <c:v>43100</c:v>
                </c:pt>
                <c:pt idx="80">
                  <c:v>43190</c:v>
                </c:pt>
                <c:pt idx="81">
                  <c:v>43281</c:v>
                </c:pt>
                <c:pt idx="82">
                  <c:v>43373</c:v>
                </c:pt>
                <c:pt idx="83">
                  <c:v>43465</c:v>
                </c:pt>
                <c:pt idx="84">
                  <c:v>43555</c:v>
                </c:pt>
                <c:pt idx="85">
                  <c:v>43646</c:v>
                </c:pt>
                <c:pt idx="86">
                  <c:v>43738</c:v>
                </c:pt>
                <c:pt idx="87">
                  <c:v>43830</c:v>
                </c:pt>
                <c:pt idx="88">
                  <c:v>43921</c:v>
                </c:pt>
                <c:pt idx="89">
                  <c:v>44012</c:v>
                </c:pt>
                <c:pt idx="90">
                  <c:v>44104</c:v>
                </c:pt>
                <c:pt idx="91">
                  <c:v>44196</c:v>
                </c:pt>
                <c:pt idx="92">
                  <c:v>44286</c:v>
                </c:pt>
                <c:pt idx="93">
                  <c:v>44377</c:v>
                </c:pt>
                <c:pt idx="94">
                  <c:v>44469</c:v>
                </c:pt>
                <c:pt idx="95">
                  <c:v>44561</c:v>
                </c:pt>
                <c:pt idx="96">
                  <c:v>44651</c:v>
                </c:pt>
                <c:pt idx="97">
                  <c:v>44742</c:v>
                </c:pt>
                <c:pt idx="98">
                  <c:v>44834</c:v>
                </c:pt>
                <c:pt idx="99">
                  <c:v>44926</c:v>
                </c:pt>
                <c:pt idx="100">
                  <c:v>45016</c:v>
                </c:pt>
                <c:pt idx="101">
                  <c:v>45107</c:v>
                </c:pt>
                <c:pt idx="102">
                  <c:v>45199</c:v>
                </c:pt>
              </c:numCache>
            </c:numRef>
          </c:xVal>
          <c:yVal>
            <c:numRef>
              <c:f>PropertyType!$U$15:$U$117</c:f>
              <c:numCache>
                <c:formatCode>0</c:formatCode>
                <c:ptCount val="103"/>
                <c:pt idx="0">
                  <c:v>75.197879853691703</c:v>
                </c:pt>
                <c:pt idx="1">
                  <c:v>73.584060500174601</c:v>
                </c:pt>
                <c:pt idx="2">
                  <c:v>74.856376492005595</c:v>
                </c:pt>
                <c:pt idx="3">
                  <c:v>78.751836247765198</c:v>
                </c:pt>
                <c:pt idx="4">
                  <c:v>81.921778552835704</c:v>
                </c:pt>
                <c:pt idx="5">
                  <c:v>85.964456297873497</c:v>
                </c:pt>
                <c:pt idx="6">
                  <c:v>89.510051892714799</c:v>
                </c:pt>
                <c:pt idx="7">
                  <c:v>89.795889348008203</c:v>
                </c:pt>
                <c:pt idx="8">
                  <c:v>93.909169973934098</c:v>
                </c:pt>
                <c:pt idx="9">
                  <c:v>96.104612458123995</c:v>
                </c:pt>
                <c:pt idx="10">
                  <c:v>97.780229001758002</c:v>
                </c:pt>
                <c:pt idx="11">
                  <c:v>100</c:v>
                </c:pt>
                <c:pt idx="12">
                  <c:v>100.068194248629</c:v>
                </c:pt>
                <c:pt idx="13">
                  <c:v>102.879343650512</c:v>
                </c:pt>
                <c:pt idx="14">
                  <c:v>103.621512193546</c:v>
                </c:pt>
                <c:pt idx="15">
                  <c:v>105.628577508871</c:v>
                </c:pt>
                <c:pt idx="16">
                  <c:v>109.037259852933</c:v>
                </c:pt>
                <c:pt idx="17">
                  <c:v>112.193263752324</c:v>
                </c:pt>
                <c:pt idx="18">
                  <c:v>117.351327463746</c:v>
                </c:pt>
                <c:pt idx="19">
                  <c:v>121.896786972909</c:v>
                </c:pt>
                <c:pt idx="20">
                  <c:v>128.54015058599799</c:v>
                </c:pt>
                <c:pt idx="21">
                  <c:v>131.92128204471999</c:v>
                </c:pt>
                <c:pt idx="22">
                  <c:v>135.108587489776</c:v>
                </c:pt>
                <c:pt idx="23">
                  <c:v>136.046115131558</c:v>
                </c:pt>
                <c:pt idx="24">
                  <c:v>142.58982245546099</c:v>
                </c:pt>
                <c:pt idx="25">
                  <c:v>152.51750357311599</c:v>
                </c:pt>
                <c:pt idx="26">
                  <c:v>166.18709783314799</c:v>
                </c:pt>
                <c:pt idx="27">
                  <c:v>169.81530114658301</c:v>
                </c:pt>
                <c:pt idx="28">
                  <c:v>188.37150554211701</c:v>
                </c:pt>
                <c:pt idx="29">
                  <c:v>199.34592858793101</c:v>
                </c:pt>
                <c:pt idx="30">
                  <c:v>203.42571171087201</c:v>
                </c:pt>
                <c:pt idx="31">
                  <c:v>217.82481247435001</c:v>
                </c:pt>
                <c:pt idx="32">
                  <c:v>212.38527703277899</c:v>
                </c:pt>
                <c:pt idx="33">
                  <c:v>215.92062890632599</c:v>
                </c:pt>
                <c:pt idx="34">
                  <c:v>219.450818432495</c:v>
                </c:pt>
                <c:pt idx="35">
                  <c:v>219.70006657683899</c:v>
                </c:pt>
                <c:pt idx="36">
                  <c:v>219.120564097835</c:v>
                </c:pt>
                <c:pt idx="37">
                  <c:v>218.88831904214399</c:v>
                </c:pt>
                <c:pt idx="38">
                  <c:v>219.71438393158999</c:v>
                </c:pt>
                <c:pt idx="39">
                  <c:v>223.67282575037899</c:v>
                </c:pt>
                <c:pt idx="40">
                  <c:v>214.05922628032701</c:v>
                </c:pt>
                <c:pt idx="41">
                  <c:v>201.96340350895201</c:v>
                </c:pt>
                <c:pt idx="42">
                  <c:v>189.358957917894</c:v>
                </c:pt>
                <c:pt idx="43">
                  <c:v>170.129974278226</c:v>
                </c:pt>
                <c:pt idx="44">
                  <c:v>163.14765464079699</c:v>
                </c:pt>
                <c:pt idx="45">
                  <c:v>155.360099460139</c:v>
                </c:pt>
                <c:pt idx="46">
                  <c:v>148.64247995899001</c:v>
                </c:pt>
                <c:pt idx="47">
                  <c:v>143.720783307001</c:v>
                </c:pt>
                <c:pt idx="48">
                  <c:v>136.96947220578301</c:v>
                </c:pt>
                <c:pt idx="49">
                  <c:v>136.225280658169</c:v>
                </c:pt>
                <c:pt idx="50">
                  <c:v>133.25266956740501</c:v>
                </c:pt>
                <c:pt idx="51">
                  <c:v>130.80902487744001</c:v>
                </c:pt>
                <c:pt idx="52">
                  <c:v>131.53981705840201</c:v>
                </c:pt>
                <c:pt idx="53">
                  <c:v>127.95280371289</c:v>
                </c:pt>
                <c:pt idx="54">
                  <c:v>126.084528460638</c:v>
                </c:pt>
                <c:pt idx="55">
                  <c:v>128.53236678472501</c:v>
                </c:pt>
                <c:pt idx="56">
                  <c:v>126.102891478186</c:v>
                </c:pt>
                <c:pt idx="57">
                  <c:v>124.808243206201</c:v>
                </c:pt>
                <c:pt idx="58">
                  <c:v>128.48055070637199</c:v>
                </c:pt>
                <c:pt idx="59">
                  <c:v>128.88970742968999</c:v>
                </c:pt>
                <c:pt idx="60">
                  <c:v>128.46225990352201</c:v>
                </c:pt>
                <c:pt idx="61">
                  <c:v>131.278780701774</c:v>
                </c:pt>
                <c:pt idx="62">
                  <c:v>130.39101317340101</c:v>
                </c:pt>
                <c:pt idx="63">
                  <c:v>135.35806657338401</c:v>
                </c:pt>
                <c:pt idx="64">
                  <c:v>139.15388805056</c:v>
                </c:pt>
                <c:pt idx="65">
                  <c:v>144.15756259454199</c:v>
                </c:pt>
                <c:pt idx="66">
                  <c:v>150.71669141650699</c:v>
                </c:pt>
                <c:pt idx="67">
                  <c:v>158.68480131220801</c:v>
                </c:pt>
                <c:pt idx="68">
                  <c:v>160.90578191031901</c:v>
                </c:pt>
                <c:pt idx="69">
                  <c:v>164.78983554200499</c:v>
                </c:pt>
                <c:pt idx="70">
                  <c:v>166.04450306489201</c:v>
                </c:pt>
                <c:pt idx="71">
                  <c:v>171.218599840438</c:v>
                </c:pt>
                <c:pt idx="72">
                  <c:v>175.11591023523599</c:v>
                </c:pt>
                <c:pt idx="73">
                  <c:v>180.21523880811401</c:v>
                </c:pt>
                <c:pt idx="74">
                  <c:v>188.191315979374</c:v>
                </c:pt>
                <c:pt idx="75">
                  <c:v>193.81963060754799</c:v>
                </c:pt>
                <c:pt idx="76">
                  <c:v>199.41854086580699</c:v>
                </c:pt>
                <c:pt idx="77">
                  <c:v>208.25085756025001</c:v>
                </c:pt>
                <c:pt idx="78">
                  <c:v>218.51566959991899</c:v>
                </c:pt>
                <c:pt idx="79">
                  <c:v>236.91494331463099</c:v>
                </c:pt>
                <c:pt idx="80">
                  <c:v>244.02991179169999</c:v>
                </c:pt>
                <c:pt idx="81">
                  <c:v>244.23456075445901</c:v>
                </c:pt>
                <c:pt idx="82">
                  <c:v>245.68158495614199</c:v>
                </c:pt>
                <c:pt idx="83">
                  <c:v>243.505363737311</c:v>
                </c:pt>
                <c:pt idx="84">
                  <c:v>242.27672617077999</c:v>
                </c:pt>
                <c:pt idx="85">
                  <c:v>255.350789109407</c:v>
                </c:pt>
                <c:pt idx="86">
                  <c:v>262.15160206992698</c:v>
                </c:pt>
                <c:pt idx="87">
                  <c:v>275.696592170695</c:v>
                </c:pt>
                <c:pt idx="88">
                  <c:v>285.21346159181201</c:v>
                </c:pt>
                <c:pt idx="89">
                  <c:v>288.57144519123898</c:v>
                </c:pt>
                <c:pt idx="90">
                  <c:v>299.19474224148399</c:v>
                </c:pt>
                <c:pt idx="91">
                  <c:v>320.76532660726502</c:v>
                </c:pt>
                <c:pt idx="92">
                  <c:v>322.83603383809998</c:v>
                </c:pt>
                <c:pt idx="93">
                  <c:v>337.58472815842799</c:v>
                </c:pt>
                <c:pt idx="94">
                  <c:v>344.45438143364498</c:v>
                </c:pt>
                <c:pt idx="95">
                  <c:v>356.14459125552702</c:v>
                </c:pt>
                <c:pt idx="96">
                  <c:v>364.79369933043102</c:v>
                </c:pt>
                <c:pt idx="97">
                  <c:v>382.04105170921599</c:v>
                </c:pt>
                <c:pt idx="98">
                  <c:v>396.19505836427402</c:v>
                </c:pt>
                <c:pt idx="99">
                  <c:v>399.53269032729003</c:v>
                </c:pt>
                <c:pt idx="100">
                  <c:v>413.049318238186</c:v>
                </c:pt>
                <c:pt idx="101">
                  <c:v>404.45105603873299</c:v>
                </c:pt>
                <c:pt idx="102">
                  <c:v>396.143621770187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203-42A9-A0AC-7B342CB49D68}"/>
            </c:ext>
          </c:extLst>
        </c:ser>
        <c:ser>
          <c:idx val="1"/>
          <c:order val="1"/>
          <c:tx>
            <c:strRef>
              <c:f>PropertyType!$V$6</c:f>
              <c:strCache>
                <c:ptCount val="1"/>
                <c:pt idx="0">
                  <c:v>U.S. Hospitality</c:v>
                </c:pt>
              </c:strCache>
            </c:strRef>
          </c:tx>
          <c:spPr>
            <a:ln w="38100">
              <a:solidFill>
                <a:srgbClr val="7030A0"/>
              </a:solidFill>
            </a:ln>
          </c:spPr>
          <c:marker>
            <c:symbol val="none"/>
          </c:marker>
          <c:xVal>
            <c:numRef>
              <c:f>PropertyType!$P$15:$P$117</c:f>
              <c:numCache>
                <c:formatCode>[$-409]mmm\-yy;@</c:formatCode>
                <c:ptCount val="103"/>
                <c:pt idx="0">
                  <c:v>35885</c:v>
                </c:pt>
                <c:pt idx="1">
                  <c:v>35976</c:v>
                </c:pt>
                <c:pt idx="2">
                  <c:v>36068</c:v>
                </c:pt>
                <c:pt idx="3">
                  <c:v>36160</c:v>
                </c:pt>
                <c:pt idx="4">
                  <c:v>36250</c:v>
                </c:pt>
                <c:pt idx="5">
                  <c:v>36341</c:v>
                </c:pt>
                <c:pt idx="6">
                  <c:v>36433</c:v>
                </c:pt>
                <c:pt idx="7">
                  <c:v>36525</c:v>
                </c:pt>
                <c:pt idx="8">
                  <c:v>36616</c:v>
                </c:pt>
                <c:pt idx="9">
                  <c:v>36707</c:v>
                </c:pt>
                <c:pt idx="10">
                  <c:v>36799</c:v>
                </c:pt>
                <c:pt idx="11">
                  <c:v>36891</c:v>
                </c:pt>
                <c:pt idx="12">
                  <c:v>36981</c:v>
                </c:pt>
                <c:pt idx="13">
                  <c:v>37072</c:v>
                </c:pt>
                <c:pt idx="14">
                  <c:v>37164</c:v>
                </c:pt>
                <c:pt idx="15">
                  <c:v>37256</c:v>
                </c:pt>
                <c:pt idx="16">
                  <c:v>37346</c:v>
                </c:pt>
                <c:pt idx="17">
                  <c:v>37437</c:v>
                </c:pt>
                <c:pt idx="18">
                  <c:v>37529</c:v>
                </c:pt>
                <c:pt idx="19">
                  <c:v>37621</c:v>
                </c:pt>
                <c:pt idx="20">
                  <c:v>37711</c:v>
                </c:pt>
                <c:pt idx="21">
                  <c:v>37802</c:v>
                </c:pt>
                <c:pt idx="22">
                  <c:v>37894</c:v>
                </c:pt>
                <c:pt idx="23">
                  <c:v>37986</c:v>
                </c:pt>
                <c:pt idx="24">
                  <c:v>38077</c:v>
                </c:pt>
                <c:pt idx="25">
                  <c:v>38168</c:v>
                </c:pt>
                <c:pt idx="26">
                  <c:v>38260</c:v>
                </c:pt>
                <c:pt idx="27">
                  <c:v>38352</c:v>
                </c:pt>
                <c:pt idx="28">
                  <c:v>38442</c:v>
                </c:pt>
                <c:pt idx="29">
                  <c:v>38533</c:v>
                </c:pt>
                <c:pt idx="30">
                  <c:v>38625</c:v>
                </c:pt>
                <c:pt idx="31">
                  <c:v>38717</c:v>
                </c:pt>
                <c:pt idx="32">
                  <c:v>38807</c:v>
                </c:pt>
                <c:pt idx="33">
                  <c:v>38898</c:v>
                </c:pt>
                <c:pt idx="34">
                  <c:v>38990</c:v>
                </c:pt>
                <c:pt idx="35">
                  <c:v>39082</c:v>
                </c:pt>
                <c:pt idx="36">
                  <c:v>39172</c:v>
                </c:pt>
                <c:pt idx="37">
                  <c:v>39263</c:v>
                </c:pt>
                <c:pt idx="38">
                  <c:v>39355</c:v>
                </c:pt>
                <c:pt idx="39">
                  <c:v>39447</c:v>
                </c:pt>
                <c:pt idx="40">
                  <c:v>39538</c:v>
                </c:pt>
                <c:pt idx="41">
                  <c:v>39629</c:v>
                </c:pt>
                <c:pt idx="42">
                  <c:v>39721</c:v>
                </c:pt>
                <c:pt idx="43">
                  <c:v>39813</c:v>
                </c:pt>
                <c:pt idx="44">
                  <c:v>39903</c:v>
                </c:pt>
                <c:pt idx="45">
                  <c:v>39994</c:v>
                </c:pt>
                <c:pt idx="46">
                  <c:v>40086</c:v>
                </c:pt>
                <c:pt idx="47">
                  <c:v>40178</c:v>
                </c:pt>
                <c:pt idx="48">
                  <c:v>40268</c:v>
                </c:pt>
                <c:pt idx="49">
                  <c:v>40359</c:v>
                </c:pt>
                <c:pt idx="50">
                  <c:v>40451</c:v>
                </c:pt>
                <c:pt idx="51">
                  <c:v>40543</c:v>
                </c:pt>
                <c:pt idx="52">
                  <c:v>40633</c:v>
                </c:pt>
                <c:pt idx="53">
                  <c:v>40724</c:v>
                </c:pt>
                <c:pt idx="54">
                  <c:v>40816</c:v>
                </c:pt>
                <c:pt idx="55">
                  <c:v>40908</c:v>
                </c:pt>
                <c:pt idx="56">
                  <c:v>40999</c:v>
                </c:pt>
                <c:pt idx="57">
                  <c:v>41090</c:v>
                </c:pt>
                <c:pt idx="58">
                  <c:v>41182</c:v>
                </c:pt>
                <c:pt idx="59">
                  <c:v>41274</c:v>
                </c:pt>
                <c:pt idx="60">
                  <c:v>41364</c:v>
                </c:pt>
                <c:pt idx="61">
                  <c:v>41455</c:v>
                </c:pt>
                <c:pt idx="62">
                  <c:v>41547</c:v>
                </c:pt>
                <c:pt idx="63">
                  <c:v>41639</c:v>
                </c:pt>
                <c:pt idx="64">
                  <c:v>41729</c:v>
                </c:pt>
                <c:pt idx="65">
                  <c:v>41820</c:v>
                </c:pt>
                <c:pt idx="66">
                  <c:v>41912</c:v>
                </c:pt>
                <c:pt idx="67">
                  <c:v>42004</c:v>
                </c:pt>
                <c:pt idx="68">
                  <c:v>42094</c:v>
                </c:pt>
                <c:pt idx="69">
                  <c:v>42185</c:v>
                </c:pt>
                <c:pt idx="70">
                  <c:v>42277</c:v>
                </c:pt>
                <c:pt idx="71">
                  <c:v>42369</c:v>
                </c:pt>
                <c:pt idx="72">
                  <c:v>42460</c:v>
                </c:pt>
                <c:pt idx="73">
                  <c:v>42551</c:v>
                </c:pt>
                <c:pt idx="74">
                  <c:v>42643</c:v>
                </c:pt>
                <c:pt idx="75">
                  <c:v>42735</c:v>
                </c:pt>
                <c:pt idx="76">
                  <c:v>42825</c:v>
                </c:pt>
                <c:pt idx="77">
                  <c:v>42916</c:v>
                </c:pt>
                <c:pt idx="78">
                  <c:v>43008</c:v>
                </c:pt>
                <c:pt idx="79">
                  <c:v>43100</c:v>
                </c:pt>
                <c:pt idx="80">
                  <c:v>43190</c:v>
                </c:pt>
                <c:pt idx="81">
                  <c:v>43281</c:v>
                </c:pt>
                <c:pt idx="82">
                  <c:v>43373</c:v>
                </c:pt>
                <c:pt idx="83">
                  <c:v>43465</c:v>
                </c:pt>
                <c:pt idx="84">
                  <c:v>43555</c:v>
                </c:pt>
                <c:pt idx="85">
                  <c:v>43646</c:v>
                </c:pt>
                <c:pt idx="86">
                  <c:v>43738</c:v>
                </c:pt>
                <c:pt idx="87">
                  <c:v>43830</c:v>
                </c:pt>
                <c:pt idx="88">
                  <c:v>43921</c:v>
                </c:pt>
                <c:pt idx="89">
                  <c:v>44012</c:v>
                </c:pt>
                <c:pt idx="90">
                  <c:v>44104</c:v>
                </c:pt>
                <c:pt idx="91">
                  <c:v>44196</c:v>
                </c:pt>
                <c:pt idx="92">
                  <c:v>44286</c:v>
                </c:pt>
                <c:pt idx="93">
                  <c:v>44377</c:v>
                </c:pt>
                <c:pt idx="94">
                  <c:v>44469</c:v>
                </c:pt>
                <c:pt idx="95">
                  <c:v>44561</c:v>
                </c:pt>
                <c:pt idx="96">
                  <c:v>44651</c:v>
                </c:pt>
                <c:pt idx="97">
                  <c:v>44742</c:v>
                </c:pt>
                <c:pt idx="98">
                  <c:v>44834</c:v>
                </c:pt>
                <c:pt idx="99">
                  <c:v>44926</c:v>
                </c:pt>
                <c:pt idx="100">
                  <c:v>45016</c:v>
                </c:pt>
                <c:pt idx="101">
                  <c:v>45107</c:v>
                </c:pt>
                <c:pt idx="102">
                  <c:v>45199</c:v>
                </c:pt>
              </c:numCache>
            </c:numRef>
          </c:xVal>
          <c:yVal>
            <c:numRef>
              <c:f>PropertyType!$V$15:$V$117</c:f>
              <c:numCache>
                <c:formatCode>0</c:formatCode>
                <c:ptCount val="103"/>
                <c:pt idx="0">
                  <c:v>86.955795101334203</c:v>
                </c:pt>
                <c:pt idx="1">
                  <c:v>85.062480397724599</c:v>
                </c:pt>
                <c:pt idx="2">
                  <c:v>85.140674314053896</c:v>
                </c:pt>
                <c:pt idx="3">
                  <c:v>82.173355065803094</c:v>
                </c:pt>
                <c:pt idx="4">
                  <c:v>88.083441289903107</c:v>
                </c:pt>
                <c:pt idx="5">
                  <c:v>88.9872703913923</c:v>
                </c:pt>
                <c:pt idx="6">
                  <c:v>86.980084364086096</c:v>
                </c:pt>
                <c:pt idx="7">
                  <c:v>91.049320911369904</c:v>
                </c:pt>
                <c:pt idx="8">
                  <c:v>90.405765304066094</c:v>
                </c:pt>
                <c:pt idx="9">
                  <c:v>94.146384122305605</c:v>
                </c:pt>
                <c:pt idx="10">
                  <c:v>98.348335285603994</c:v>
                </c:pt>
                <c:pt idx="11">
                  <c:v>100</c:v>
                </c:pt>
                <c:pt idx="12">
                  <c:v>100.757157214523</c:v>
                </c:pt>
                <c:pt idx="13">
                  <c:v>99.026400224611805</c:v>
                </c:pt>
                <c:pt idx="14">
                  <c:v>100.02455823495301</c:v>
                </c:pt>
                <c:pt idx="15">
                  <c:v>98.306443809337793</c:v>
                </c:pt>
                <c:pt idx="16">
                  <c:v>100.021429856599</c:v>
                </c:pt>
                <c:pt idx="17">
                  <c:v>100.72942415729401</c:v>
                </c:pt>
                <c:pt idx="18">
                  <c:v>101.559737255228</c:v>
                </c:pt>
                <c:pt idx="19">
                  <c:v>103.051913850163</c:v>
                </c:pt>
                <c:pt idx="20">
                  <c:v>104.079385097816</c:v>
                </c:pt>
                <c:pt idx="21">
                  <c:v>106.289027083454</c:v>
                </c:pt>
                <c:pt idx="22">
                  <c:v>108.363193953079</c:v>
                </c:pt>
                <c:pt idx="23">
                  <c:v>112.15575367359401</c:v>
                </c:pt>
                <c:pt idx="24">
                  <c:v>115.425486963834</c:v>
                </c:pt>
                <c:pt idx="25">
                  <c:v>120.40109389237401</c:v>
                </c:pt>
                <c:pt idx="26">
                  <c:v>127.10891889141401</c:v>
                </c:pt>
                <c:pt idx="27">
                  <c:v>128.075181710339</c:v>
                </c:pt>
                <c:pt idx="28">
                  <c:v>135.84143421316799</c:v>
                </c:pt>
                <c:pt idx="29">
                  <c:v>140.52039013927501</c:v>
                </c:pt>
                <c:pt idx="30">
                  <c:v>142.938209395222</c:v>
                </c:pt>
                <c:pt idx="31">
                  <c:v>150.80605156688799</c:v>
                </c:pt>
                <c:pt idx="32">
                  <c:v>148.20934660150201</c:v>
                </c:pt>
                <c:pt idx="33">
                  <c:v>148.26570776611399</c:v>
                </c:pt>
                <c:pt idx="34">
                  <c:v>151.578605953329</c:v>
                </c:pt>
                <c:pt idx="35">
                  <c:v>153.460817579631</c:v>
                </c:pt>
                <c:pt idx="36">
                  <c:v>158.77919712697201</c:v>
                </c:pt>
                <c:pt idx="37">
                  <c:v>167.571357940431</c:v>
                </c:pt>
                <c:pt idx="38">
                  <c:v>173.05594707550901</c:v>
                </c:pt>
                <c:pt idx="39">
                  <c:v>172.57732770586301</c:v>
                </c:pt>
                <c:pt idx="40">
                  <c:v>172.46441764724699</c:v>
                </c:pt>
                <c:pt idx="41">
                  <c:v>162.10548953648001</c:v>
                </c:pt>
                <c:pt idx="42">
                  <c:v>152.29619514655101</c:v>
                </c:pt>
                <c:pt idx="43">
                  <c:v>149.47827376934899</c:v>
                </c:pt>
                <c:pt idx="44">
                  <c:v>136.62416519910599</c:v>
                </c:pt>
                <c:pt idx="45">
                  <c:v>126.447112399888</c:v>
                </c:pt>
                <c:pt idx="46">
                  <c:v>113.562947369336</c:v>
                </c:pt>
                <c:pt idx="47">
                  <c:v>100.133978529649</c:v>
                </c:pt>
                <c:pt idx="48">
                  <c:v>99.546552276302705</c:v>
                </c:pt>
                <c:pt idx="49">
                  <c:v>97.149282547452998</c:v>
                </c:pt>
                <c:pt idx="50">
                  <c:v>99.157568240923197</c:v>
                </c:pt>
                <c:pt idx="51">
                  <c:v>101.53221001585599</c:v>
                </c:pt>
                <c:pt idx="52">
                  <c:v>100.23345313407199</c:v>
                </c:pt>
                <c:pt idx="53">
                  <c:v>101.118475023741</c:v>
                </c:pt>
                <c:pt idx="54">
                  <c:v>102.822362745608</c:v>
                </c:pt>
                <c:pt idx="55">
                  <c:v>102.109515400357</c:v>
                </c:pt>
                <c:pt idx="56">
                  <c:v>103.853523116391</c:v>
                </c:pt>
                <c:pt idx="57">
                  <c:v>105.04558678897</c:v>
                </c:pt>
                <c:pt idx="58">
                  <c:v>105.079800917575</c:v>
                </c:pt>
                <c:pt idx="59">
                  <c:v>109.69278429205499</c:v>
                </c:pt>
                <c:pt idx="60">
                  <c:v>113.746910208861</c:v>
                </c:pt>
                <c:pt idx="61">
                  <c:v>115.75773275079899</c:v>
                </c:pt>
                <c:pt idx="62">
                  <c:v>117.126876990757</c:v>
                </c:pt>
                <c:pt idx="63">
                  <c:v>115.967972435332</c:v>
                </c:pt>
                <c:pt idx="64">
                  <c:v>119.61364019829</c:v>
                </c:pt>
                <c:pt idx="65">
                  <c:v>126.112053869485</c:v>
                </c:pt>
                <c:pt idx="66">
                  <c:v>131.464667478308</c:v>
                </c:pt>
                <c:pt idx="67">
                  <c:v>138.85350882221101</c:v>
                </c:pt>
                <c:pt idx="68">
                  <c:v>139.57487491845299</c:v>
                </c:pt>
                <c:pt idx="69">
                  <c:v>141.160454420695</c:v>
                </c:pt>
                <c:pt idx="70">
                  <c:v>146.345108583773</c:v>
                </c:pt>
                <c:pt idx="71">
                  <c:v>151.30166294826299</c:v>
                </c:pt>
                <c:pt idx="72">
                  <c:v>153.86446814876999</c:v>
                </c:pt>
                <c:pt idx="73">
                  <c:v>161.02175626327599</c:v>
                </c:pt>
                <c:pt idx="74">
                  <c:v>162.27405493692299</c:v>
                </c:pt>
                <c:pt idx="75">
                  <c:v>165.524754417759</c:v>
                </c:pt>
                <c:pt idx="76">
                  <c:v>171.912779735599</c:v>
                </c:pt>
                <c:pt idx="77">
                  <c:v>173.162385991272</c:v>
                </c:pt>
                <c:pt idx="78">
                  <c:v>177.028993028001</c:v>
                </c:pt>
                <c:pt idx="79">
                  <c:v>181.532381260085</c:v>
                </c:pt>
                <c:pt idx="80">
                  <c:v>181.32166196065199</c:v>
                </c:pt>
                <c:pt idx="81">
                  <c:v>183.87866436756201</c:v>
                </c:pt>
                <c:pt idx="82">
                  <c:v>184.04325450015099</c:v>
                </c:pt>
                <c:pt idx="83">
                  <c:v>186.007229726156</c:v>
                </c:pt>
                <c:pt idx="84">
                  <c:v>182.65235445917901</c:v>
                </c:pt>
                <c:pt idx="85">
                  <c:v>185.881989574561</c:v>
                </c:pt>
                <c:pt idx="86">
                  <c:v>187.06019437183099</c:v>
                </c:pt>
                <c:pt idx="87">
                  <c:v>191.15537897283801</c:v>
                </c:pt>
                <c:pt idx="88">
                  <c:v>197.15613232187999</c:v>
                </c:pt>
                <c:pt idx="89">
                  <c:v>191.10586376829201</c:v>
                </c:pt>
                <c:pt idx="90">
                  <c:v>190.52831821468999</c:v>
                </c:pt>
                <c:pt idx="91">
                  <c:v>193.09491862236101</c:v>
                </c:pt>
                <c:pt idx="92">
                  <c:v>187.27047239552999</c:v>
                </c:pt>
                <c:pt idx="93">
                  <c:v>196.760902094155</c:v>
                </c:pt>
                <c:pt idx="94">
                  <c:v>205.27059154531199</c:v>
                </c:pt>
                <c:pt idx="95">
                  <c:v>224.55450218393</c:v>
                </c:pt>
                <c:pt idx="96">
                  <c:v>235.56287170092401</c:v>
                </c:pt>
                <c:pt idx="97">
                  <c:v>237.861926353683</c:v>
                </c:pt>
                <c:pt idx="98">
                  <c:v>240.57180655252901</c:v>
                </c:pt>
                <c:pt idx="99">
                  <c:v>234.44450323101699</c:v>
                </c:pt>
                <c:pt idx="100">
                  <c:v>238.05035955786701</c:v>
                </c:pt>
                <c:pt idx="101">
                  <c:v>245.116801714415</c:v>
                </c:pt>
                <c:pt idx="102">
                  <c:v>254.22206972178199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203-42A9-A0AC-7B342CB49D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8468544"/>
        <c:axId val="528470112"/>
      </c:scatterChart>
      <c:valAx>
        <c:axId val="528468544"/>
        <c:scaling>
          <c:orientation val="minMax"/>
          <c:max val="45260"/>
          <c:min val="35885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sz="900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0112"/>
        <c:crosses val="autoZero"/>
        <c:crossBetween val="midCat"/>
        <c:majorUnit val="365"/>
      </c:valAx>
      <c:valAx>
        <c:axId val="528470112"/>
        <c:scaling>
          <c:orientation val="minMax"/>
          <c:max val="225"/>
          <c:min val="0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>
            <c:manualLayout>
              <c:xMode val="edge"/>
              <c:yMode val="edge"/>
              <c:x val="1.3575451862897247E-2"/>
              <c:y val="0.31272867699517609"/>
            </c:manualLayout>
          </c:layout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sz="900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68544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.10297415121327116"/>
          <c:y val="2.8246444256812036E-2"/>
          <c:w val="0.63924825021872267"/>
          <c:h val="4.1846476004233975E-2"/>
        </c:manualLayout>
      </c:layout>
      <c:overlay val="0"/>
      <c:txPr>
        <a:bodyPr/>
        <a:lstStyle/>
        <a:p>
          <a:pPr>
            <a:defRPr sz="1000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8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495653564055782"/>
          <c:y val="0.13675173133478799"/>
          <c:w val="0.8209858400003992"/>
          <c:h val="0.74107643171109638"/>
        </c:manualLayout>
      </c:layout>
      <c:scatterChart>
        <c:scatterStyle val="lineMarker"/>
        <c:varyColors val="0"/>
        <c:ser>
          <c:idx val="0"/>
          <c:order val="0"/>
          <c:tx>
            <c:strRef>
              <c:f>PropertyType!$W$6</c:f>
              <c:strCache>
                <c:ptCount val="1"/>
                <c:pt idx="0">
                  <c:v>U.S.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PropertyType!$P$7:$P$117</c:f>
              <c:numCache>
                <c:formatCode>[$-409]mmm\-yy;@</c:formatCode>
                <c:ptCount val="111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  <c:pt idx="106">
                  <c:v>44834</c:v>
                </c:pt>
                <c:pt idx="107">
                  <c:v>44926</c:v>
                </c:pt>
                <c:pt idx="108">
                  <c:v>45016</c:v>
                </c:pt>
                <c:pt idx="109">
                  <c:v>45107</c:v>
                </c:pt>
                <c:pt idx="110">
                  <c:v>45199</c:v>
                </c:pt>
              </c:numCache>
            </c:numRef>
          </c:xVal>
          <c:yVal>
            <c:numRef>
              <c:f>PropertyType!$W$7:$W$117</c:f>
              <c:numCache>
                <c:formatCode>0</c:formatCode>
                <c:ptCount val="111"/>
                <c:pt idx="0">
                  <c:v>60.928856735674998</c:v>
                </c:pt>
                <c:pt idx="1">
                  <c:v>60.914290547552</c:v>
                </c:pt>
                <c:pt idx="2">
                  <c:v>64.216755165031003</c:v>
                </c:pt>
                <c:pt idx="3">
                  <c:v>66.802935186425501</c:v>
                </c:pt>
                <c:pt idx="4">
                  <c:v>67.335085123092497</c:v>
                </c:pt>
                <c:pt idx="5">
                  <c:v>67.493633227466105</c:v>
                </c:pt>
                <c:pt idx="6">
                  <c:v>73.532325596611003</c:v>
                </c:pt>
                <c:pt idx="7">
                  <c:v>81.859575067692006</c:v>
                </c:pt>
                <c:pt idx="8">
                  <c:v>82.932696186602101</c:v>
                </c:pt>
                <c:pt idx="9">
                  <c:v>84.073214433394</c:v>
                </c:pt>
                <c:pt idx="10">
                  <c:v>86.916605630269004</c:v>
                </c:pt>
                <c:pt idx="11">
                  <c:v>86.665248361648693</c:v>
                </c:pt>
                <c:pt idx="12">
                  <c:v>85.227153418798096</c:v>
                </c:pt>
                <c:pt idx="13">
                  <c:v>87.007502594014397</c:v>
                </c:pt>
                <c:pt idx="14">
                  <c:v>90.320944323948595</c:v>
                </c:pt>
                <c:pt idx="15">
                  <c:v>88.386156230783399</c:v>
                </c:pt>
                <c:pt idx="16">
                  <c:v>86.935543779137205</c:v>
                </c:pt>
                <c:pt idx="17">
                  <c:v>92.361181269055294</c:v>
                </c:pt>
                <c:pt idx="18">
                  <c:v>98.321546478577602</c:v>
                </c:pt>
                <c:pt idx="19">
                  <c:v>100</c:v>
                </c:pt>
                <c:pt idx="20">
                  <c:v>99.896436644192093</c:v>
                </c:pt>
                <c:pt idx="21">
                  <c:v>99.961266270848299</c:v>
                </c:pt>
                <c:pt idx="22">
                  <c:v>98.466612531507593</c:v>
                </c:pt>
                <c:pt idx="23">
                  <c:v>98.130655679083702</c:v>
                </c:pt>
                <c:pt idx="24">
                  <c:v>99.284575845495098</c:v>
                </c:pt>
                <c:pt idx="25">
                  <c:v>98.631085542409593</c:v>
                </c:pt>
                <c:pt idx="26">
                  <c:v>98.662001365476499</c:v>
                </c:pt>
                <c:pt idx="27">
                  <c:v>101.685231200359</c:v>
                </c:pt>
                <c:pt idx="28">
                  <c:v>105.614181143869</c:v>
                </c:pt>
                <c:pt idx="29">
                  <c:v>103.351935152064</c:v>
                </c:pt>
                <c:pt idx="30">
                  <c:v>98.348956329664702</c:v>
                </c:pt>
                <c:pt idx="31">
                  <c:v>100.754233931518</c:v>
                </c:pt>
                <c:pt idx="32">
                  <c:v>107.52691677114299</c:v>
                </c:pt>
                <c:pt idx="33">
                  <c:v>112.57840137677501</c:v>
                </c:pt>
                <c:pt idx="34">
                  <c:v>115.98203230755399</c:v>
                </c:pt>
                <c:pt idx="35">
                  <c:v>119.45018282244099</c:v>
                </c:pt>
                <c:pt idx="36">
                  <c:v>123.356200767396</c:v>
                </c:pt>
                <c:pt idx="37">
                  <c:v>125.395545771957</c:v>
                </c:pt>
                <c:pt idx="38">
                  <c:v>128.63137643045499</c:v>
                </c:pt>
                <c:pt idx="39">
                  <c:v>133.93677155326</c:v>
                </c:pt>
                <c:pt idx="40">
                  <c:v>138.356407672861</c:v>
                </c:pt>
                <c:pt idx="41">
                  <c:v>144.55480897128399</c:v>
                </c:pt>
                <c:pt idx="42">
                  <c:v>150.32815411092</c:v>
                </c:pt>
                <c:pt idx="43">
                  <c:v>155.06159345341999</c:v>
                </c:pt>
                <c:pt idx="44">
                  <c:v>161.910443823701</c:v>
                </c:pt>
                <c:pt idx="45">
                  <c:v>166.78138809225001</c:v>
                </c:pt>
                <c:pt idx="46">
                  <c:v>169.75619994471401</c:v>
                </c:pt>
                <c:pt idx="47">
                  <c:v>169.49407608766799</c:v>
                </c:pt>
                <c:pt idx="48">
                  <c:v>160.82481006612201</c:v>
                </c:pt>
                <c:pt idx="49">
                  <c:v>155.638644851577</c:v>
                </c:pt>
                <c:pt idx="50">
                  <c:v>153.86591164638699</c:v>
                </c:pt>
                <c:pt idx="51">
                  <c:v>150.155847251392</c:v>
                </c:pt>
                <c:pt idx="52">
                  <c:v>134.468668846356</c:v>
                </c:pt>
                <c:pt idx="53">
                  <c:v>111.67019518131301</c:v>
                </c:pt>
                <c:pt idx="54">
                  <c:v>101.04390189798001</c:v>
                </c:pt>
                <c:pt idx="55">
                  <c:v>99.621600910679504</c:v>
                </c:pt>
                <c:pt idx="56">
                  <c:v>109.478394977485</c:v>
                </c:pt>
                <c:pt idx="57">
                  <c:v>117.55163447094</c:v>
                </c:pt>
                <c:pt idx="58">
                  <c:v>113.868273812475</c:v>
                </c:pt>
                <c:pt idx="59">
                  <c:v>115.61663441193799</c:v>
                </c:pt>
                <c:pt idx="60">
                  <c:v>120.296230651584</c:v>
                </c:pt>
                <c:pt idx="61">
                  <c:v>119.897667249409</c:v>
                </c:pt>
                <c:pt idx="62">
                  <c:v>118.39428487685601</c:v>
                </c:pt>
                <c:pt idx="63">
                  <c:v>121.628678965033</c:v>
                </c:pt>
                <c:pt idx="64">
                  <c:v>125.307239541912</c:v>
                </c:pt>
                <c:pt idx="65">
                  <c:v>126.866459037211</c:v>
                </c:pt>
                <c:pt idx="66">
                  <c:v>127.974058083337</c:v>
                </c:pt>
                <c:pt idx="67">
                  <c:v>128.74298593011801</c:v>
                </c:pt>
                <c:pt idx="68">
                  <c:v>134.36811599159199</c:v>
                </c:pt>
                <c:pt idx="69">
                  <c:v>142.791213269796</c:v>
                </c:pt>
                <c:pt idx="70">
                  <c:v>147.187529271796</c:v>
                </c:pt>
                <c:pt idx="71">
                  <c:v>146.723910455658</c:v>
                </c:pt>
                <c:pt idx="72">
                  <c:v>146.29427576057299</c:v>
                </c:pt>
                <c:pt idx="73">
                  <c:v>152.28953712598599</c:v>
                </c:pt>
                <c:pt idx="74">
                  <c:v>157.16556634739501</c:v>
                </c:pt>
                <c:pt idx="75">
                  <c:v>160.23309739358999</c:v>
                </c:pt>
                <c:pt idx="76">
                  <c:v>167.738599654278</c:v>
                </c:pt>
                <c:pt idx="77">
                  <c:v>173.06693334867799</c:v>
                </c:pt>
                <c:pt idx="78">
                  <c:v>172.80139102328201</c:v>
                </c:pt>
                <c:pt idx="79">
                  <c:v>167.806162774965</c:v>
                </c:pt>
                <c:pt idx="80">
                  <c:v>165.22051427394001</c:v>
                </c:pt>
                <c:pt idx="81">
                  <c:v>170.499572876055</c:v>
                </c:pt>
                <c:pt idx="82">
                  <c:v>175.588178154986</c:v>
                </c:pt>
                <c:pt idx="83">
                  <c:v>174.424305667026</c:v>
                </c:pt>
                <c:pt idx="84">
                  <c:v>174.81177635384</c:v>
                </c:pt>
                <c:pt idx="85">
                  <c:v>181.49534699416401</c:v>
                </c:pt>
                <c:pt idx="86">
                  <c:v>183.413841701801</c:v>
                </c:pt>
                <c:pt idx="87">
                  <c:v>182.45147772814099</c:v>
                </c:pt>
                <c:pt idx="88">
                  <c:v>183.90460002925801</c:v>
                </c:pt>
                <c:pt idx="89">
                  <c:v>185.17302712141</c:v>
                </c:pt>
                <c:pt idx="90">
                  <c:v>187.01425885261099</c:v>
                </c:pt>
                <c:pt idx="91">
                  <c:v>188.329337447352</c:v>
                </c:pt>
                <c:pt idx="92">
                  <c:v>194.63675306682799</c:v>
                </c:pt>
                <c:pt idx="93">
                  <c:v>201.203179490861</c:v>
                </c:pt>
                <c:pt idx="94">
                  <c:v>201.08135346579601</c:v>
                </c:pt>
                <c:pt idx="95">
                  <c:v>201.00052449335399</c:v>
                </c:pt>
                <c:pt idx="96">
                  <c:v>200.50161361957601</c:v>
                </c:pt>
                <c:pt idx="97">
                  <c:v>192.94581915595799</c:v>
                </c:pt>
                <c:pt idx="98">
                  <c:v>190.53774923322399</c:v>
                </c:pt>
                <c:pt idx="99">
                  <c:v>194.64254003494901</c:v>
                </c:pt>
                <c:pt idx="100">
                  <c:v>194.673175851888</c:v>
                </c:pt>
                <c:pt idx="101">
                  <c:v>202.07995703735099</c:v>
                </c:pt>
                <c:pt idx="102">
                  <c:v>216.64654964378801</c:v>
                </c:pt>
                <c:pt idx="103">
                  <c:v>221.39829993824799</c:v>
                </c:pt>
                <c:pt idx="104">
                  <c:v>213.74498430616001</c:v>
                </c:pt>
                <c:pt idx="105">
                  <c:v>204.76658623307301</c:v>
                </c:pt>
                <c:pt idx="106">
                  <c:v>195.02666269956001</c:v>
                </c:pt>
                <c:pt idx="107">
                  <c:v>183.34707482769701</c:v>
                </c:pt>
                <c:pt idx="108">
                  <c:v>174.969898264314</c:v>
                </c:pt>
                <c:pt idx="109">
                  <c:v>172.518855707265</c:v>
                </c:pt>
                <c:pt idx="110">
                  <c:v>173.988300884513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D2F-4CF4-98B8-F15C9740B621}"/>
            </c:ext>
          </c:extLst>
        </c:ser>
        <c:ser>
          <c:idx val="1"/>
          <c:order val="1"/>
          <c:tx>
            <c:strRef>
              <c:f>PropertyType!$X$6</c:f>
              <c:strCache>
                <c:ptCount val="1"/>
                <c:pt idx="0">
                  <c:v>U.S.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PropertyType!$P$7:$P$117</c:f>
              <c:numCache>
                <c:formatCode>[$-409]mmm\-yy;@</c:formatCode>
                <c:ptCount val="111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  <c:pt idx="106">
                  <c:v>44834</c:v>
                </c:pt>
                <c:pt idx="107">
                  <c:v>44926</c:v>
                </c:pt>
                <c:pt idx="108">
                  <c:v>45016</c:v>
                </c:pt>
                <c:pt idx="109">
                  <c:v>45107</c:v>
                </c:pt>
                <c:pt idx="110">
                  <c:v>45199</c:v>
                </c:pt>
              </c:numCache>
            </c:numRef>
          </c:xVal>
          <c:yVal>
            <c:numRef>
              <c:f>PropertyType!$X$7:$X$117</c:f>
              <c:numCache>
                <c:formatCode>0</c:formatCode>
                <c:ptCount val="111"/>
                <c:pt idx="0">
                  <c:v>69.095095236089605</c:v>
                </c:pt>
                <c:pt idx="1">
                  <c:v>68.408626142596802</c:v>
                </c:pt>
                <c:pt idx="2">
                  <c:v>69.714500006694195</c:v>
                </c:pt>
                <c:pt idx="3">
                  <c:v>72.224210925184906</c:v>
                </c:pt>
                <c:pt idx="4">
                  <c:v>73.193791789702701</c:v>
                </c:pt>
                <c:pt idx="5">
                  <c:v>72.808410246839202</c:v>
                </c:pt>
                <c:pt idx="6">
                  <c:v>74.667436362053493</c:v>
                </c:pt>
                <c:pt idx="7">
                  <c:v>78.902401357009893</c:v>
                </c:pt>
                <c:pt idx="8">
                  <c:v>81.222745843176</c:v>
                </c:pt>
                <c:pt idx="9">
                  <c:v>81.598519627356595</c:v>
                </c:pt>
                <c:pt idx="10">
                  <c:v>82.106201553905095</c:v>
                </c:pt>
                <c:pt idx="11">
                  <c:v>82.346378545323802</c:v>
                </c:pt>
                <c:pt idx="12">
                  <c:v>83.947951436050502</c:v>
                </c:pt>
                <c:pt idx="13">
                  <c:v>87.150658871534802</c:v>
                </c:pt>
                <c:pt idx="14">
                  <c:v>89.787536981304598</c:v>
                </c:pt>
                <c:pt idx="15">
                  <c:v>91.249478603036707</c:v>
                </c:pt>
                <c:pt idx="16">
                  <c:v>91.267603941192505</c:v>
                </c:pt>
                <c:pt idx="17">
                  <c:v>93.825967196292098</c:v>
                </c:pt>
                <c:pt idx="18">
                  <c:v>98.601605886618401</c:v>
                </c:pt>
                <c:pt idx="19">
                  <c:v>100</c:v>
                </c:pt>
                <c:pt idx="20">
                  <c:v>99.239388628596402</c:v>
                </c:pt>
                <c:pt idx="21">
                  <c:v>100.462658008405</c:v>
                </c:pt>
                <c:pt idx="22">
                  <c:v>102.151092367601</c:v>
                </c:pt>
                <c:pt idx="23">
                  <c:v>100.963946595671</c:v>
                </c:pt>
                <c:pt idx="24">
                  <c:v>99.127182368331901</c:v>
                </c:pt>
                <c:pt idx="25">
                  <c:v>99.136364728429299</c:v>
                </c:pt>
                <c:pt idx="26">
                  <c:v>100.357970089169</c:v>
                </c:pt>
                <c:pt idx="27">
                  <c:v>102.817470735244</c:v>
                </c:pt>
                <c:pt idx="28">
                  <c:v>105.55999238342901</c:v>
                </c:pt>
                <c:pt idx="29">
                  <c:v>107.821997390527</c:v>
                </c:pt>
                <c:pt idx="30">
                  <c:v>109.553822961534</c:v>
                </c:pt>
                <c:pt idx="31">
                  <c:v>111.20477201204601</c:v>
                </c:pt>
                <c:pt idx="32">
                  <c:v>113.856719437807</c:v>
                </c:pt>
                <c:pt idx="33">
                  <c:v>117.76074988281501</c:v>
                </c:pt>
                <c:pt idx="34">
                  <c:v>122.511742830232</c:v>
                </c:pt>
                <c:pt idx="35">
                  <c:v>125.97656555319701</c:v>
                </c:pt>
                <c:pt idx="36">
                  <c:v>129.78040661834601</c:v>
                </c:pt>
                <c:pt idx="37">
                  <c:v>134.78090066461499</c:v>
                </c:pt>
                <c:pt idx="38">
                  <c:v>138.968888578823</c:v>
                </c:pt>
                <c:pt idx="39">
                  <c:v>144.15517718716501</c:v>
                </c:pt>
                <c:pt idx="40">
                  <c:v>149.72723592087601</c:v>
                </c:pt>
                <c:pt idx="41">
                  <c:v>153.232494894269</c:v>
                </c:pt>
                <c:pt idx="42">
                  <c:v>156.041181730923</c:v>
                </c:pt>
                <c:pt idx="43">
                  <c:v>159.122544626147</c:v>
                </c:pt>
                <c:pt idx="44">
                  <c:v>164.075339185524</c:v>
                </c:pt>
                <c:pt idx="45">
                  <c:v>169.59698802552001</c:v>
                </c:pt>
                <c:pt idx="46">
                  <c:v>170.04785815613201</c:v>
                </c:pt>
                <c:pt idx="47">
                  <c:v>168.178712141571</c:v>
                </c:pt>
                <c:pt idx="48">
                  <c:v>168.274821249832</c:v>
                </c:pt>
                <c:pt idx="49">
                  <c:v>166.61436587427499</c:v>
                </c:pt>
                <c:pt idx="50">
                  <c:v>162.696664270404</c:v>
                </c:pt>
                <c:pt idx="51">
                  <c:v>159.91812910480999</c:v>
                </c:pt>
                <c:pt idx="52">
                  <c:v>149.80908460850901</c:v>
                </c:pt>
                <c:pt idx="53">
                  <c:v>133.94821644893099</c:v>
                </c:pt>
                <c:pt idx="54">
                  <c:v>125.74736411481101</c:v>
                </c:pt>
                <c:pt idx="55">
                  <c:v>123.49774888466099</c:v>
                </c:pt>
                <c:pt idx="56">
                  <c:v>120.199246633187</c:v>
                </c:pt>
                <c:pt idx="57">
                  <c:v>119.432453108136</c:v>
                </c:pt>
                <c:pt idx="58">
                  <c:v>120.504047937487</c:v>
                </c:pt>
                <c:pt idx="59">
                  <c:v>119.989159527974</c:v>
                </c:pt>
                <c:pt idx="60">
                  <c:v>120.504381173151</c:v>
                </c:pt>
                <c:pt idx="61">
                  <c:v>122.29015583943399</c:v>
                </c:pt>
                <c:pt idx="62">
                  <c:v>124.875010241179</c:v>
                </c:pt>
                <c:pt idx="63">
                  <c:v>124.884678180839</c:v>
                </c:pt>
                <c:pt idx="64">
                  <c:v>124.669182590887</c:v>
                </c:pt>
                <c:pt idx="65">
                  <c:v>127.980206970049</c:v>
                </c:pt>
                <c:pt idx="66">
                  <c:v>129.917220570513</c:v>
                </c:pt>
                <c:pt idx="67">
                  <c:v>129.138470837943</c:v>
                </c:pt>
                <c:pt idx="68">
                  <c:v>130.67369132618401</c:v>
                </c:pt>
                <c:pt idx="69">
                  <c:v>133.97905956443699</c:v>
                </c:pt>
                <c:pt idx="70">
                  <c:v>137.47270124255701</c:v>
                </c:pt>
                <c:pt idx="71">
                  <c:v>142.03839200170799</c:v>
                </c:pt>
                <c:pt idx="72">
                  <c:v>146.887312534438</c:v>
                </c:pt>
                <c:pt idx="73">
                  <c:v>149.51134440013601</c:v>
                </c:pt>
                <c:pt idx="74">
                  <c:v>152.507706028489</c:v>
                </c:pt>
                <c:pt idx="75">
                  <c:v>157.78096752901999</c:v>
                </c:pt>
                <c:pt idx="76">
                  <c:v>161.82087912293201</c:v>
                </c:pt>
                <c:pt idx="77">
                  <c:v>164.843873769857</c:v>
                </c:pt>
                <c:pt idx="78">
                  <c:v>166.54948813811899</c:v>
                </c:pt>
                <c:pt idx="79">
                  <c:v>168.61494491400401</c:v>
                </c:pt>
                <c:pt idx="80">
                  <c:v>173.55580203859699</c:v>
                </c:pt>
                <c:pt idx="81">
                  <c:v>178.05156807407101</c:v>
                </c:pt>
                <c:pt idx="82">
                  <c:v>179.922860780771</c:v>
                </c:pt>
                <c:pt idx="83">
                  <c:v>182.63248047192701</c:v>
                </c:pt>
                <c:pt idx="84">
                  <c:v>188.91334286770299</c:v>
                </c:pt>
                <c:pt idx="85">
                  <c:v>194.75319282586801</c:v>
                </c:pt>
                <c:pt idx="86">
                  <c:v>198.09675008737801</c:v>
                </c:pt>
                <c:pt idx="87">
                  <c:v>203.223979195938</c:v>
                </c:pt>
                <c:pt idx="88">
                  <c:v>211.44213782592101</c:v>
                </c:pt>
                <c:pt idx="89">
                  <c:v>217.55702883511901</c:v>
                </c:pt>
                <c:pt idx="90">
                  <c:v>218.84331750079801</c:v>
                </c:pt>
                <c:pt idx="91">
                  <c:v>218.828783156464</c:v>
                </c:pt>
                <c:pt idx="92">
                  <c:v>223.46269800106401</c:v>
                </c:pt>
                <c:pt idx="93">
                  <c:v>231.606346319556</c:v>
                </c:pt>
                <c:pt idx="94">
                  <c:v>236.374452522577</c:v>
                </c:pt>
                <c:pt idx="95">
                  <c:v>241.86988660273599</c:v>
                </c:pt>
                <c:pt idx="96">
                  <c:v>247.90048907937501</c:v>
                </c:pt>
                <c:pt idx="97">
                  <c:v>254.18287918585301</c:v>
                </c:pt>
                <c:pt idx="98">
                  <c:v>266.76230403824798</c:v>
                </c:pt>
                <c:pt idx="99">
                  <c:v>278.694677568526</c:v>
                </c:pt>
                <c:pt idx="100">
                  <c:v>284.77086370992703</c:v>
                </c:pt>
                <c:pt idx="101">
                  <c:v>298.66660464357102</c:v>
                </c:pt>
                <c:pt idx="102">
                  <c:v>325.97831830800499</c:v>
                </c:pt>
                <c:pt idx="103">
                  <c:v>346.13985667833202</c:v>
                </c:pt>
                <c:pt idx="104">
                  <c:v>368.68037191689098</c:v>
                </c:pt>
                <c:pt idx="105">
                  <c:v>401.24032605280598</c:v>
                </c:pt>
                <c:pt idx="106">
                  <c:v>410.930906797479</c:v>
                </c:pt>
                <c:pt idx="107">
                  <c:v>401.05190635166298</c:v>
                </c:pt>
                <c:pt idx="108">
                  <c:v>390.01293699190899</c:v>
                </c:pt>
                <c:pt idx="109">
                  <c:v>387.333999593957</c:v>
                </c:pt>
                <c:pt idx="110">
                  <c:v>383.58624429528601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D2F-4CF4-98B8-F15C9740B621}"/>
            </c:ext>
          </c:extLst>
        </c:ser>
        <c:ser>
          <c:idx val="2"/>
          <c:order val="2"/>
          <c:tx>
            <c:strRef>
              <c:f>PropertyType!$Y$6</c:f>
              <c:strCache>
                <c:ptCount val="1"/>
                <c:pt idx="0">
                  <c:v>U.S.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PropertyType!$P$7:$P$117</c:f>
              <c:numCache>
                <c:formatCode>[$-409]mmm\-yy;@</c:formatCode>
                <c:ptCount val="111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  <c:pt idx="106">
                  <c:v>44834</c:v>
                </c:pt>
                <c:pt idx="107">
                  <c:v>44926</c:v>
                </c:pt>
                <c:pt idx="108">
                  <c:v>45016</c:v>
                </c:pt>
                <c:pt idx="109">
                  <c:v>45107</c:v>
                </c:pt>
                <c:pt idx="110">
                  <c:v>45199</c:v>
                </c:pt>
              </c:numCache>
            </c:numRef>
          </c:xVal>
          <c:yVal>
            <c:numRef>
              <c:f>PropertyType!$Y$7:$Y$117</c:f>
              <c:numCache>
                <c:formatCode>0</c:formatCode>
                <c:ptCount val="111"/>
                <c:pt idx="0">
                  <c:v>78.912794216312804</c:v>
                </c:pt>
                <c:pt idx="1">
                  <c:v>73.223942228742501</c:v>
                </c:pt>
                <c:pt idx="2">
                  <c:v>67.863951364792001</c:v>
                </c:pt>
                <c:pt idx="3">
                  <c:v>70.815496054896499</c:v>
                </c:pt>
                <c:pt idx="4">
                  <c:v>79.117923492128696</c:v>
                </c:pt>
                <c:pt idx="5">
                  <c:v>83.606125950841999</c:v>
                </c:pt>
                <c:pt idx="6">
                  <c:v>85.055302021794205</c:v>
                </c:pt>
                <c:pt idx="7">
                  <c:v>84.843970395065199</c:v>
                </c:pt>
                <c:pt idx="8">
                  <c:v>84.606833373552703</c:v>
                </c:pt>
                <c:pt idx="9">
                  <c:v>88.027278100972694</c:v>
                </c:pt>
                <c:pt idx="10">
                  <c:v>90.976111710517699</c:v>
                </c:pt>
                <c:pt idx="11">
                  <c:v>92.424052801623404</c:v>
                </c:pt>
                <c:pt idx="12">
                  <c:v>93.871589894589803</c:v>
                </c:pt>
                <c:pt idx="13">
                  <c:v>93.428093323841793</c:v>
                </c:pt>
                <c:pt idx="14">
                  <c:v>93.441293211319305</c:v>
                </c:pt>
                <c:pt idx="15">
                  <c:v>94.677914340653899</c:v>
                </c:pt>
                <c:pt idx="16">
                  <c:v>94.934268467244394</c:v>
                </c:pt>
                <c:pt idx="17">
                  <c:v>95.237983927579805</c:v>
                </c:pt>
                <c:pt idx="18">
                  <c:v>97.442781395495601</c:v>
                </c:pt>
                <c:pt idx="19">
                  <c:v>100</c:v>
                </c:pt>
                <c:pt idx="20">
                  <c:v>100.726109453435</c:v>
                </c:pt>
                <c:pt idx="21">
                  <c:v>102.476917391705</c:v>
                </c:pt>
                <c:pt idx="22">
                  <c:v>104.261595981863</c:v>
                </c:pt>
                <c:pt idx="23">
                  <c:v>103.597643331095</c:v>
                </c:pt>
                <c:pt idx="24">
                  <c:v>103.927550425164</c:v>
                </c:pt>
                <c:pt idx="25">
                  <c:v>105.595276066381</c:v>
                </c:pt>
                <c:pt idx="26">
                  <c:v>109.305333133563</c:v>
                </c:pt>
                <c:pt idx="27">
                  <c:v>114.17388485777001</c:v>
                </c:pt>
                <c:pt idx="28">
                  <c:v>117.261541929413</c:v>
                </c:pt>
                <c:pt idx="29">
                  <c:v>121.425345762493</c:v>
                </c:pt>
                <c:pt idx="30">
                  <c:v>125.37194904894</c:v>
                </c:pt>
                <c:pt idx="31">
                  <c:v>128.05537372062901</c:v>
                </c:pt>
                <c:pt idx="32">
                  <c:v>134.01950246122101</c:v>
                </c:pt>
                <c:pt idx="33">
                  <c:v>141.71226967822</c:v>
                </c:pt>
                <c:pt idx="34">
                  <c:v>147.893744771131</c:v>
                </c:pt>
                <c:pt idx="35">
                  <c:v>151.105995066004</c:v>
                </c:pt>
                <c:pt idx="36">
                  <c:v>154.568881776919</c:v>
                </c:pt>
                <c:pt idx="37">
                  <c:v>162.50582350414899</c:v>
                </c:pt>
                <c:pt idx="38">
                  <c:v>169.23746478728</c:v>
                </c:pt>
                <c:pt idx="39">
                  <c:v>172.221688351837</c:v>
                </c:pt>
                <c:pt idx="40">
                  <c:v>173.97187062224501</c:v>
                </c:pt>
                <c:pt idx="41">
                  <c:v>174.79074901685101</c:v>
                </c:pt>
                <c:pt idx="42">
                  <c:v>175.60111123346999</c:v>
                </c:pt>
                <c:pt idx="43">
                  <c:v>176.83541006888001</c:v>
                </c:pt>
                <c:pt idx="44">
                  <c:v>178.87727517240299</c:v>
                </c:pt>
                <c:pt idx="45">
                  <c:v>182.837098118368</c:v>
                </c:pt>
                <c:pt idx="46">
                  <c:v>187.33943608058399</c:v>
                </c:pt>
                <c:pt idx="47">
                  <c:v>186.132161762116</c:v>
                </c:pt>
                <c:pt idx="48">
                  <c:v>180.94199290316001</c:v>
                </c:pt>
                <c:pt idx="49">
                  <c:v>177.308215645822</c:v>
                </c:pt>
                <c:pt idx="50">
                  <c:v>168.903780132956</c:v>
                </c:pt>
                <c:pt idx="51">
                  <c:v>157.31949798882999</c:v>
                </c:pt>
                <c:pt idx="52">
                  <c:v>147.594484163202</c:v>
                </c:pt>
                <c:pt idx="53">
                  <c:v>138.78025797994101</c:v>
                </c:pt>
                <c:pt idx="54">
                  <c:v>132.20752567840799</c:v>
                </c:pt>
                <c:pt idx="55">
                  <c:v>128.88891061470801</c:v>
                </c:pt>
                <c:pt idx="56">
                  <c:v>129.67184800143599</c:v>
                </c:pt>
                <c:pt idx="57">
                  <c:v>130.454308605021</c:v>
                </c:pt>
                <c:pt idx="58">
                  <c:v>129.23685179781199</c:v>
                </c:pt>
                <c:pt idx="59">
                  <c:v>130.332746589236</c:v>
                </c:pt>
                <c:pt idx="60">
                  <c:v>133.69909419072499</c:v>
                </c:pt>
                <c:pt idx="61">
                  <c:v>135.65396905837801</c:v>
                </c:pt>
                <c:pt idx="62">
                  <c:v>136.07429895189901</c:v>
                </c:pt>
                <c:pt idx="63">
                  <c:v>137.87396596234001</c:v>
                </c:pt>
                <c:pt idx="64">
                  <c:v>140.435423781911</c:v>
                </c:pt>
                <c:pt idx="65">
                  <c:v>141.60960141288601</c:v>
                </c:pt>
                <c:pt idx="66">
                  <c:v>142.575505329636</c:v>
                </c:pt>
                <c:pt idx="67">
                  <c:v>142.294143994237</c:v>
                </c:pt>
                <c:pt idx="68">
                  <c:v>145.03555452047601</c:v>
                </c:pt>
                <c:pt idx="69">
                  <c:v>152.07603200233601</c:v>
                </c:pt>
                <c:pt idx="70">
                  <c:v>155.16824945347599</c:v>
                </c:pt>
                <c:pt idx="71">
                  <c:v>157.08196396553899</c:v>
                </c:pt>
                <c:pt idx="72">
                  <c:v>160.690932746573</c:v>
                </c:pt>
                <c:pt idx="73">
                  <c:v>162.46206928650699</c:v>
                </c:pt>
                <c:pt idx="74">
                  <c:v>164.026876933333</c:v>
                </c:pt>
                <c:pt idx="75">
                  <c:v>168.478156501809</c:v>
                </c:pt>
                <c:pt idx="76">
                  <c:v>174.64421857748101</c:v>
                </c:pt>
                <c:pt idx="77">
                  <c:v>177.708612671336</c:v>
                </c:pt>
                <c:pt idx="78">
                  <c:v>178.41378345352101</c:v>
                </c:pt>
                <c:pt idx="79">
                  <c:v>179.281831513133</c:v>
                </c:pt>
                <c:pt idx="80">
                  <c:v>179.774554147158</c:v>
                </c:pt>
                <c:pt idx="81">
                  <c:v>181.247211001165</c:v>
                </c:pt>
                <c:pt idx="82">
                  <c:v>185.33038741096999</c:v>
                </c:pt>
                <c:pt idx="83">
                  <c:v>190.27385435435301</c:v>
                </c:pt>
                <c:pt idx="84">
                  <c:v>190.356462344242</c:v>
                </c:pt>
                <c:pt idx="85">
                  <c:v>187.95531714123501</c:v>
                </c:pt>
                <c:pt idx="86">
                  <c:v>187.610617074548</c:v>
                </c:pt>
                <c:pt idx="87">
                  <c:v>189.05311975842901</c:v>
                </c:pt>
                <c:pt idx="88">
                  <c:v>191.660933303185</c:v>
                </c:pt>
                <c:pt idx="89">
                  <c:v>192.11611248555701</c:v>
                </c:pt>
                <c:pt idx="90">
                  <c:v>188.48081322246799</c:v>
                </c:pt>
                <c:pt idx="91">
                  <c:v>185.643186382957</c:v>
                </c:pt>
                <c:pt idx="92">
                  <c:v>187.68978799146001</c:v>
                </c:pt>
                <c:pt idx="93">
                  <c:v>190.43291399157599</c:v>
                </c:pt>
                <c:pt idx="94">
                  <c:v>190.72789751503501</c:v>
                </c:pt>
                <c:pt idx="95">
                  <c:v>191.040221558865</c:v>
                </c:pt>
                <c:pt idx="96">
                  <c:v>191.70393869663499</c:v>
                </c:pt>
                <c:pt idx="97">
                  <c:v>190.69187176032401</c:v>
                </c:pt>
                <c:pt idx="98">
                  <c:v>191.63390147375</c:v>
                </c:pt>
                <c:pt idx="99">
                  <c:v>194.459932257611</c:v>
                </c:pt>
                <c:pt idx="100">
                  <c:v>199.58016949919499</c:v>
                </c:pt>
                <c:pt idx="101">
                  <c:v>208.668747930774</c:v>
                </c:pt>
                <c:pt idx="102">
                  <c:v>215.30139078115101</c:v>
                </c:pt>
                <c:pt idx="103">
                  <c:v>219.427223177846</c:v>
                </c:pt>
                <c:pt idx="104">
                  <c:v>223.04435042688999</c:v>
                </c:pt>
                <c:pt idx="105">
                  <c:v>224.530490837972</c:v>
                </c:pt>
                <c:pt idx="106">
                  <c:v>225.43190875098</c:v>
                </c:pt>
                <c:pt idx="107">
                  <c:v>223.53323460983199</c:v>
                </c:pt>
                <c:pt idx="108">
                  <c:v>219.37619085272399</c:v>
                </c:pt>
                <c:pt idx="109">
                  <c:v>220.49936461290099</c:v>
                </c:pt>
                <c:pt idx="110">
                  <c:v>220.47152004402901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D2F-4CF4-98B8-F15C9740B621}"/>
            </c:ext>
          </c:extLst>
        </c:ser>
        <c:ser>
          <c:idx val="3"/>
          <c:order val="3"/>
          <c:tx>
            <c:strRef>
              <c:f>PropertyType!$Z$6</c:f>
              <c:strCache>
                <c:ptCount val="1"/>
                <c:pt idx="0">
                  <c:v>U.S.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PropertyType!$P$7:$P$117</c:f>
              <c:numCache>
                <c:formatCode>[$-409]mmm\-yy;@</c:formatCode>
                <c:ptCount val="111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  <c:pt idx="106">
                  <c:v>44834</c:v>
                </c:pt>
                <c:pt idx="107">
                  <c:v>44926</c:v>
                </c:pt>
                <c:pt idx="108">
                  <c:v>45016</c:v>
                </c:pt>
                <c:pt idx="109">
                  <c:v>45107</c:v>
                </c:pt>
                <c:pt idx="110">
                  <c:v>45199</c:v>
                </c:pt>
              </c:numCache>
            </c:numRef>
          </c:xVal>
          <c:yVal>
            <c:numRef>
              <c:f>PropertyType!$Z$7:$Z$117</c:f>
              <c:numCache>
                <c:formatCode>0</c:formatCode>
                <c:ptCount val="111"/>
                <c:pt idx="0">
                  <c:v>67.411134058160897</c:v>
                </c:pt>
                <c:pt idx="1">
                  <c:v>66.5322338577989</c:v>
                </c:pt>
                <c:pt idx="2">
                  <c:v>67.552798733928199</c:v>
                </c:pt>
                <c:pt idx="3">
                  <c:v>68.333055877237797</c:v>
                </c:pt>
                <c:pt idx="4">
                  <c:v>70.126306824318604</c:v>
                </c:pt>
                <c:pt idx="5">
                  <c:v>72.377494017538694</c:v>
                </c:pt>
                <c:pt idx="6">
                  <c:v>74.299391998655693</c:v>
                </c:pt>
                <c:pt idx="7">
                  <c:v>77.135154201141304</c:v>
                </c:pt>
                <c:pt idx="8">
                  <c:v>79.474152955938806</c:v>
                </c:pt>
                <c:pt idx="9">
                  <c:v>80.494757108987102</c:v>
                </c:pt>
                <c:pt idx="10">
                  <c:v>82.285846497658696</c:v>
                </c:pt>
                <c:pt idx="11">
                  <c:v>82.878627680948597</c:v>
                </c:pt>
                <c:pt idx="12">
                  <c:v>82.038398034165596</c:v>
                </c:pt>
                <c:pt idx="13">
                  <c:v>85.493664596763495</c:v>
                </c:pt>
                <c:pt idx="14">
                  <c:v>91.690820636068295</c:v>
                </c:pt>
                <c:pt idx="15">
                  <c:v>94.331149698354693</c:v>
                </c:pt>
                <c:pt idx="16">
                  <c:v>94.495729076954504</c:v>
                </c:pt>
                <c:pt idx="17">
                  <c:v>95.136853934328002</c:v>
                </c:pt>
                <c:pt idx="18">
                  <c:v>97.425340741435406</c:v>
                </c:pt>
                <c:pt idx="19">
                  <c:v>100</c:v>
                </c:pt>
                <c:pt idx="20">
                  <c:v>101.99986307526299</c:v>
                </c:pt>
                <c:pt idx="21">
                  <c:v>103.863228365163</c:v>
                </c:pt>
                <c:pt idx="22">
                  <c:v>104.815815113952</c:v>
                </c:pt>
                <c:pt idx="23">
                  <c:v>106.39472205119699</c:v>
                </c:pt>
                <c:pt idx="24">
                  <c:v>109.5061323913</c:v>
                </c:pt>
                <c:pt idx="25">
                  <c:v>111.190208132336</c:v>
                </c:pt>
                <c:pt idx="26">
                  <c:v>112.139536806226</c:v>
                </c:pt>
                <c:pt idx="27">
                  <c:v>115.44609726919001</c:v>
                </c:pt>
                <c:pt idx="28">
                  <c:v>119.143662186569</c:v>
                </c:pt>
                <c:pt idx="29">
                  <c:v>121.554206975173</c:v>
                </c:pt>
                <c:pt idx="30">
                  <c:v>123.041335064409</c:v>
                </c:pt>
                <c:pt idx="31">
                  <c:v>123.987643125425</c:v>
                </c:pt>
                <c:pt idx="32">
                  <c:v>125.958072523753</c:v>
                </c:pt>
                <c:pt idx="33">
                  <c:v>130.920123375336</c:v>
                </c:pt>
                <c:pt idx="34">
                  <c:v>136.80393601700999</c:v>
                </c:pt>
                <c:pt idx="35">
                  <c:v>141.04218677501899</c:v>
                </c:pt>
                <c:pt idx="36">
                  <c:v>144.91511340492701</c:v>
                </c:pt>
                <c:pt idx="37">
                  <c:v>151.38135962719801</c:v>
                </c:pt>
                <c:pt idx="38">
                  <c:v>160.328222619428</c:v>
                </c:pt>
                <c:pt idx="39">
                  <c:v>166.628280961401</c:v>
                </c:pt>
                <c:pt idx="40">
                  <c:v>166.81068383041901</c:v>
                </c:pt>
                <c:pt idx="41">
                  <c:v>164.437637314885</c:v>
                </c:pt>
                <c:pt idx="42">
                  <c:v>168.73796385912499</c:v>
                </c:pt>
                <c:pt idx="43">
                  <c:v>177.089494403309</c:v>
                </c:pt>
                <c:pt idx="44">
                  <c:v>176.80285346240299</c:v>
                </c:pt>
                <c:pt idx="45">
                  <c:v>172.435679563127</c:v>
                </c:pt>
                <c:pt idx="46">
                  <c:v>169.53434729122699</c:v>
                </c:pt>
                <c:pt idx="47">
                  <c:v>166.98450618107501</c:v>
                </c:pt>
                <c:pt idx="48">
                  <c:v>163.18572733875399</c:v>
                </c:pt>
                <c:pt idx="49">
                  <c:v>159.21043016068899</c:v>
                </c:pt>
                <c:pt idx="50">
                  <c:v>154.74978649010299</c:v>
                </c:pt>
                <c:pt idx="51">
                  <c:v>146.617653049197</c:v>
                </c:pt>
                <c:pt idx="52">
                  <c:v>135.86927004351799</c:v>
                </c:pt>
                <c:pt idx="53">
                  <c:v>126.408898967209</c:v>
                </c:pt>
                <c:pt idx="54">
                  <c:v>121.491392760933</c:v>
                </c:pt>
                <c:pt idx="55">
                  <c:v>119.526779223912</c:v>
                </c:pt>
                <c:pt idx="56">
                  <c:v>120.191355469282</c:v>
                </c:pt>
                <c:pt idx="57">
                  <c:v>126.339484308357</c:v>
                </c:pt>
                <c:pt idx="58">
                  <c:v>135.316947413874</c:v>
                </c:pt>
                <c:pt idx="59">
                  <c:v>140.068969161398</c:v>
                </c:pt>
                <c:pt idx="60">
                  <c:v>141.040259205778</c:v>
                </c:pt>
                <c:pt idx="61">
                  <c:v>143.61806549309799</c:v>
                </c:pt>
                <c:pt idx="62">
                  <c:v>149.41055411687699</c:v>
                </c:pt>
                <c:pt idx="63">
                  <c:v>152.43948478270099</c:v>
                </c:pt>
                <c:pt idx="64">
                  <c:v>150.459874591757</c:v>
                </c:pt>
                <c:pt idx="65">
                  <c:v>152.79122165668099</c:v>
                </c:pt>
                <c:pt idx="66">
                  <c:v>159.64489602772801</c:v>
                </c:pt>
                <c:pt idx="67">
                  <c:v>163.886883439813</c:v>
                </c:pt>
                <c:pt idx="68">
                  <c:v>166.760747743839</c:v>
                </c:pt>
                <c:pt idx="69">
                  <c:v>169.58510675436</c:v>
                </c:pt>
                <c:pt idx="70">
                  <c:v>173.52125749698601</c:v>
                </c:pt>
                <c:pt idx="71">
                  <c:v>178.55251615648501</c:v>
                </c:pt>
                <c:pt idx="72">
                  <c:v>176.87056984937601</c:v>
                </c:pt>
                <c:pt idx="73">
                  <c:v>176.25904513358401</c:v>
                </c:pt>
                <c:pt idx="74">
                  <c:v>186.46232875350199</c:v>
                </c:pt>
                <c:pt idx="75">
                  <c:v>195.639439223816</c:v>
                </c:pt>
                <c:pt idx="76">
                  <c:v>200.30538470220699</c:v>
                </c:pt>
                <c:pt idx="77">
                  <c:v>205.70933764202101</c:v>
                </c:pt>
                <c:pt idx="78">
                  <c:v>209.18249466483499</c:v>
                </c:pt>
                <c:pt idx="79">
                  <c:v>212.540630468817</c:v>
                </c:pt>
                <c:pt idx="80">
                  <c:v>217.487312592736</c:v>
                </c:pt>
                <c:pt idx="81">
                  <c:v>222.260726992565</c:v>
                </c:pt>
                <c:pt idx="82">
                  <c:v>226.548679486362</c:v>
                </c:pt>
                <c:pt idx="83">
                  <c:v>228.759568132244</c:v>
                </c:pt>
                <c:pt idx="84">
                  <c:v>230.41052618293699</c:v>
                </c:pt>
                <c:pt idx="85">
                  <c:v>234.681120076025</c:v>
                </c:pt>
                <c:pt idx="86">
                  <c:v>240.33352273932101</c:v>
                </c:pt>
                <c:pt idx="87">
                  <c:v>245.823042103766</c:v>
                </c:pt>
                <c:pt idx="88">
                  <c:v>250.24850094786601</c:v>
                </c:pt>
                <c:pt idx="89">
                  <c:v>254.56188331937</c:v>
                </c:pt>
                <c:pt idx="90">
                  <c:v>258.98747975770698</c:v>
                </c:pt>
                <c:pt idx="91">
                  <c:v>261.374619174092</c:v>
                </c:pt>
                <c:pt idx="92">
                  <c:v>266.03409992308099</c:v>
                </c:pt>
                <c:pt idx="93">
                  <c:v>272.37213170240102</c:v>
                </c:pt>
                <c:pt idx="94">
                  <c:v>277.22278897443999</c:v>
                </c:pt>
                <c:pt idx="95">
                  <c:v>282.742372210648</c:v>
                </c:pt>
                <c:pt idx="96">
                  <c:v>286.38880279588301</c:v>
                </c:pt>
                <c:pt idx="97">
                  <c:v>292.12860954334099</c:v>
                </c:pt>
                <c:pt idx="98">
                  <c:v>300.93290037849602</c:v>
                </c:pt>
                <c:pt idx="99">
                  <c:v>306.67949766906798</c:v>
                </c:pt>
                <c:pt idx="100">
                  <c:v>316.84302558146499</c:v>
                </c:pt>
                <c:pt idx="101">
                  <c:v>336.51456421975303</c:v>
                </c:pt>
                <c:pt idx="102">
                  <c:v>361.10269347430699</c:v>
                </c:pt>
                <c:pt idx="103">
                  <c:v>380.76658068538597</c:v>
                </c:pt>
                <c:pt idx="104">
                  <c:v>397.38172879551001</c:v>
                </c:pt>
                <c:pt idx="105">
                  <c:v>414.111984482732</c:v>
                </c:pt>
                <c:pt idx="106">
                  <c:v>407.53268864494697</c:v>
                </c:pt>
                <c:pt idx="107">
                  <c:v>380.50084337846499</c:v>
                </c:pt>
                <c:pt idx="108">
                  <c:v>355.23615664149997</c:v>
                </c:pt>
                <c:pt idx="109">
                  <c:v>341.31468008796298</c:v>
                </c:pt>
                <c:pt idx="110">
                  <c:v>340.54221374747402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D2F-4CF4-98B8-F15C9740B6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8468152"/>
        <c:axId val="528470896"/>
      </c:scatterChart>
      <c:valAx>
        <c:axId val="528468152"/>
        <c:scaling>
          <c:orientation val="minMax"/>
          <c:max val="45260"/>
          <c:min val="35155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0896"/>
        <c:crosses val="autoZero"/>
        <c:crossBetween val="midCat"/>
        <c:majorUnit val="365"/>
      </c:valAx>
      <c:valAx>
        <c:axId val="528470896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/>
                </a:pPr>
                <a:r>
                  <a:rPr lang="en-US" sz="1000"/>
                  <a:t>Index Value (2000 Dec = 100)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crossAx val="528468152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3.888888888888889E-2"/>
          <c:y val="1.930287028090108E-2"/>
          <c:w val="0.96111117103512744"/>
          <c:h val="8.7365214727385385E-2"/>
        </c:manualLayout>
      </c:layout>
      <c:overlay val="0"/>
      <c:txPr>
        <a:bodyPr/>
        <a:lstStyle/>
        <a:p>
          <a:pPr>
            <a:defRPr sz="1000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9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1551575006358132"/>
          <c:y val="0.11265529140091206"/>
          <c:w val="0.82226346943843376"/>
          <c:h val="0.75271072934065064"/>
        </c:manualLayout>
      </c:layout>
      <c:scatterChart>
        <c:scatterStyle val="lineMarker"/>
        <c:varyColors val="0"/>
        <c:ser>
          <c:idx val="0"/>
          <c:order val="0"/>
          <c:tx>
            <c:strRef>
              <c:f>PropertyType!$AA$6</c:f>
              <c:strCache>
                <c:ptCount val="1"/>
                <c:pt idx="0">
                  <c:v>U.S. Office</c:v>
                </c:pt>
              </c:strCache>
            </c:strRef>
          </c:tx>
          <c:spPr>
            <a:ln w="38100">
              <a:solidFill>
                <a:schemeClr val="accent2"/>
              </a:solidFill>
            </a:ln>
          </c:spPr>
          <c:marker>
            <c:symbol val="none"/>
          </c:marker>
          <c:xVal>
            <c:numRef>
              <c:f>PropertyType!$P$7:$P$117</c:f>
              <c:numCache>
                <c:formatCode>[$-409]mmm\-yy;@</c:formatCode>
                <c:ptCount val="111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  <c:pt idx="106">
                  <c:v>44834</c:v>
                </c:pt>
                <c:pt idx="107">
                  <c:v>44926</c:v>
                </c:pt>
                <c:pt idx="108">
                  <c:v>45016</c:v>
                </c:pt>
                <c:pt idx="109">
                  <c:v>45107</c:v>
                </c:pt>
                <c:pt idx="110">
                  <c:v>45199</c:v>
                </c:pt>
              </c:numCache>
            </c:numRef>
          </c:xVal>
          <c:yVal>
            <c:numRef>
              <c:f>PropertyType!$AA$7:$AA$117</c:f>
              <c:numCache>
                <c:formatCode>General</c:formatCode>
                <c:ptCount val="111"/>
                <c:pt idx="4" formatCode="0%">
                  <c:v>0.12447326138819914</c:v>
                </c:pt>
                <c:pt idx="5" formatCode="0%">
                  <c:v>0.12037828905065395</c:v>
                </c:pt>
                <c:pt idx="6" formatCode="0%">
                  <c:v>0.13880859243711186</c:v>
                </c:pt>
                <c:pt idx="7" formatCode="0%">
                  <c:v>0.18560831753018903</c:v>
                </c:pt>
                <c:pt idx="8" formatCode="0%">
                  <c:v>0.18475098160898429</c:v>
                </c:pt>
                <c:pt idx="9" formatCode="0%">
                  <c:v>0.12682119836160499</c:v>
                </c:pt>
                <c:pt idx="10" formatCode="0%">
                  <c:v>7.1304624363447866E-2</c:v>
                </c:pt>
                <c:pt idx="11" formatCode="0%">
                  <c:v>6.4711928673646835E-2</c:v>
                </c:pt>
                <c:pt idx="12" formatCode="0%">
                  <c:v>9.5393447704579248E-2</c:v>
                </c:pt>
                <c:pt idx="13" formatCode="0%">
                  <c:v>0.139539557546285</c:v>
                </c:pt>
                <c:pt idx="14" formatCode="0%">
                  <c:v>0.13355420409322005</c:v>
                </c:pt>
                <c:pt idx="15" formatCode="0%">
                  <c:v>9.6021491743117471E-2</c:v>
                </c:pt>
                <c:pt idx="16" formatCode="0%">
                  <c:v>8.9605686454925948E-2</c:v>
                </c:pt>
                <c:pt idx="17" formatCode="0%">
                  <c:v>0.1036301489148701</c:v>
                </c:pt>
                <c:pt idx="18" formatCode="0%">
                  <c:v>0.11712030388448769</c:v>
                </c:pt>
                <c:pt idx="19" formatCode="0%">
                  <c:v>0.10695303246653642</c:v>
                </c:pt>
                <c:pt idx="20" formatCode="0%">
                  <c:v>7.5270181517805845E-2</c:v>
                </c:pt>
                <c:pt idx="21" formatCode="0%">
                  <c:v>3.6014192793848876E-2</c:v>
                </c:pt>
                <c:pt idx="22" formatCode="0%">
                  <c:v>1.8008459510890695E-2</c:v>
                </c:pt>
                <c:pt idx="23" formatCode="0%">
                  <c:v>2.5968723262639992E-2</c:v>
                </c:pt>
                <c:pt idx="24" formatCode="0%">
                  <c:v>3.4682331436882041E-2</c:v>
                </c:pt>
                <c:pt idx="25" formatCode="0%">
                  <c:v>3.8911742332232491E-2</c:v>
                </c:pt>
                <c:pt idx="26" formatCode="0%">
                  <c:v>5.1022246086211531E-2</c:v>
                </c:pt>
                <c:pt idx="27" formatCode="0%">
                  <c:v>6.8976958156368617E-2</c:v>
                </c:pt>
                <c:pt idx="28" formatCode="0%">
                  <c:v>8.5789191278303978E-2</c:v>
                </c:pt>
                <c:pt idx="29" formatCode="0%">
                  <c:v>9.3268040091747162E-2</c:v>
                </c:pt>
                <c:pt idx="30" formatCode="0%">
                  <c:v>9.1778782424682959E-2</c:v>
                </c:pt>
                <c:pt idx="31" formatCode="0%">
                  <c:v>9.9703724952891593E-2</c:v>
                </c:pt>
                <c:pt idx="32" formatCode="0%">
                  <c:v>0.11144225380291495</c:v>
                </c:pt>
                <c:pt idx="33" formatCode="0%">
                  <c:v>0.11790276335600769</c:v>
                </c:pt>
                <c:pt idx="34" formatCode="0%">
                  <c:v>0.13431509173382428</c:v>
                </c:pt>
                <c:pt idx="35" formatCode="0%">
                  <c:v>0.15091776629832077</c:v>
                </c:pt>
                <c:pt idx="36" formatCode="0%">
                  <c:v>0.15624339347251026</c:v>
                </c:pt>
                <c:pt idx="37" formatCode="0%">
                  <c:v>0.16554853141944847</c:v>
                </c:pt>
                <c:pt idx="38" formatCode="0%">
                  <c:v>0.16112643576603047</c:v>
                </c:pt>
                <c:pt idx="39" formatCode="0%">
                  <c:v>0.14116579117176409</c:v>
                </c:pt>
                <c:pt idx="40" formatCode="0%">
                  <c:v>0.11949517178409996</c:v>
                </c:pt>
                <c:pt idx="41" formatCode="0%">
                  <c:v>9.4758536649464542E-2</c:v>
                </c:pt>
                <c:pt idx="42" formatCode="0%">
                  <c:v>6.4630294621562667E-2</c:v>
                </c:pt>
                <c:pt idx="43" formatCode="0%">
                  <c:v>4.0197448471168906E-2</c:v>
                </c:pt>
                <c:pt idx="44" formatCode="0%">
                  <c:v>4.0771849767559321E-2</c:v>
                </c:pt>
                <c:pt idx="45" formatCode="0%">
                  <c:v>5.6489217137297043E-2</c:v>
                </c:pt>
                <c:pt idx="46" formatCode="0%">
                  <c:v>3.9891304613487222E-2</c:v>
                </c:pt>
                <c:pt idx="47" formatCode="0%">
                  <c:v>4.2760567653905568E-3</c:v>
                </c:pt>
                <c:pt idx="48" formatCode="0%">
                  <c:v>-2.6747814201682041E-2</c:v>
                </c:pt>
                <c:pt idx="49" formatCode="0%">
                  <c:v>-6.5984143005179186E-2</c:v>
                </c:pt>
                <c:pt idx="50" formatCode="0%">
                  <c:v>-0.1045765707613745</c:v>
                </c:pt>
                <c:pt idx="51" formatCode="0%">
                  <c:v>-0.1409817205547621</c:v>
                </c:pt>
                <c:pt idx="52" formatCode="0%">
                  <c:v>-0.19842837085232135</c:v>
                </c:pt>
                <c:pt idx="53" formatCode="0%">
                  <c:v>-0.25482874565904412</c:v>
                </c:pt>
                <c:pt idx="54" formatCode="0%">
                  <c:v>-0.22060526666095803</c:v>
                </c:pt>
                <c:pt idx="55" formatCode="0%">
                  <c:v>-0.14193206417786541</c:v>
                </c:pt>
                <c:pt idx="56" formatCode="0%">
                  <c:v>-0.10075879432318557</c:v>
                </c:pt>
                <c:pt idx="57" formatCode="0%">
                  <c:v>-7.4356353122222107E-2</c:v>
                </c:pt>
                <c:pt idx="58" formatCode="0%">
                  <c:v>-8.2770738207234018E-2</c:v>
                </c:pt>
                <c:pt idx="59" formatCode="0%">
                  <c:v>-0.10771517420261945</c:v>
                </c:pt>
                <c:pt idx="60" formatCode="0%">
                  <c:v>-9.5340444810893654E-2</c:v>
                </c:pt>
                <c:pt idx="61" formatCode="0%">
                  <c:v>-4.087457890485402E-2</c:v>
                </c:pt>
                <c:pt idx="62" formatCode="0%">
                  <c:v>-7.6902090703273585E-3</c:v>
                </c:pt>
                <c:pt idx="63" formatCode="0%">
                  <c:v>-5.5727648007446451E-3</c:v>
                </c:pt>
                <c:pt idx="64" formatCode="0%">
                  <c:v>1.2777960095118335E-3</c:v>
                </c:pt>
                <c:pt idx="65" formatCode="0%">
                  <c:v>-4.5898180161991764E-3</c:v>
                </c:pt>
                <c:pt idx="66" formatCode="0%">
                  <c:v>5.2401429611628192E-3</c:v>
                </c:pt>
                <c:pt idx="67" formatCode="0%">
                  <c:v>3.9473534337655325E-2</c:v>
                </c:pt>
                <c:pt idx="68" formatCode="0%">
                  <c:v>6.8373917672731821E-2</c:v>
                </c:pt>
                <c:pt idx="69" formatCode="0%">
                  <c:v>8.522915002977749E-2</c:v>
                </c:pt>
                <c:pt idx="70" formatCode="0%">
                  <c:v>8.2472548276594004E-2</c:v>
                </c:pt>
                <c:pt idx="71" formatCode="0%">
                  <c:v>7.7975854912238018E-2</c:v>
                </c:pt>
                <c:pt idx="72" formatCode="0%">
                  <c:v>9.1514758006084218E-2</c:v>
                </c:pt>
                <c:pt idx="73" formatCode="0%">
                  <c:v>0.11576447834270587</c:v>
                </c:pt>
                <c:pt idx="74" formatCode="0%">
                  <c:v>0.11232775701729647</c:v>
                </c:pt>
                <c:pt idx="75" formatCode="0%">
                  <c:v>9.7873446825488486E-2</c:v>
                </c:pt>
                <c:pt idx="76" formatCode="0%">
                  <c:v>0.10141973295393569</c:v>
                </c:pt>
                <c:pt idx="77" formatCode="0%">
                  <c:v>9.7608117248237036E-2</c:v>
                </c:pt>
                <c:pt idx="78" formatCode="0%">
                  <c:v>8.1591664953704734E-2</c:v>
                </c:pt>
                <c:pt idx="79" formatCode="0%">
                  <c:v>6.7413860737185027E-2</c:v>
                </c:pt>
                <c:pt idx="80" formatCode="0%">
                  <c:v>5.2934711284308378E-2</c:v>
                </c:pt>
                <c:pt idx="81" formatCode="0%">
                  <c:v>4.1462887139873006E-2</c:v>
                </c:pt>
                <c:pt idx="82" formatCode="0%">
                  <c:v>6.611137414112922E-2</c:v>
                </c:pt>
                <c:pt idx="83" formatCode="0%">
                  <c:v>0.10031214907979957</c:v>
                </c:pt>
                <c:pt idx="84" formatCode="0%">
                  <c:v>0.12042505536896231</c:v>
                </c:pt>
                <c:pt idx="85" formatCode="0%">
                  <c:v>0.13394399681945846</c:v>
                </c:pt>
                <c:pt idx="86" formatCode="0%">
                  <c:v>0.10255334379367231</c:v>
                </c:pt>
                <c:pt idx="87" formatCode="0%">
                  <c:v>6.8572921863648828E-2</c:v>
                </c:pt>
                <c:pt idx="88" formatCode="0%">
                  <c:v>6.0488131233446651E-2</c:v>
                </c:pt>
                <c:pt idx="89" formatCode="0%">
                  <c:v>5.5474304072891778E-2</c:v>
                </c:pt>
                <c:pt idx="90" formatCode="0%">
                  <c:v>6.7028580421690798E-2</c:v>
                </c:pt>
                <c:pt idx="91" formatCode="0%">
                  <c:v>7.4187358998052844E-2</c:v>
                </c:pt>
                <c:pt idx="92" formatCode="0%">
                  <c:v>5.4005374781626925E-2</c:v>
                </c:pt>
                <c:pt idx="93" formatCode="0%">
                  <c:v>3.2350758032714699E-2</c:v>
                </c:pt>
                <c:pt idx="94" formatCode="0%">
                  <c:v>3.479155651911614E-2</c:v>
                </c:pt>
                <c:pt idx="95" formatCode="0%">
                  <c:v>4.4291569364516059E-2</c:v>
                </c:pt>
                <c:pt idx="96" formatCode="0%">
                  <c:v>3.997158836335668E-2</c:v>
                </c:pt>
                <c:pt idx="97" formatCode="0%">
                  <c:v>2.5889243428195652E-2</c:v>
                </c:pt>
                <c:pt idx="98" formatCode="0%">
                  <c:v>3.7829231896127746E-2</c:v>
                </c:pt>
                <c:pt idx="99" formatCode="0%">
                  <c:v>5.8874147807800314E-2</c:v>
                </c:pt>
                <c:pt idx="100" formatCode="0%">
                  <c:v>6.146048556691075E-2</c:v>
                </c:pt>
                <c:pt idx="101" formatCode="0%">
                  <c:v>9.2105368799156873E-2</c:v>
                </c:pt>
                <c:pt idx="102" formatCode="0%">
                  <c:v>0.12581026217277747</c:v>
                </c:pt>
                <c:pt idx="103" formatCode="0%">
                  <c:v>0.12998140182522433</c:v>
                </c:pt>
                <c:pt idx="104" formatCode="0%">
                  <c:v>0.14622758176714323</c:v>
                </c:pt>
                <c:pt idx="105" formatCode="0%">
                  <c:v>0.15749732184582532</c:v>
                </c:pt>
                <c:pt idx="106" formatCode="0%">
                  <c:v>8.9478114669063524E-2</c:v>
                </c:pt>
                <c:pt idx="107" formatCode="0%">
                  <c:v>1.9185166644378748E-2</c:v>
                </c:pt>
                <c:pt idx="108" formatCode="0%">
                  <c:v>-2.0469535665679994E-2</c:v>
                </c:pt>
                <c:pt idx="109" formatCode="0%">
                  <c:v>-5.7630531231343762E-2</c:v>
                </c:pt>
                <c:pt idx="110" formatCode="0%">
                  <c:v>-3.2412353192556087E-2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AEE-40C4-8351-A33E681FA0F2}"/>
            </c:ext>
          </c:extLst>
        </c:ser>
        <c:ser>
          <c:idx val="1"/>
          <c:order val="1"/>
          <c:tx>
            <c:strRef>
              <c:f>PropertyType!$AB$6</c:f>
              <c:strCache>
                <c:ptCount val="1"/>
                <c:pt idx="0">
                  <c:v>U.S.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PropertyType!$P$7:$P$117</c:f>
              <c:numCache>
                <c:formatCode>[$-409]mmm\-yy;@</c:formatCode>
                <c:ptCount val="111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  <c:pt idx="106">
                  <c:v>44834</c:v>
                </c:pt>
                <c:pt idx="107">
                  <c:v>44926</c:v>
                </c:pt>
                <c:pt idx="108">
                  <c:v>45016</c:v>
                </c:pt>
                <c:pt idx="109">
                  <c:v>45107</c:v>
                </c:pt>
                <c:pt idx="110">
                  <c:v>45199</c:v>
                </c:pt>
              </c:numCache>
            </c:numRef>
          </c:xVal>
          <c:yVal>
            <c:numRef>
              <c:f>PropertyType!$AB$7:$AB$117</c:f>
              <c:numCache>
                <c:formatCode>General</c:formatCode>
                <c:ptCount val="111"/>
                <c:pt idx="4" formatCode="0%">
                  <c:v>3.7673550321786431E-2</c:v>
                </c:pt>
                <c:pt idx="5" formatCode="0%">
                  <c:v>4.8927953790873335E-2</c:v>
                </c:pt>
                <c:pt idx="6" formatCode="0%">
                  <c:v>8.3222354083990258E-2</c:v>
                </c:pt>
                <c:pt idx="7" formatCode="0%">
                  <c:v>0.12545713071465547</c:v>
                </c:pt>
                <c:pt idx="8" formatCode="0%">
                  <c:v>0.12547154884599521</c:v>
                </c:pt>
                <c:pt idx="9" formatCode="0%">
                  <c:v>8.255661414878368E-2</c:v>
                </c:pt>
                <c:pt idx="10" formatCode="0%">
                  <c:v>5.056044025865214E-2</c:v>
                </c:pt>
                <c:pt idx="11" formatCode="0%">
                  <c:v>6.3425371502219274E-2</c:v>
                </c:pt>
                <c:pt idx="12" formatCode="0%">
                  <c:v>9.5587706447788579E-2</c:v>
                </c:pt>
                <c:pt idx="13" formatCode="0%">
                  <c:v>0.10075229980482359</c:v>
                </c:pt>
                <c:pt idx="14" formatCode="0%">
                  <c:v>7.895870308777142E-2</c:v>
                </c:pt>
                <c:pt idx="15" formatCode="0%">
                  <c:v>7.6006977983829493E-2</c:v>
                </c:pt>
                <c:pt idx="16" formatCode="0%">
                  <c:v>9.0769678621607452E-2</c:v>
                </c:pt>
                <c:pt idx="17" formatCode="0%">
                  <c:v>0.12080755083538341</c:v>
                </c:pt>
                <c:pt idx="18" formatCode="0%">
                  <c:v>0.13104418380270233</c:v>
                </c:pt>
                <c:pt idx="19" formatCode="0%">
                  <c:v>0.10027431576432821</c:v>
                </c:pt>
                <c:pt idx="20" formatCode="0%">
                  <c:v>7.1388312570175749E-2</c:v>
                </c:pt>
                <c:pt idx="21" formatCode="0%">
                  <c:v>4.8751158064832101E-2</c:v>
                </c:pt>
                <c:pt idx="22" formatCode="0%">
                  <c:v>3.2470427947137281E-2</c:v>
                </c:pt>
                <c:pt idx="23" formatCode="0%">
                  <c:v>2.7228872001600068E-2</c:v>
                </c:pt>
                <c:pt idx="24" formatCode="0%">
                  <c:v>2.3039079744615165E-2</c:v>
                </c:pt>
                <c:pt idx="25" formatCode="0%">
                  <c:v>3.8831691700329074E-2</c:v>
                </c:pt>
                <c:pt idx="26" formatCode="0%">
                  <c:v>7.7483045835875286E-2</c:v>
                </c:pt>
                <c:pt idx="27" formatCode="0%">
                  <c:v>9.2180968054042856E-2</c:v>
                </c:pt>
                <c:pt idx="28" formatCode="0%">
                  <c:v>8.1584449563455674E-2</c:v>
                </c:pt>
                <c:pt idx="29" formatCode="0%">
                  <c:v>6.373508773647707E-2</c:v>
                </c:pt>
                <c:pt idx="30" formatCode="0%">
                  <c:v>5.5429710121946085E-2</c:v>
                </c:pt>
                <c:pt idx="31" formatCode="0%">
                  <c:v>7.6799346719166994E-2</c:v>
                </c:pt>
                <c:pt idx="32" formatCode="0%">
                  <c:v>0.12904880434503796</c:v>
                </c:pt>
                <c:pt idx="33" formatCode="0%">
                  <c:v>0.17716691539836638</c:v>
                </c:pt>
                <c:pt idx="34" formatCode="0%">
                  <c:v>0.15762987668796113</c:v>
                </c:pt>
                <c:pt idx="35" formatCode="0%">
                  <c:v>0.12751159782859522</c:v>
                </c:pt>
                <c:pt idx="36" formatCode="0%">
                  <c:v>0.13543893940644902</c:v>
                </c:pt>
                <c:pt idx="37" formatCode="0%">
                  <c:v>0.14469435602800229</c:v>
                </c:pt>
                <c:pt idx="38" formatCode="0%">
                  <c:v>0.15759558390730621</c:v>
                </c:pt>
                <c:pt idx="39" formatCode="0%">
                  <c:v>0.16424440697939913</c:v>
                </c:pt>
                <c:pt idx="40" formatCode="0%">
                  <c:v>0.13543902688046261</c:v>
                </c:pt>
                <c:pt idx="41" formatCode="0%">
                  <c:v>9.8869089712640967E-2</c:v>
                </c:pt>
                <c:pt idx="42" formatCode="0%">
                  <c:v>9.5131628275901159E-2</c:v>
                </c:pt>
                <c:pt idx="43" formatCode="0%">
                  <c:v>9.424738564244306E-2</c:v>
                </c:pt>
                <c:pt idx="44" formatCode="0%">
                  <c:v>7.4632127523386549E-2</c:v>
                </c:pt>
                <c:pt idx="45" formatCode="0%">
                  <c:v>6.1634658517994989E-2</c:v>
                </c:pt>
                <c:pt idx="46" formatCode="0%">
                  <c:v>4.5011952601412109E-2</c:v>
                </c:pt>
                <c:pt idx="47" formatCode="0%">
                  <c:v>1.4597258905493904E-2</c:v>
                </c:pt>
                <c:pt idx="48" formatCode="0%">
                  <c:v>-1.5319617373678596E-2</c:v>
                </c:pt>
                <c:pt idx="49" formatCode="0%">
                  <c:v>-3.5854419952018435E-2</c:v>
                </c:pt>
                <c:pt idx="50" formatCode="0%">
                  <c:v>-7.1783676694900045E-2</c:v>
                </c:pt>
                <c:pt idx="51" formatCode="0%">
                  <c:v>-0.12024827692261986</c:v>
                </c:pt>
                <c:pt idx="52" formatCode="0%">
                  <c:v>-0.17338744208409151</c:v>
                </c:pt>
                <c:pt idx="53" formatCode="0%">
                  <c:v>-0.2138839812791532</c:v>
                </c:pt>
                <c:pt idx="54" formatCode="0%">
                  <c:v>-0.19766393250759695</c:v>
                </c:pt>
                <c:pt idx="55" formatCode="0%">
                  <c:v>-0.15568059608194684</c:v>
                </c:pt>
                <c:pt idx="56" formatCode="0%">
                  <c:v>-0.10323707475695243</c:v>
                </c:pt>
                <c:pt idx="57" formatCode="0%">
                  <c:v>-4.7651457245805884E-2</c:v>
                </c:pt>
                <c:pt idx="58" formatCode="0%">
                  <c:v>-6.0731154854184677E-2</c:v>
                </c:pt>
                <c:pt idx="59" formatCode="0%">
                  <c:v>-9.3083544712445954E-2</c:v>
                </c:pt>
                <c:pt idx="60" formatCode="0%">
                  <c:v>-7.5206286525633881E-2</c:v>
                </c:pt>
                <c:pt idx="61" formatCode="0%">
                  <c:v>-3.9499690456510694E-2</c:v>
                </c:pt>
                <c:pt idx="62" formatCode="0%">
                  <c:v>-1.3635880027372704E-2</c:v>
                </c:pt>
                <c:pt idx="63" formatCode="0%">
                  <c:v>4.8015127455030004E-3</c:v>
                </c:pt>
                <c:pt idx="64" formatCode="0%">
                  <c:v>1.579343490563101E-4</c:v>
                </c:pt>
                <c:pt idx="65" formatCode="0%">
                  <c:v>-2.6118510584792864E-2</c:v>
                </c:pt>
                <c:pt idx="66" formatCode="0%">
                  <c:v>7.8137281925716451E-4</c:v>
                </c:pt>
                <c:pt idx="67" formatCode="0%">
                  <c:v>4.6536244964930029E-2</c:v>
                </c:pt>
                <c:pt idx="68" formatCode="0%">
                  <c:v>5.6038619459798378E-2</c:v>
                </c:pt>
                <c:pt idx="69" formatCode="0%">
                  <c:v>7.0252086249072754E-2</c:v>
                </c:pt>
                <c:pt idx="70" formatCode="0%">
                  <c:v>8.05510399035132E-2</c:v>
                </c:pt>
                <c:pt idx="71" formatCode="0%">
                  <c:v>9.1507382373542834E-2</c:v>
                </c:pt>
                <c:pt idx="72" formatCode="0%">
                  <c:v>0.11942303396413356</c:v>
                </c:pt>
                <c:pt idx="73" formatCode="0%">
                  <c:v>0.13760918346048512</c:v>
                </c:pt>
                <c:pt idx="74" formatCode="0%">
                  <c:v>0.12561369535709233</c:v>
                </c:pt>
                <c:pt idx="75" formatCode="0%">
                  <c:v>0.11281608878968541</c:v>
                </c:pt>
                <c:pt idx="76" formatCode="0%">
                  <c:v>0.10758956485651971</c:v>
                </c:pt>
                <c:pt idx="77" formatCode="0%">
                  <c:v>0.10414949935812046</c:v>
                </c:pt>
                <c:pt idx="78" formatCode="0%">
                  <c:v>9.4463883230036183E-2</c:v>
                </c:pt>
                <c:pt idx="79" formatCode="0%">
                  <c:v>8.2547410624282058E-2</c:v>
                </c:pt>
                <c:pt idx="80" formatCode="0%">
                  <c:v>9.2252523920963503E-2</c:v>
                </c:pt>
                <c:pt idx="81" formatCode="0%">
                  <c:v>0.10874289794085046</c:v>
                </c:pt>
                <c:pt idx="82" formatCode="0%">
                  <c:v>0.10670820401784353</c:v>
                </c:pt>
                <c:pt idx="83" formatCode="0%">
                  <c:v>0.10313009339292689</c:v>
                </c:pt>
                <c:pt idx="84" formatCode="0%">
                  <c:v>0.12783874132348094</c:v>
                </c:pt>
                <c:pt idx="85" formatCode="0%">
                  <c:v>0.16580008941629276</c:v>
                </c:pt>
                <c:pt idx="86" formatCode="0%">
                  <c:v>0.17357095931436328</c:v>
                </c:pt>
                <c:pt idx="87" formatCode="0%">
                  <c:v>0.1552681681361312</c:v>
                </c:pt>
                <c:pt idx="88" formatCode="0%">
                  <c:v>0.10962308827203859</c:v>
                </c:pt>
                <c:pt idx="89" formatCode="0%">
                  <c:v>4.5524496719101304E-2</c:v>
                </c:pt>
                <c:pt idx="90" formatCode="0%">
                  <c:v>4.8593726897474099E-2</c:v>
                </c:pt>
                <c:pt idx="91" formatCode="0%">
                  <c:v>9.1006669137870366E-2</c:v>
                </c:pt>
                <c:pt idx="92" formatCode="0%">
                  <c:v>9.532022392687578E-2</c:v>
                </c:pt>
                <c:pt idx="93" formatCode="0%">
                  <c:v>7.8970117729122213E-2</c:v>
                </c:pt>
                <c:pt idx="94" formatCode="0%">
                  <c:v>6.7129578405641821E-2</c:v>
                </c:pt>
                <c:pt idx="95" formatCode="0%">
                  <c:v>6.641788348490163E-2</c:v>
                </c:pt>
                <c:pt idx="96" formatCode="0%">
                  <c:v>7.0517589585927798E-2</c:v>
                </c:pt>
                <c:pt idx="97" formatCode="0%">
                  <c:v>7.9585581788014448E-2</c:v>
                </c:pt>
                <c:pt idx="98" formatCode="0%">
                  <c:v>9.9168616236708029E-2</c:v>
                </c:pt>
                <c:pt idx="99" formatCode="0%">
                  <c:v>0.11699478285121767</c:v>
                </c:pt>
                <c:pt idx="100" formatCode="0%">
                  <c:v>0.13434398574633066</c:v>
                </c:pt>
                <c:pt idx="101" formatCode="0%">
                  <c:v>0.1717390006992614</c:v>
                </c:pt>
                <c:pt idx="102" formatCode="0%">
                  <c:v>0.19142148343378951</c:v>
                </c:pt>
                <c:pt idx="103" formatCode="0%">
                  <c:v>0.18789307908690445</c:v>
                </c:pt>
                <c:pt idx="104" formatCode="0%">
                  <c:v>0.22216513069161081</c:v>
                </c:pt>
                <c:pt idx="105" formatCode="0%">
                  <c:v>0.2689996449333838</c:v>
                </c:pt>
                <c:pt idx="106" formatCode="0%">
                  <c:v>0.22262209760071139</c:v>
                </c:pt>
                <c:pt idx="107" formatCode="0%">
                  <c:v>0.14942311896869875</c:v>
                </c:pt>
                <c:pt idx="108" formatCode="0%">
                  <c:v>9.0568091025534647E-2</c:v>
                </c:pt>
                <c:pt idx="109" formatCode="0%">
                  <c:v>2.0895988637602558E-2</c:v>
                </c:pt>
                <c:pt idx="110" formatCode="0%">
                  <c:v>3.2301175804585691E-2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AEE-40C4-8351-A33E681FA0F2}"/>
            </c:ext>
          </c:extLst>
        </c:ser>
        <c:ser>
          <c:idx val="2"/>
          <c:order val="2"/>
          <c:tx>
            <c:strRef>
              <c:f>PropertyType!$AC$6</c:f>
              <c:strCache>
                <c:ptCount val="1"/>
                <c:pt idx="0">
                  <c:v>U.S.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PropertyType!$P$7:$P$117</c:f>
              <c:numCache>
                <c:formatCode>[$-409]mmm\-yy;@</c:formatCode>
                <c:ptCount val="111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  <c:pt idx="106">
                  <c:v>44834</c:v>
                </c:pt>
                <c:pt idx="107">
                  <c:v>44926</c:v>
                </c:pt>
                <c:pt idx="108">
                  <c:v>45016</c:v>
                </c:pt>
                <c:pt idx="109">
                  <c:v>45107</c:v>
                </c:pt>
                <c:pt idx="110">
                  <c:v>45199</c:v>
                </c:pt>
              </c:numCache>
            </c:numRef>
          </c:xVal>
          <c:yVal>
            <c:numRef>
              <c:f>PropertyType!$AC$7:$AC$117</c:f>
              <c:numCache>
                <c:formatCode>General</c:formatCode>
                <c:ptCount val="111"/>
                <c:pt idx="4" formatCode="0%">
                  <c:v>0.10541963572732849</c:v>
                </c:pt>
                <c:pt idx="5" formatCode="0%">
                  <c:v>0.13688576457470258</c:v>
                </c:pt>
                <c:pt idx="6" formatCode="0%">
                  <c:v>0.14120705543503709</c:v>
                </c:pt>
                <c:pt idx="7" formatCode="0%">
                  <c:v>0.1090438913164804</c:v>
                </c:pt>
                <c:pt idx="8" formatCode="0%">
                  <c:v>9.5012396628010531E-2</c:v>
                </c:pt>
                <c:pt idx="9" formatCode="0%">
                  <c:v>9.9719057612793538E-2</c:v>
                </c:pt>
                <c:pt idx="10" formatCode="0%">
                  <c:v>7.1634885796602488E-2</c:v>
                </c:pt>
                <c:pt idx="11" formatCode="0%">
                  <c:v>4.1542319575871511E-2</c:v>
                </c:pt>
                <c:pt idx="12" formatCode="0%">
                  <c:v>5.2764959892397378E-2</c:v>
                </c:pt>
                <c:pt idx="13" formatCode="0%">
                  <c:v>8.0608202245112448E-2</c:v>
                </c:pt>
                <c:pt idx="14" formatCode="0%">
                  <c:v>0.10766082254362974</c:v>
                </c:pt>
                <c:pt idx="15" formatCode="0%">
                  <c:v>0.11118127446314219</c:v>
                </c:pt>
                <c:pt idx="16" formatCode="0%">
                  <c:v>9.280110818584042E-2</c:v>
                </c:pt>
                <c:pt idx="17" formatCode="0%">
                  <c:v>6.9999363231106448E-2</c:v>
                </c:pt>
                <c:pt idx="18" formatCode="0%">
                  <c:v>5.2303721127715086E-2</c:v>
                </c:pt>
                <c:pt idx="19" formatCode="0%">
                  <c:v>5.3825248149397042E-2</c:v>
                </c:pt>
                <c:pt idx="20" formatCode="0%">
                  <c:v>6.6861133242158921E-2</c:v>
                </c:pt>
                <c:pt idx="21" formatCode="0%">
                  <c:v>7.7659528726745419E-2</c:v>
                </c:pt>
                <c:pt idx="22" formatCode="0%">
                  <c:v>8.4985432783876158E-2</c:v>
                </c:pt>
                <c:pt idx="23" formatCode="0%">
                  <c:v>8.3798169657449906E-2</c:v>
                </c:pt>
                <c:pt idx="24" formatCode="0%">
                  <c:v>7.4092748796139141E-2</c:v>
                </c:pt>
                <c:pt idx="25" formatCode="0%">
                  <c:v>6.7840469037710571E-2</c:v>
                </c:pt>
                <c:pt idx="26" formatCode="0%">
                  <c:v>8.4722050846140817E-2</c:v>
                </c:pt>
                <c:pt idx="27" formatCode="0%">
                  <c:v>0.11238358211130484</c:v>
                </c:pt>
                <c:pt idx="28" formatCode="0%">
                  <c:v>0.13689019592619234</c:v>
                </c:pt>
                <c:pt idx="29" formatCode="0%">
                  <c:v>0.14694573758577811</c:v>
                </c:pt>
                <c:pt idx="30" formatCode="0%">
                  <c:v>0.13805666247323445</c:v>
                </c:pt>
                <c:pt idx="31" formatCode="0%">
                  <c:v>0.142320363669308</c:v>
                </c:pt>
                <c:pt idx="32" formatCode="0%">
                  <c:v>0.16164357421471887</c:v>
                </c:pt>
                <c:pt idx="33" formatCode="0%">
                  <c:v>0.17861220014943324</c:v>
                </c:pt>
                <c:pt idx="34" formatCode="0%">
                  <c:v>0.17098645106166455</c:v>
                </c:pt>
                <c:pt idx="35" formatCode="0%">
                  <c:v>0.15342046468761006</c:v>
                </c:pt>
                <c:pt idx="36" formatCode="0%">
                  <c:v>0.16772225193707579</c:v>
                </c:pt>
                <c:pt idx="37" formatCode="0%">
                  <c:v>0.1968460788773958</c:v>
                </c:pt>
                <c:pt idx="38" formatCode="0%">
                  <c:v>0.17827453416906813</c:v>
                </c:pt>
                <c:pt idx="39" formatCode="0%">
                  <c:v>0.13841559636699707</c:v>
                </c:pt>
                <c:pt idx="40" formatCode="0%">
                  <c:v>0.10651486283402711</c:v>
                </c:pt>
                <c:pt idx="41" formatCode="0%">
                  <c:v>6.2804941357532895E-2</c:v>
                </c:pt>
                <c:pt idx="42" formatCode="0%">
                  <c:v>3.6235339491678786E-2</c:v>
                </c:pt>
                <c:pt idx="43" formatCode="0%">
                  <c:v>3.4120835113975012E-2</c:v>
                </c:pt>
                <c:pt idx="44" formatCode="0%">
                  <c:v>3.3994839404879684E-2</c:v>
                </c:pt>
                <c:pt idx="45" formatCode="0%">
                  <c:v>3.0070692865434623E-2</c:v>
                </c:pt>
                <c:pt idx="46" formatCode="0%">
                  <c:v>2.4842080830945745E-2</c:v>
                </c:pt>
                <c:pt idx="47" formatCode="0%">
                  <c:v>5.5946586311228508E-4</c:v>
                </c:pt>
                <c:pt idx="48" formatCode="0%">
                  <c:v>-4.8149464467211023E-2</c:v>
                </c:pt>
                <c:pt idx="49" formatCode="0%">
                  <c:v>-8.882631486933823E-2</c:v>
                </c:pt>
                <c:pt idx="50" formatCode="0%">
                  <c:v>-0.12856912024892664</c:v>
                </c:pt>
                <c:pt idx="51" formatCode="0%">
                  <c:v>-0.16237669502197227</c:v>
                </c:pt>
                <c:pt idx="52" formatCode="0%">
                  <c:v>-0.17682076944822811</c:v>
                </c:pt>
                <c:pt idx="53" formatCode="0%">
                  <c:v>-0.17734209499422782</c:v>
                </c:pt>
                <c:pt idx="54" formatCode="0%">
                  <c:v>-0.13913494537114768</c:v>
                </c:pt>
                <c:pt idx="55" formatCode="0%">
                  <c:v>-9.8287188953464E-2</c:v>
                </c:pt>
                <c:pt idx="56" formatCode="0%">
                  <c:v>-9.6663671502816073E-2</c:v>
                </c:pt>
                <c:pt idx="57" formatCode="0%">
                  <c:v>-0.11447530447595999</c:v>
                </c:pt>
                <c:pt idx="58" formatCode="0%">
                  <c:v>-9.4893435310749785E-2</c:v>
                </c:pt>
                <c:pt idx="59" formatCode="0%">
                  <c:v>-5.4779457367486906E-2</c:v>
                </c:pt>
                <c:pt idx="60" formatCode="0%">
                  <c:v>-3.8811290180191138E-2</c:v>
                </c:pt>
                <c:pt idx="61" formatCode="0%">
                  <c:v>-1.7067969652199477E-2</c:v>
                </c:pt>
                <c:pt idx="62" formatCode="0%">
                  <c:v>-1.2031703243196357E-2</c:v>
                </c:pt>
                <c:pt idx="63" formatCode="0%">
                  <c:v>-2.0187983792423703E-2</c:v>
                </c:pt>
                <c:pt idx="64" formatCode="0%">
                  <c:v>-5.1338353186475283E-3</c:v>
                </c:pt>
                <c:pt idx="65" formatCode="0%">
                  <c:v>2.5187068067634488E-2</c:v>
                </c:pt>
                <c:pt idx="66" formatCode="0%">
                  <c:v>4.4856568441857814E-2</c:v>
                </c:pt>
                <c:pt idx="67" formatCode="0%">
                  <c:v>5.2360389983858058E-2</c:v>
                </c:pt>
                <c:pt idx="68" formatCode="0%">
                  <c:v>7.5490238937379717E-2</c:v>
                </c:pt>
                <c:pt idx="69" formatCode="0%">
                  <c:v>0.11665270085051715</c:v>
                </c:pt>
                <c:pt idx="70" formatCode="0%">
                  <c:v>0.11522262457520172</c:v>
                </c:pt>
                <c:pt idx="71" formatCode="0%">
                  <c:v>8.9796532644118798E-2</c:v>
                </c:pt>
                <c:pt idx="72" formatCode="0%">
                  <c:v>8.5260180118372553E-2</c:v>
                </c:pt>
                <c:pt idx="73" formatCode="0%">
                  <c:v>7.6297317129348396E-2</c:v>
                </c:pt>
                <c:pt idx="74" formatCode="0%">
                  <c:v>8.4051168123929765E-2</c:v>
                </c:pt>
                <c:pt idx="75" formatCode="0%">
                  <c:v>0.10472359125155006</c:v>
                </c:pt>
                <c:pt idx="76" formatCode="0%">
                  <c:v>0.10226276747422935</c:v>
                </c:pt>
                <c:pt idx="77" formatCode="0%">
                  <c:v>7.6338454589518712E-2</c:v>
                </c:pt>
                <c:pt idx="78" formatCode="0%">
                  <c:v>5.4957400057367822E-2</c:v>
                </c:pt>
                <c:pt idx="79" formatCode="0%">
                  <c:v>5.4633824763502092E-2</c:v>
                </c:pt>
                <c:pt idx="80" formatCode="0%">
                  <c:v>6.1019280991202018E-2</c:v>
                </c:pt>
                <c:pt idx="81" formatCode="0%">
                  <c:v>7.0406873304419637E-2</c:v>
                </c:pt>
                <c:pt idx="82" formatCode="0%">
                  <c:v>8.7956774787768532E-2</c:v>
                </c:pt>
                <c:pt idx="83" formatCode="0%">
                  <c:v>0.10300008890078982</c:v>
                </c:pt>
                <c:pt idx="84" formatCode="0%">
                  <c:v>0.11440168388663907</c:v>
                </c:pt>
                <c:pt idx="85" formatCode="0%">
                  <c:v>0.12568162814242689</c:v>
                </c:pt>
                <c:pt idx="86" formatCode="0%">
                  <c:v>0.11130782216987289</c:v>
                </c:pt>
                <c:pt idx="87" formatCode="0%">
                  <c:v>8.0366642777826902E-2</c:v>
                </c:pt>
                <c:pt idx="88" formatCode="0%">
                  <c:v>4.4926511334648866E-2</c:v>
                </c:pt>
                <c:pt idx="89" formatCode="0%">
                  <c:v>6.5988204323181865E-3</c:v>
                </c:pt>
                <c:pt idx="90" formatCode="0%">
                  <c:v>3.8835531901670883E-3</c:v>
                </c:pt>
                <c:pt idx="91" formatCode="0%">
                  <c:v>2.0475196853482869E-2</c:v>
                </c:pt>
                <c:pt idx="92" formatCode="0%">
                  <c:v>2.3228253932731757E-2</c:v>
                </c:pt>
                <c:pt idx="93" formatCode="0%">
                  <c:v>2.6674032065763686E-2</c:v>
                </c:pt>
                <c:pt idx="94" formatCode="0%">
                  <c:v>2.6276199853255688E-2</c:v>
                </c:pt>
                <c:pt idx="95" formatCode="0%">
                  <c:v>2.3089849833984211E-2</c:v>
                </c:pt>
                <c:pt idx="96" formatCode="0%">
                  <c:v>1.8353021063081787E-2</c:v>
                </c:pt>
                <c:pt idx="97" formatCode="0%">
                  <c:v>-2.6292781148978817E-3</c:v>
                </c:pt>
                <c:pt idx="98" formatCode="0%">
                  <c:v>1.8955509113298685E-3</c:v>
                </c:pt>
                <c:pt idx="99" formatCode="0%">
                  <c:v>3.6133133687627828E-2</c:v>
                </c:pt>
                <c:pt idx="100" formatCode="0%">
                  <c:v>7.970526868787231E-2</c:v>
                </c:pt>
                <c:pt idx="101" formatCode="0%">
                  <c:v>0.15133821044980778</c:v>
                </c:pt>
                <c:pt idx="102" formatCode="0%">
                  <c:v>0.18069984065290501</c:v>
                </c:pt>
                <c:pt idx="103" formatCode="0%">
                  <c:v>0.15351658263285128</c:v>
                </c:pt>
                <c:pt idx="104" formatCode="0%">
                  <c:v>0.13606479699953389</c:v>
                </c:pt>
                <c:pt idx="105" formatCode="0%">
                  <c:v>0.11807749579876625</c:v>
                </c:pt>
                <c:pt idx="106" formatCode="0%">
                  <c:v>8.2899380336389328E-2</c:v>
                </c:pt>
                <c:pt idx="107" formatCode="0%">
                  <c:v>5.9099765529216697E-2</c:v>
                </c:pt>
                <c:pt idx="108" formatCode="0%">
                  <c:v>3.5599693394149812E-2</c:v>
                </c:pt>
                <c:pt idx="109" formatCode="0%">
                  <c:v>6.7343558364989509E-3</c:v>
                </c:pt>
                <c:pt idx="110" formatCode="0%">
                  <c:v>1.768998800890631E-2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AEE-40C4-8351-A33E681FA0F2}"/>
            </c:ext>
          </c:extLst>
        </c:ser>
        <c:ser>
          <c:idx val="3"/>
          <c:order val="3"/>
          <c:tx>
            <c:strRef>
              <c:f>PropertyType!$AD$6</c:f>
              <c:strCache>
                <c:ptCount val="1"/>
                <c:pt idx="0">
                  <c:v>U.S. Multifamily</c:v>
                </c:pt>
              </c:strCache>
            </c:strRef>
          </c:tx>
          <c:spPr>
            <a:ln w="38100">
              <a:solidFill>
                <a:schemeClr val="accent1"/>
              </a:solidFill>
            </a:ln>
          </c:spPr>
          <c:marker>
            <c:symbol val="none"/>
          </c:marker>
          <c:xVal>
            <c:numRef>
              <c:f>PropertyType!$P$7:$P$117</c:f>
              <c:numCache>
                <c:formatCode>[$-409]mmm\-yy;@</c:formatCode>
                <c:ptCount val="111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  <c:pt idx="106">
                  <c:v>44834</c:v>
                </c:pt>
                <c:pt idx="107">
                  <c:v>44926</c:v>
                </c:pt>
                <c:pt idx="108">
                  <c:v>45016</c:v>
                </c:pt>
                <c:pt idx="109">
                  <c:v>45107</c:v>
                </c:pt>
                <c:pt idx="110">
                  <c:v>45199</c:v>
                </c:pt>
              </c:numCache>
            </c:numRef>
          </c:xVal>
          <c:yVal>
            <c:numRef>
              <c:f>PropertyType!$AD$7:$AD$117</c:f>
              <c:numCache>
                <c:formatCode>General</c:formatCode>
                <c:ptCount val="111"/>
                <c:pt idx="4" formatCode="0%">
                  <c:v>8.4958820998846107E-2</c:v>
                </c:pt>
                <c:pt idx="5" formatCode="0%">
                  <c:v>0.12381174636953896</c:v>
                </c:pt>
                <c:pt idx="6" formatCode="0%">
                  <c:v>0.13029694100542599</c:v>
                </c:pt>
                <c:pt idx="7" formatCode="0%">
                  <c:v>0.12559972153762322</c:v>
                </c:pt>
                <c:pt idx="8" formatCode="0%">
                  <c:v>0.10621484179971241</c:v>
                </c:pt>
                <c:pt idx="9" formatCode="0%">
                  <c:v>8.9153714744389267E-2</c:v>
                </c:pt>
                <c:pt idx="10" formatCode="0%">
                  <c:v>0.10340610863717781</c:v>
                </c:pt>
                <c:pt idx="11" formatCode="0%">
                  <c:v>0.12494513480631997</c:v>
                </c:pt>
                <c:pt idx="12" formatCode="0%">
                  <c:v>0.13333740042285358</c:v>
                </c:pt>
                <c:pt idx="13" formatCode="0%">
                  <c:v>0.12289443903322295</c:v>
                </c:pt>
                <c:pt idx="14" formatCode="0%">
                  <c:v>0.10757146820681274</c:v>
                </c:pt>
                <c:pt idx="15" formatCode="0%">
                  <c:v>0.10821034914836103</c:v>
                </c:pt>
                <c:pt idx="16" formatCode="0%">
                  <c:v>0.1303752811036758</c:v>
                </c:pt>
                <c:pt idx="17" formatCode="0%">
                  <c:v>0.15803574128574427</c:v>
                </c:pt>
                <c:pt idx="18" formatCode="0%">
                  <c:v>0.13261121495673045</c:v>
                </c:pt>
                <c:pt idx="19" formatCode="0%">
                  <c:v>9.2855436129072988E-2</c:v>
                </c:pt>
                <c:pt idx="20" formatCode="0%">
                  <c:v>8.7466036476198772E-2</c:v>
                </c:pt>
                <c:pt idx="21" formatCode="0%">
                  <c:v>9.7090931906143263E-2</c:v>
                </c:pt>
                <c:pt idx="22" formatCode="0%">
                  <c:v>0.12234553388758962</c:v>
                </c:pt>
                <c:pt idx="23" formatCode="0%">
                  <c:v>0.13681400556064016</c:v>
                </c:pt>
                <c:pt idx="24" formatCode="0%">
                  <c:v>0.12337130582137545</c:v>
                </c:pt>
                <c:pt idx="25" formatCode="0%">
                  <c:v>0.11171565590050436</c:v>
                </c:pt>
                <c:pt idx="26" formatCode="0%">
                  <c:v>0.13298750183759278</c:v>
                </c:pt>
                <c:pt idx="27" formatCode="0%">
                  <c:v>0.1577143093827289</c:v>
                </c:pt>
                <c:pt idx="28" formatCode="0%">
                  <c:v>0.15862907390570768</c:v>
                </c:pt>
                <c:pt idx="29" formatCode="0%">
                  <c:v>0.14767032509847322</c:v>
                </c:pt>
                <c:pt idx="30" formatCode="0%">
                  <c:v>0.12536364027762037</c:v>
                </c:pt>
                <c:pt idx="31" formatCode="0%">
                  <c:v>0.11707031191032335</c:v>
                </c:pt>
                <c:pt idx="32" formatCode="0%">
                  <c:v>0.13378788226260796</c:v>
                </c:pt>
                <c:pt idx="33" formatCode="0%">
                  <c:v>0.15496859560335152</c:v>
                </c:pt>
                <c:pt idx="34" formatCode="0%">
                  <c:v>0.15870437435163431</c:v>
                </c:pt>
                <c:pt idx="35" formatCode="0%">
                  <c:v>0.14669072307955333</c:v>
                </c:pt>
                <c:pt idx="36" formatCode="0%">
                  <c:v>0.1330094744584347</c:v>
                </c:pt>
                <c:pt idx="37" formatCode="0%">
                  <c:v>0.13153061854047765</c:v>
                </c:pt>
                <c:pt idx="38" formatCode="0%">
                  <c:v>0.14162045994301642</c:v>
                </c:pt>
                <c:pt idx="39" formatCode="0%">
                  <c:v>0.1346311515756573</c:v>
                </c:pt>
                <c:pt idx="40" formatCode="0%">
                  <c:v>9.2866742447244688E-2</c:v>
                </c:pt>
                <c:pt idx="41" formatCode="0%">
                  <c:v>2.7744455441473193E-2</c:v>
                </c:pt>
                <c:pt idx="42" formatCode="0%">
                  <c:v>-1.8366015599906582E-2</c:v>
                </c:pt>
                <c:pt idx="43" formatCode="0%">
                  <c:v>-2.0897050802841544E-2</c:v>
                </c:pt>
                <c:pt idx="44" formatCode="0%">
                  <c:v>8.2298406098211263E-3</c:v>
                </c:pt>
                <c:pt idx="45" formatCode="0%">
                  <c:v>4.0683075511437128E-2</c:v>
                </c:pt>
                <c:pt idx="46" formatCode="0%">
                  <c:v>1.6660390530682356E-2</c:v>
                </c:pt>
                <c:pt idx="47" formatCode="0%">
                  <c:v>-4.0754110942800459E-2</c:v>
                </c:pt>
                <c:pt idx="48" formatCode="0%">
                  <c:v>-8.4305737750934417E-2</c:v>
                </c:pt>
                <c:pt idx="49" formatCode="0%">
                  <c:v>-0.11150598042629822</c:v>
                </c:pt>
                <c:pt idx="50" formatCode="0%">
                  <c:v>-0.12080664749301695</c:v>
                </c:pt>
                <c:pt idx="51" formatCode="0%">
                  <c:v>-0.12611469477818393</c:v>
                </c:pt>
                <c:pt idx="52" formatCode="0%">
                  <c:v>-0.15320741176585551</c:v>
                </c:pt>
                <c:pt idx="53" formatCode="0%">
                  <c:v>-0.20916357897377191</c:v>
                </c:pt>
                <c:pt idx="54" formatCode="0%">
                  <c:v>-0.22876384538866612</c:v>
                </c:pt>
                <c:pt idx="55" formatCode="0%">
                  <c:v>-0.20033778520055623</c:v>
                </c:pt>
                <c:pt idx="56" formatCode="0%">
                  <c:v>-0.15081204432907291</c:v>
                </c:pt>
                <c:pt idx="57" formatCode="0%">
                  <c:v>-8.6820612086999094E-2</c:v>
                </c:pt>
                <c:pt idx="58" formatCode="0%">
                  <c:v>-2.093333911993378E-2</c:v>
                </c:pt>
                <c:pt idx="59" formatCode="0%">
                  <c:v>2.0937494008873569E-2</c:v>
                </c:pt>
                <c:pt idx="60" formatCode="0%">
                  <c:v>4.2872509534463976E-2</c:v>
                </c:pt>
                <c:pt idx="61" formatCode="0%">
                  <c:v>8.4179606283002695E-2</c:v>
                </c:pt>
                <c:pt idx="62" formatCode="0%">
                  <c:v>0.12062526164254805</c:v>
                </c:pt>
                <c:pt idx="63" formatCode="0%">
                  <c:v>0.12365421997504011</c:v>
                </c:pt>
                <c:pt idx="64" formatCode="0%">
                  <c:v>0.10627299446935434</c:v>
                </c:pt>
                <c:pt idx="65" formatCode="0%">
                  <c:v>9.405795909492376E-2</c:v>
                </c:pt>
                <c:pt idx="66" formatCode="0%">
                  <c:v>0.10002793836165358</c:v>
                </c:pt>
                <c:pt idx="67" formatCode="0%">
                  <c:v>0.10898975560987423</c:v>
                </c:pt>
                <c:pt idx="68" formatCode="0%">
                  <c:v>0.11826978938447019</c:v>
                </c:pt>
                <c:pt idx="69" formatCode="0%">
                  <c:v>0.13605638685562882</c:v>
                </c:pt>
                <c:pt idx="70" formatCode="0%">
                  <c:v>0.13851798224250422</c:v>
                </c:pt>
                <c:pt idx="71" formatCode="0%">
                  <c:v>0.13134053385874589</c:v>
                </c:pt>
                <c:pt idx="72" formatCode="0%">
                  <c:v>0.14334446340489415</c:v>
                </c:pt>
                <c:pt idx="73" formatCode="0%">
                  <c:v>0.16153830690887494</c:v>
                </c:pt>
                <c:pt idx="74" formatCode="0%">
                  <c:v>0.14890150794801138</c:v>
                </c:pt>
                <c:pt idx="75" formatCode="0%">
                  <c:v>0.12463124529102498</c:v>
                </c:pt>
                <c:pt idx="76" formatCode="0%">
                  <c:v>0.1158754309105563</c:v>
                </c:pt>
                <c:pt idx="77" formatCode="0%">
                  <c:v>0.11328490915988376</c:v>
                </c:pt>
                <c:pt idx="78" formatCode="0%">
                  <c:v>0.11071109301315918</c:v>
                </c:pt>
                <c:pt idx="79" formatCode="0%">
                  <c:v>0.11021338306264661</c:v>
                </c:pt>
                <c:pt idx="80" formatCode="0%">
                  <c:v>0.11717106336770478</c:v>
                </c:pt>
                <c:pt idx="81" formatCode="0%">
                  <c:v>0.12285368535733365</c:v>
                </c:pt>
                <c:pt idx="82" formatCode="0%">
                  <c:v>0.12430738306634592</c:v>
                </c:pt>
                <c:pt idx="83" formatCode="0%">
                  <c:v>0.12551759674029506</c:v>
                </c:pt>
                <c:pt idx="84" formatCode="0%">
                  <c:v>0.12638529447901892</c:v>
                </c:pt>
                <c:pt idx="85" formatCode="0%">
                  <c:v>0.11765807142252838</c:v>
                </c:pt>
                <c:pt idx="86" formatCode="0%">
                  <c:v>0.10149921971982034</c:v>
                </c:pt>
                <c:pt idx="87" formatCode="0%">
                  <c:v>9.3459091340928335E-2</c:v>
                </c:pt>
                <c:pt idx="88" formatCode="0%">
                  <c:v>9.4012078455980141E-2</c:v>
                </c:pt>
                <c:pt idx="89" formatCode="0%">
                  <c:v>9.6505336044313328E-2</c:v>
                </c:pt>
                <c:pt idx="90" formatCode="0%">
                  <c:v>9.9605215594567476E-2</c:v>
                </c:pt>
                <c:pt idx="91" formatCode="0%">
                  <c:v>9.9422498235657297E-2</c:v>
                </c:pt>
                <c:pt idx="92" formatCode="0%">
                  <c:v>8.1701728261170503E-2</c:v>
                </c:pt>
                <c:pt idx="93" formatCode="0%">
                  <c:v>6.2823391511863447E-2</c:v>
                </c:pt>
                <c:pt idx="94" formatCode="0%">
                  <c:v>8.5519785986849284E-2</c:v>
                </c:pt>
                <c:pt idx="95" formatCode="0%">
                  <c:v>0.11102640748029047</c:v>
                </c:pt>
                <c:pt idx="96" formatCode="0%">
                  <c:v>9.2090744503704469E-2</c:v>
                </c:pt>
                <c:pt idx="97" formatCode="0%">
                  <c:v>5.4231698784182436E-2</c:v>
                </c:pt>
                <c:pt idx="98" formatCode="0%">
                  <c:v>5.8358643236977148E-2</c:v>
                </c:pt>
                <c:pt idx="99" formatCode="0%">
                  <c:v>9.4601384764438468E-2</c:v>
                </c:pt>
                <c:pt idx="100" formatCode="0%">
                  <c:v>0.1380186360085105</c:v>
                </c:pt>
                <c:pt idx="101" formatCode="0%">
                  <c:v>0.21333374077909717</c:v>
                </c:pt>
                <c:pt idx="102" formatCode="0%">
                  <c:v>0.23509677315728839</c:v>
                </c:pt>
                <c:pt idx="103" formatCode="0%">
                  <c:v>0.20565618545466235</c:v>
                </c:pt>
                <c:pt idx="104" formatCode="0%">
                  <c:v>0.21525708681302747</c:v>
                </c:pt>
                <c:pt idx="105" formatCode="0%">
                  <c:v>0.21675038592770735</c:v>
                </c:pt>
                <c:pt idx="106" formatCode="0%">
                  <c:v>0.11565040164053375</c:v>
                </c:pt>
                <c:pt idx="107" formatCode="0%">
                  <c:v>1.8220500177421162E-2</c:v>
                </c:pt>
                <c:pt idx="108" formatCode="0%">
                  <c:v>-4.7796257226157324E-2</c:v>
                </c:pt>
                <c:pt idx="109" formatCode="0%">
                  <c:v>-0.11117973143187065</c:v>
                </c:pt>
                <c:pt idx="110" formatCode="0%">
                  <c:v>-6.6962320577457213E-2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AEE-40C4-8351-A33E681FA0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8468936"/>
        <c:axId val="528469328"/>
      </c:scatterChart>
      <c:valAx>
        <c:axId val="528468936"/>
        <c:scaling>
          <c:orientation val="minMax"/>
          <c:max val="45107"/>
          <c:min val="35520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low"/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69328"/>
        <c:crosses val="autoZero"/>
        <c:crossBetween val="midCat"/>
        <c:majorUnit val="365"/>
      </c:valAx>
      <c:valAx>
        <c:axId val="528469328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1" i="0" u="none" strike="noStrike" kern="1200" baseline="0">
                    <a:solidFill>
                      <a:sysClr val="windowText" lastClr="000000">
                        <a:lumMod val="75000"/>
                        <a:lumOff val="2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Title</a:t>
                </a:r>
              </a:p>
            </c:rich>
          </c:tx>
          <c:overlay val="0"/>
        </c:title>
        <c:numFmt formatCode="0%" sourceLinked="0"/>
        <c:majorTickMark val="out"/>
        <c:minorTickMark val="none"/>
        <c:tickLblPos val="nextTo"/>
        <c:crossAx val="528468936"/>
        <c:crosses val="autoZero"/>
        <c:crossBetween val="midCat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4.2023081314800932E-2"/>
          <c:y val="1.1128608923884517E-2"/>
          <c:w val="0.94027780638162162"/>
          <c:h val="0.1027742782152231"/>
        </c:manualLayout>
      </c:layout>
      <c:overlay val="0"/>
      <c:txPr>
        <a:bodyPr/>
        <a:lstStyle/>
        <a:p>
          <a:pPr>
            <a:defRPr sz="1000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9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1551575006358132"/>
          <c:y val="0.11265529140091206"/>
          <c:w val="0.82226346943843376"/>
          <c:h val="0.75271072934065064"/>
        </c:manualLayout>
      </c:layout>
      <c:scatterChart>
        <c:scatterStyle val="lineMarker"/>
        <c:varyColors val="0"/>
        <c:ser>
          <c:idx val="0"/>
          <c:order val="0"/>
          <c:tx>
            <c:strRef>
              <c:f>PropertyType!$AG$6</c:f>
              <c:strCache>
                <c:ptCount val="1"/>
                <c:pt idx="0">
                  <c:v>U.S. Office</c:v>
                </c:pt>
              </c:strCache>
            </c:strRef>
          </c:tx>
          <c:spPr>
            <a:ln w="38100">
              <a:solidFill>
                <a:schemeClr val="accent2"/>
              </a:solidFill>
            </a:ln>
          </c:spPr>
          <c:marker>
            <c:symbol val="none"/>
          </c:marker>
          <c:xVal>
            <c:numRef>
              <c:f>PropertyType!$P$7:$P$117</c:f>
              <c:numCache>
                <c:formatCode>[$-409]mmm\-yy;@</c:formatCode>
                <c:ptCount val="111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  <c:pt idx="106">
                  <c:v>44834</c:v>
                </c:pt>
                <c:pt idx="107">
                  <c:v>44926</c:v>
                </c:pt>
                <c:pt idx="108">
                  <c:v>45016</c:v>
                </c:pt>
                <c:pt idx="109">
                  <c:v>45107</c:v>
                </c:pt>
                <c:pt idx="110">
                  <c:v>45199</c:v>
                </c:pt>
              </c:numCache>
            </c:numRef>
          </c:xVal>
          <c:yVal>
            <c:numRef>
              <c:f>PropertyType!$AG$7:$AG$117</c:f>
              <c:numCache>
                <c:formatCode>General</c:formatCode>
                <c:ptCount val="111"/>
                <c:pt idx="4" formatCode="0%">
                  <c:v>0.10514276371882958</c:v>
                </c:pt>
                <c:pt idx="5" formatCode="0%">
                  <c:v>0.1080098384266337</c:v>
                </c:pt>
                <c:pt idx="6" formatCode="0%">
                  <c:v>0.14506448367937397</c:v>
                </c:pt>
                <c:pt idx="7" formatCode="0%">
                  <c:v>0.22538889704843457</c:v>
                </c:pt>
                <c:pt idx="8" formatCode="0%">
                  <c:v>0.23164166251511009</c:v>
                </c:pt>
                <c:pt idx="9" formatCode="0%">
                  <c:v>0.24564659528776023</c:v>
                </c:pt>
                <c:pt idx="10" formatCode="0%">
                  <c:v>0.18201899538826583</c:v>
                </c:pt>
                <c:pt idx="11" formatCode="0%">
                  <c:v>5.8706306378731421E-2</c:v>
                </c:pt>
                <c:pt idx="12" formatCode="0%">
                  <c:v>2.7666497505801191E-2</c:v>
                </c:pt>
                <c:pt idx="13" formatCode="0%">
                  <c:v>3.4901581679680493E-2</c:v>
                </c:pt>
                <c:pt idx="14" formatCode="0%">
                  <c:v>3.9167874412412873E-2</c:v>
                </c:pt>
                <c:pt idx="15" formatCode="0%">
                  <c:v>1.9856954219452216E-2</c:v>
                </c:pt>
                <c:pt idx="16" formatCode="0%">
                  <c:v>2.0045141622227369E-2</c:v>
                </c:pt>
                <c:pt idx="17" formatCode="0%">
                  <c:v>6.153123024369167E-2</c:v>
                </c:pt>
                <c:pt idx="18" formatCode="0%">
                  <c:v>8.8579700029859598E-2</c:v>
                </c:pt>
                <c:pt idx="19" formatCode="0%">
                  <c:v>0.13139890073839067</c:v>
                </c:pt>
                <c:pt idx="20" formatCode="0%">
                  <c:v>0.14908623448635105</c:v>
                </c:pt>
                <c:pt idx="21" formatCode="0%">
                  <c:v>8.2286572100603195E-2</c:v>
                </c:pt>
                <c:pt idx="22" formatCode="0%">
                  <c:v>1.4754248496446909E-3</c:v>
                </c:pt>
                <c:pt idx="23" formatCode="0%">
                  <c:v>-1.8693443209162997E-2</c:v>
                </c:pt>
                <c:pt idx="24" formatCode="0%">
                  <c:v>-6.1249511919659883E-3</c:v>
                </c:pt>
                <c:pt idx="25" formatCode="0%">
                  <c:v>-1.3306961566838638E-2</c:v>
                </c:pt>
                <c:pt idx="26" formatCode="0%">
                  <c:v>1.9843155862235839E-3</c:v>
                </c:pt>
                <c:pt idx="27" formatCode="0%">
                  <c:v>3.6222885668876215E-2</c:v>
                </c:pt>
                <c:pt idx="28" formatCode="0%">
                  <c:v>6.375215127296241E-2</c:v>
                </c:pt>
                <c:pt idx="29" formatCode="0%">
                  <c:v>4.7863709333550108E-2</c:v>
                </c:pt>
                <c:pt idx="30" formatCode="0%">
                  <c:v>-3.17290376719781E-3</c:v>
                </c:pt>
                <c:pt idx="31" formatCode="0%">
                  <c:v>-9.155678340412865E-3</c:v>
                </c:pt>
                <c:pt idx="32" formatCode="0%">
                  <c:v>1.8110594681110426E-2</c:v>
                </c:pt>
                <c:pt idx="33" formatCode="0%">
                  <c:v>8.9272312232334006E-2</c:v>
                </c:pt>
                <c:pt idx="34" formatCode="0%">
                  <c:v>0.17929093135247309</c:v>
                </c:pt>
                <c:pt idx="35" formatCode="0%">
                  <c:v>0.18555993293175654</c:v>
                </c:pt>
                <c:pt idx="36" formatCode="0%">
                  <c:v>0.1472122931781219</c:v>
                </c:pt>
                <c:pt idx="37" formatCode="0%">
                  <c:v>0.11385082963015125</c:v>
                </c:pt>
                <c:pt idx="38" formatCode="0%">
                  <c:v>0.10906296321276954</c:v>
                </c:pt>
                <c:pt idx="39" formatCode="0%">
                  <c:v>0.12127724201437906</c:v>
                </c:pt>
                <c:pt idx="40" formatCode="0%">
                  <c:v>0.1216007530399692</c:v>
                </c:pt>
                <c:pt idx="41" formatCode="0%">
                  <c:v>0.15279062012433697</c:v>
                </c:pt>
                <c:pt idx="42" formatCode="0%">
                  <c:v>0.16867406913114591</c:v>
                </c:pt>
                <c:pt idx="43" formatCode="0%">
                  <c:v>0.15772234656081507</c:v>
                </c:pt>
                <c:pt idx="44" formatCode="0%">
                  <c:v>0.17024174410868431</c:v>
                </c:pt>
                <c:pt idx="45" formatCode="0%">
                  <c:v>0.15375883569104487</c:v>
                </c:pt>
                <c:pt idx="46" formatCode="0%">
                  <c:v>0.12923757328556684</c:v>
                </c:pt>
                <c:pt idx="47" formatCode="0%">
                  <c:v>9.3075804993475009E-2</c:v>
                </c:pt>
                <c:pt idx="48" formatCode="0%">
                  <c:v>-6.7051496613838024E-3</c:v>
                </c:pt>
                <c:pt idx="49" formatCode="0%">
                  <c:v>-6.6810471888564371E-2</c:v>
                </c:pt>
                <c:pt idx="50" formatCode="0%">
                  <c:v>-9.3606526910369969E-2</c:v>
                </c:pt>
                <c:pt idx="51" formatCode="0%">
                  <c:v>-0.11409383314537558</c:v>
                </c:pt>
                <c:pt idx="52" formatCode="0%">
                  <c:v>-0.16388106542099989</c:v>
                </c:pt>
                <c:pt idx="53" formatCode="0%">
                  <c:v>-0.28250342138479811</c:v>
                </c:pt>
                <c:pt idx="54" formatCode="0%">
                  <c:v>-0.34329897495295758</c:v>
                </c:pt>
                <c:pt idx="55" formatCode="0%">
                  <c:v>-0.33654531119329434</c:v>
                </c:pt>
                <c:pt idx="56" formatCode="0%">
                  <c:v>-0.18584458434272821</c:v>
                </c:pt>
                <c:pt idx="57" formatCode="0%">
                  <c:v>5.266794134350361E-2</c:v>
                </c:pt>
                <c:pt idx="58" formatCode="0%">
                  <c:v>0.12691881126525817</c:v>
                </c:pt>
                <c:pt idx="59" formatCode="0%">
                  <c:v>0.16055788458568943</c:v>
                </c:pt>
                <c:pt idx="60" formatCode="0%">
                  <c:v>9.8812516171101761E-2</c:v>
                </c:pt>
                <c:pt idx="61" formatCode="0%">
                  <c:v>1.9957466257510603E-2</c:v>
                </c:pt>
                <c:pt idx="62" formatCode="0%">
                  <c:v>3.9747779718121601E-2</c:v>
                </c:pt>
                <c:pt idx="63" formatCode="0%">
                  <c:v>5.1999823240610032E-2</c:v>
                </c:pt>
                <c:pt idx="64" formatCode="0%">
                  <c:v>4.1655576930265337E-2</c:v>
                </c:pt>
                <c:pt idx="65" formatCode="0%">
                  <c:v>5.8122830474304887E-2</c:v>
                </c:pt>
                <c:pt idx="66" formatCode="0%">
                  <c:v>8.0914152371840187E-2</c:v>
                </c:pt>
                <c:pt idx="67" formatCode="0%">
                  <c:v>5.849201870498244E-2</c:v>
                </c:pt>
                <c:pt idx="68" formatCode="0%">
                  <c:v>7.2309281433411199E-2</c:v>
                </c:pt>
                <c:pt idx="69" formatCode="0%">
                  <c:v>0.1255237542959573</c:v>
                </c:pt>
                <c:pt idx="70" formatCode="0%">
                  <c:v>0.15013567184020338</c:v>
                </c:pt>
                <c:pt idx="71" formatCode="0%">
                  <c:v>0.13966527493233749</c:v>
                </c:pt>
                <c:pt idx="72" formatCode="0%">
                  <c:v>8.875736391010558E-2</c:v>
                </c:pt>
                <c:pt idx="73" formatCode="0%">
                  <c:v>6.6518965969169397E-2</c:v>
                </c:pt>
                <c:pt idx="74" formatCode="0%">
                  <c:v>6.7791321214269562E-2</c:v>
                </c:pt>
                <c:pt idx="75" formatCode="0%">
                  <c:v>9.2072157128163745E-2</c:v>
                </c:pt>
                <c:pt idx="76" formatCode="0%">
                  <c:v>0.14658347896537705</c:v>
                </c:pt>
                <c:pt idx="77" formatCode="0%">
                  <c:v>0.13643351089512668</c:v>
                </c:pt>
                <c:pt idx="78" formatCode="0%">
                  <c:v>9.9486325403657094E-2</c:v>
                </c:pt>
                <c:pt idx="79" formatCode="0%">
                  <c:v>4.7262803406794562E-2</c:v>
                </c:pt>
                <c:pt idx="80" formatCode="0%">
                  <c:v>-1.5011961382341066E-2</c:v>
                </c:pt>
                <c:pt idx="81" formatCode="0%">
                  <c:v>-1.4834494509997076E-2</c:v>
                </c:pt>
                <c:pt idx="82" formatCode="0%">
                  <c:v>1.6127110523829646E-2</c:v>
                </c:pt>
                <c:pt idx="83" formatCode="0%">
                  <c:v>3.9439212378249877E-2</c:v>
                </c:pt>
                <c:pt idx="84" formatCode="0%">
                  <c:v>5.8051278450794719E-2</c:v>
                </c:pt>
                <c:pt idx="85" formatCode="0%">
                  <c:v>6.4491505360558365E-2</c:v>
                </c:pt>
                <c:pt idx="86" formatCode="0%">
                  <c:v>4.4568282609023679E-2</c:v>
                </c:pt>
                <c:pt idx="87" formatCode="0%">
                  <c:v>4.6020948917742999E-2</c:v>
                </c:pt>
                <c:pt idx="88" formatCode="0%">
                  <c:v>5.2014937809527373E-2</c:v>
                </c:pt>
                <c:pt idx="89" formatCode="0%">
                  <c:v>2.0263219901523133E-2</c:v>
                </c:pt>
                <c:pt idx="90" formatCode="0%">
                  <c:v>1.9630018745606215E-2</c:v>
                </c:pt>
                <c:pt idx="91" formatCode="0%">
                  <c:v>3.2216015964360745E-2</c:v>
                </c:pt>
                <c:pt idx="92" formatCode="0%">
                  <c:v>5.8357175600080469E-2</c:v>
                </c:pt>
                <c:pt idx="93" formatCode="0%">
                  <c:v>8.6568506324307792E-2</c:v>
                </c:pt>
                <c:pt idx="94" formatCode="0%">
                  <c:v>7.5219369365153721E-2</c:v>
                </c:pt>
                <c:pt idx="95" formatCode="0%">
                  <c:v>6.7282066712225586E-2</c:v>
                </c:pt>
                <c:pt idx="96" formatCode="0%">
                  <c:v>3.0132338627403721E-2</c:v>
                </c:pt>
                <c:pt idx="97" formatCode="0%">
                  <c:v>-4.103990978571026E-2</c:v>
                </c:pt>
                <c:pt idx="98" formatCode="0%">
                  <c:v>-5.2434519913680089E-2</c:v>
                </c:pt>
                <c:pt idx="99" formatCode="0%">
                  <c:v>-3.1631680934321227E-2</c:v>
                </c:pt>
                <c:pt idx="100" formatCode="0%">
                  <c:v>-2.9069281101880118E-2</c:v>
                </c:pt>
                <c:pt idx="101" formatCode="0%">
                  <c:v>4.73404291492312E-2</c:v>
                </c:pt>
                <c:pt idx="102" formatCode="0%">
                  <c:v>0.13702691732023164</c:v>
                </c:pt>
                <c:pt idx="103" formatCode="0%">
                  <c:v>0.13746100877277323</c:v>
                </c:pt>
                <c:pt idx="104" formatCode="0%">
                  <c:v>9.7968342946139986E-2</c:v>
                </c:pt>
                <c:pt idx="105" formatCode="0%">
                  <c:v>1.3294882061091418E-2</c:v>
                </c:pt>
                <c:pt idx="106" formatCode="0%">
                  <c:v>-9.9793359182389851E-2</c:v>
                </c:pt>
                <c:pt idx="107" formatCode="0%">
                  <c:v>-0.17186773846576131</c:v>
                </c:pt>
                <c:pt idx="108" formatCode="0%">
                  <c:v>-0.18140816809205718</c:v>
                </c:pt>
                <c:pt idx="109" formatCode="0%">
                  <c:v>-0.15748531593480997</c:v>
                </c:pt>
                <c:pt idx="110" formatCode="0%">
                  <c:v>-0.10787428510457953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AEE-40C4-8351-A33E681FA0F2}"/>
            </c:ext>
          </c:extLst>
        </c:ser>
        <c:ser>
          <c:idx val="1"/>
          <c:order val="1"/>
          <c:tx>
            <c:strRef>
              <c:f>PropertyType!$AH$6</c:f>
              <c:strCache>
                <c:ptCount val="1"/>
                <c:pt idx="0">
                  <c:v>U.S.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PropertyType!$P$7:$P$117</c:f>
              <c:numCache>
                <c:formatCode>[$-409]mmm\-yy;@</c:formatCode>
                <c:ptCount val="111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  <c:pt idx="106">
                  <c:v>44834</c:v>
                </c:pt>
                <c:pt idx="107">
                  <c:v>44926</c:v>
                </c:pt>
                <c:pt idx="108">
                  <c:v>45016</c:v>
                </c:pt>
                <c:pt idx="109">
                  <c:v>45107</c:v>
                </c:pt>
                <c:pt idx="110">
                  <c:v>45199</c:v>
                </c:pt>
              </c:numCache>
            </c:numRef>
          </c:xVal>
          <c:yVal>
            <c:numRef>
              <c:f>PropertyType!$AH$7:$AH$117</c:f>
              <c:numCache>
                <c:formatCode>General</c:formatCode>
                <c:ptCount val="111"/>
                <c:pt idx="4" formatCode="0%">
                  <c:v>5.9319645477126093E-2</c:v>
                </c:pt>
                <c:pt idx="5" formatCode="0%">
                  <c:v>6.4316217885608706E-2</c:v>
                </c:pt>
                <c:pt idx="6" formatCode="0%">
                  <c:v>7.1045999826201189E-2</c:v>
                </c:pt>
                <c:pt idx="7" formatCode="0%">
                  <c:v>9.2464706035248145E-2</c:v>
                </c:pt>
                <c:pt idx="8" formatCode="0%">
                  <c:v>0.1096944680300449</c:v>
                </c:pt>
                <c:pt idx="9" formatCode="0%">
                  <c:v>0.12072931342295035</c:v>
                </c:pt>
                <c:pt idx="10" formatCode="0%">
                  <c:v>9.9625292554332834E-2</c:v>
                </c:pt>
                <c:pt idx="11" formatCode="0%">
                  <c:v>4.3648572528622198E-2</c:v>
                </c:pt>
                <c:pt idx="12" formatCode="0%">
                  <c:v>3.3552246536164843E-2</c:v>
                </c:pt>
                <c:pt idx="13" formatCode="0%">
                  <c:v>6.8042156518692609E-2</c:v>
                </c:pt>
                <c:pt idx="14" formatCode="0%">
                  <c:v>9.3553657117562361E-2</c:v>
                </c:pt>
                <c:pt idx="15" formatCode="0%">
                  <c:v>0.10811768792980492</c:v>
                </c:pt>
                <c:pt idx="16" formatCode="0%">
                  <c:v>8.7192747171656038E-2</c:v>
                </c:pt>
                <c:pt idx="17" formatCode="0%">
                  <c:v>7.6595041405218778E-2</c:v>
                </c:pt>
                <c:pt idx="18" formatCode="0%">
                  <c:v>9.8165839064602523E-2</c:v>
                </c:pt>
                <c:pt idx="19" formatCode="0%">
                  <c:v>9.5896672845997788E-2</c:v>
                </c:pt>
                <c:pt idx="20" formatCode="0%">
                  <c:v>8.7345173349137717E-2</c:v>
                </c:pt>
                <c:pt idx="21" formatCode="0%">
                  <c:v>7.0734051674931075E-2</c:v>
                </c:pt>
                <c:pt idx="22" formatCode="0%">
                  <c:v>3.5998262392035851E-2</c:v>
                </c:pt>
                <c:pt idx="23" formatCode="0%">
                  <c:v>9.6394659567100582E-3</c:v>
                </c:pt>
                <c:pt idx="24" formatCode="0%">
                  <c:v>-1.1306625505769219E-3</c:v>
                </c:pt>
                <c:pt idx="25" formatCode="0%">
                  <c:v>-1.3201853367892591E-2</c:v>
                </c:pt>
                <c:pt idx="26" formatCode="0%">
                  <c:v>-1.7553628031497293E-2</c:v>
                </c:pt>
                <c:pt idx="27" formatCode="0%">
                  <c:v>1.8358277405654322E-2</c:v>
                </c:pt>
                <c:pt idx="28" formatCode="0%">
                  <c:v>6.4894510883950929E-2</c:v>
                </c:pt>
                <c:pt idx="29" formatCode="0%">
                  <c:v>8.7612983246771581E-2</c:v>
                </c:pt>
                <c:pt idx="30" formatCode="0%">
                  <c:v>9.1630518873532241E-2</c:v>
                </c:pt>
                <c:pt idx="31" formatCode="0%">
                  <c:v>8.1574670304810359E-2</c:v>
                </c:pt>
                <c:pt idx="32" formatCode="0%">
                  <c:v>7.8597268406779719E-2</c:v>
                </c:pt>
                <c:pt idx="33" formatCode="0%">
                  <c:v>9.2177410294953299E-2</c:v>
                </c:pt>
                <c:pt idx="34" formatCode="0%">
                  <c:v>0.11827902959851722</c:v>
                </c:pt>
                <c:pt idx="35" formatCode="0%">
                  <c:v>0.132834169558397</c:v>
                </c:pt>
                <c:pt idx="36" formatCode="0%">
                  <c:v>0.13985724566073721</c:v>
                </c:pt>
                <c:pt idx="37" formatCode="0%">
                  <c:v>0.14453161005459725</c:v>
                </c:pt>
                <c:pt idx="38" formatCode="0%">
                  <c:v>0.1343311699629981</c:v>
                </c:pt>
                <c:pt idx="39" formatCode="0%">
                  <c:v>0.14430153381417266</c:v>
                </c:pt>
                <c:pt idx="40" formatCode="0%">
                  <c:v>0.15369676996920645</c:v>
                </c:pt>
                <c:pt idx="41" formatCode="0%">
                  <c:v>0.13690065980170618</c:v>
                </c:pt>
                <c:pt idx="42" formatCode="0%">
                  <c:v>0.12284974951365912</c:v>
                </c:pt>
                <c:pt idx="43" formatCode="0%">
                  <c:v>0.10382816441999165</c:v>
                </c:pt>
                <c:pt idx="44" formatCode="0%">
                  <c:v>9.5828278511935538E-2</c:v>
                </c:pt>
                <c:pt idx="45" formatCode="0%">
                  <c:v>0.10679518820432032</c:v>
                </c:pt>
                <c:pt idx="46" formatCode="0%">
                  <c:v>8.9762691296212394E-2</c:v>
                </c:pt>
                <c:pt idx="47" formatCode="0%">
                  <c:v>5.6913164232643254E-2</c:v>
                </c:pt>
                <c:pt idx="48" formatCode="0%">
                  <c:v>2.5594840060391588E-2</c:v>
                </c:pt>
                <c:pt idx="49" formatCode="0%">
                  <c:v>-1.7586527838549859E-2</c:v>
                </c:pt>
                <c:pt idx="50" formatCode="0%">
                  <c:v>-4.323014688593374E-2</c:v>
                </c:pt>
                <c:pt idx="51" formatCode="0%">
                  <c:v>-4.9117887344786726E-2</c:v>
                </c:pt>
                <c:pt idx="52" formatCode="0%">
                  <c:v>-0.10973558910460846</c:v>
                </c:pt>
                <c:pt idx="53" formatCode="0%">
                  <c:v>-0.19605842061658385</c:v>
                </c:pt>
                <c:pt idx="54" formatCode="0%">
                  <c:v>-0.2271054561646253</c:v>
                </c:pt>
                <c:pt idx="55" formatCode="0%">
                  <c:v>-0.22774391136278971</c:v>
                </c:pt>
                <c:pt idx="56" formatCode="0%">
                  <c:v>-0.1976504832981284</c:v>
                </c:pt>
                <c:pt idx="57" formatCode="0%">
                  <c:v>-0.10836847048522857</c:v>
                </c:pt>
                <c:pt idx="58" formatCode="0%">
                  <c:v>-4.1697225339345501E-2</c:v>
                </c:pt>
                <c:pt idx="59" formatCode="0%">
                  <c:v>-2.8410148268886992E-2</c:v>
                </c:pt>
                <c:pt idx="60" formatCode="0%">
                  <c:v>2.5385728156448462E-3</c:v>
                </c:pt>
                <c:pt idx="61" formatCode="0%">
                  <c:v>2.3927355228235747E-2</c:v>
                </c:pt>
                <c:pt idx="62" formatCode="0%">
                  <c:v>3.6272327598152465E-2</c:v>
                </c:pt>
                <c:pt idx="63" formatCode="0%">
                  <c:v>4.0799674504959471E-2</c:v>
                </c:pt>
                <c:pt idx="64" formatCode="0%">
                  <c:v>3.4561410773535695E-2</c:v>
                </c:pt>
                <c:pt idx="65" formatCode="0%">
                  <c:v>4.6529101967013542E-2</c:v>
                </c:pt>
                <c:pt idx="66" formatCode="0%">
                  <c:v>4.0378057383904542E-2</c:v>
                </c:pt>
                <c:pt idx="67" formatCode="0%">
                  <c:v>3.4061765775176278E-2</c:v>
                </c:pt>
                <c:pt idx="68" formatCode="0%">
                  <c:v>4.8163536573439636E-2</c:v>
                </c:pt>
                <c:pt idx="69" formatCode="0%">
                  <c:v>4.6873284052368236E-2</c:v>
                </c:pt>
                <c:pt idx="70" formatCode="0%">
                  <c:v>5.8156113861312475E-2</c:v>
                </c:pt>
                <c:pt idx="71" formatCode="0%">
                  <c:v>9.9892162885784952E-2</c:v>
                </c:pt>
                <c:pt idx="72" formatCode="0%">
                  <c:v>0.12407716537051061</c:v>
                </c:pt>
                <c:pt idx="73" formatCode="0%">
                  <c:v>0.11593069011078394</c:v>
                </c:pt>
                <c:pt idx="74" formatCode="0%">
                  <c:v>0.10936720272488287</c:v>
                </c:pt>
                <c:pt idx="75" formatCode="0%">
                  <c:v>0.11083324237522141</c:v>
                </c:pt>
                <c:pt idx="76" formatCode="0%">
                  <c:v>0.10166682425340734</c:v>
                </c:pt>
                <c:pt idx="77" formatCode="0%">
                  <c:v>0.10255094308219626</c:v>
                </c:pt>
                <c:pt idx="78" formatCode="0%">
                  <c:v>9.2072607183580235E-2</c:v>
                </c:pt>
                <c:pt idx="79" formatCode="0%">
                  <c:v>6.8664665673262348E-2</c:v>
                </c:pt>
                <c:pt idx="80" formatCode="0%">
                  <c:v>7.2517977774364972E-2</c:v>
                </c:pt>
                <c:pt idx="81" formatCode="0%">
                  <c:v>8.0122445573280077E-2</c:v>
                </c:pt>
                <c:pt idx="82" formatCode="0%">
                  <c:v>8.029669014390195E-2</c:v>
                </c:pt>
                <c:pt idx="83" formatCode="0%">
                  <c:v>8.3133411246981259E-2</c:v>
                </c:pt>
                <c:pt idx="84" formatCode="0%">
                  <c:v>8.8487625586211482E-2</c:v>
                </c:pt>
                <c:pt idx="85" formatCode="0%">
                  <c:v>9.3802177270626341E-2</c:v>
                </c:pt>
                <c:pt idx="86" formatCode="0%">
                  <c:v>0.10100933937878631</c:v>
                </c:pt>
                <c:pt idx="87" formatCode="0%">
                  <c:v>0.11274828371602919</c:v>
                </c:pt>
                <c:pt idx="88" formatCode="0%">
                  <c:v>0.11925465198080287</c:v>
                </c:pt>
                <c:pt idx="89" formatCode="0%">
                  <c:v>0.11709094818096411</c:v>
                </c:pt>
                <c:pt idx="90" formatCode="0%">
                  <c:v>0.10472946882908962</c:v>
                </c:pt>
                <c:pt idx="91" formatCode="0%">
                  <c:v>7.6786233702670792E-2</c:v>
                </c:pt>
                <c:pt idx="92" formatCode="0%">
                  <c:v>5.6850353003143894E-2</c:v>
                </c:pt>
                <c:pt idx="93" formatCode="0%">
                  <c:v>6.4577630792543195E-2</c:v>
                </c:pt>
                <c:pt idx="94" formatCode="0%">
                  <c:v>8.0108157845464323E-2</c:v>
                </c:pt>
                <c:pt idx="95" formatCode="0%">
                  <c:v>0.1052928372306372</c:v>
                </c:pt>
                <c:pt idx="96" formatCode="0%">
                  <c:v>0.10935959914971871</c:v>
                </c:pt>
                <c:pt idx="97" formatCode="0%">
                  <c:v>9.7478040757774886E-2</c:v>
                </c:pt>
                <c:pt idx="98" formatCode="0%">
                  <c:v>0.12855810427638548</c:v>
                </c:pt>
                <c:pt idx="99" formatCode="0%">
                  <c:v>0.15225041646574899</c:v>
                </c:pt>
                <c:pt idx="100" formatCode="0%">
                  <c:v>0.148730544128723</c:v>
                </c:pt>
                <c:pt idx="101" formatCode="0%">
                  <c:v>0.17500677307692492</c:v>
                </c:pt>
                <c:pt idx="102" formatCode="0%">
                  <c:v>0.22198044241388293</c:v>
                </c:pt>
                <c:pt idx="103" formatCode="0%">
                  <c:v>0.24200382905849516</c:v>
                </c:pt>
                <c:pt idx="104" formatCode="0%">
                  <c:v>0.29465622681271131</c:v>
                </c:pt>
                <c:pt idx="105" formatCode="0%">
                  <c:v>0.34343887068206547</c:v>
                </c:pt>
                <c:pt idx="106" formatCode="0%">
                  <c:v>0.26060809482796765</c:v>
                </c:pt>
                <c:pt idx="107" formatCode="0%">
                  <c:v>0.15864122150013116</c:v>
                </c:pt>
                <c:pt idx="108" formatCode="0%">
                  <c:v>5.7861949536675894E-2</c:v>
                </c:pt>
                <c:pt idx="109" formatCode="0%">
                  <c:v>-3.4658347020231517E-2</c:v>
                </c:pt>
                <c:pt idx="110" formatCode="0%">
                  <c:v>-6.6543212130961482E-2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AEE-40C4-8351-A33E681FA0F2}"/>
            </c:ext>
          </c:extLst>
        </c:ser>
        <c:ser>
          <c:idx val="2"/>
          <c:order val="2"/>
          <c:tx>
            <c:strRef>
              <c:f>PropertyType!$AI$6</c:f>
              <c:strCache>
                <c:ptCount val="1"/>
                <c:pt idx="0">
                  <c:v>U.S.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PropertyType!$P$7:$P$117</c:f>
              <c:numCache>
                <c:formatCode>[$-409]mmm\-yy;@</c:formatCode>
                <c:ptCount val="111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  <c:pt idx="106">
                  <c:v>44834</c:v>
                </c:pt>
                <c:pt idx="107">
                  <c:v>44926</c:v>
                </c:pt>
                <c:pt idx="108">
                  <c:v>45016</c:v>
                </c:pt>
                <c:pt idx="109">
                  <c:v>45107</c:v>
                </c:pt>
                <c:pt idx="110">
                  <c:v>45199</c:v>
                </c:pt>
              </c:numCache>
            </c:numRef>
          </c:xVal>
          <c:yVal>
            <c:numRef>
              <c:f>PropertyType!$AI$7:$AI$117</c:f>
              <c:numCache>
                <c:formatCode>General</c:formatCode>
                <c:ptCount val="111"/>
                <c:pt idx="4" formatCode="0%">
                  <c:v>2.599442560018872E-3</c:v>
                </c:pt>
                <c:pt idx="5" formatCode="0%">
                  <c:v>0.1417867354050244</c:v>
                </c:pt>
                <c:pt idx="6" formatCode="0%">
                  <c:v>0.25332080303713522</c:v>
                </c:pt>
                <c:pt idx="7" formatCode="0%">
                  <c:v>0.19809893486156982</c:v>
                </c:pt>
                <c:pt idx="8" formatCode="0%">
                  <c:v>6.9376313724539118E-2</c:v>
                </c:pt>
                <c:pt idx="9" formatCode="0%">
                  <c:v>5.2880720160747519E-2</c:v>
                </c:pt>
                <c:pt idx="10" formatCode="0%">
                  <c:v>6.961129462812754E-2</c:v>
                </c:pt>
                <c:pt idx="11" formatCode="0%">
                  <c:v>8.9341439011664692E-2</c:v>
                </c:pt>
                <c:pt idx="12" formatCode="0%">
                  <c:v>0.10950364351933284</c:v>
                </c:pt>
                <c:pt idx="13" formatCode="0%">
                  <c:v>6.135388188050106E-2</c:v>
                </c:pt>
                <c:pt idx="14" formatCode="0%">
                  <c:v>2.7097019804998013E-2</c:v>
                </c:pt>
                <c:pt idx="15" formatCode="0%">
                  <c:v>2.4386092913152524E-2</c:v>
                </c:pt>
                <c:pt idx="16" formatCode="0%">
                  <c:v>1.1320555812976973E-2</c:v>
                </c:pt>
                <c:pt idx="17" formatCode="0%">
                  <c:v>1.9372016909994461E-2</c:v>
                </c:pt>
                <c:pt idx="18" formatCode="0%">
                  <c:v>4.2823553127917968E-2</c:v>
                </c:pt>
                <c:pt idx="19" formatCode="0%">
                  <c:v>5.6212535905650451E-2</c:v>
                </c:pt>
                <c:pt idx="20" formatCode="0%">
                  <c:v>6.1008959985708433E-2</c:v>
                </c:pt>
                <c:pt idx="21" formatCode="0%">
                  <c:v>7.6008890209496416E-2</c:v>
                </c:pt>
                <c:pt idx="22" formatCode="0%">
                  <c:v>6.9977626754018418E-2</c:v>
                </c:pt>
                <c:pt idx="23" formatCode="0%">
                  <c:v>3.5976433310950018E-2</c:v>
                </c:pt>
                <c:pt idx="24" formatCode="0%">
                  <c:v>3.1783625805670512E-2</c:v>
                </c:pt>
                <c:pt idx="25" formatCode="0%">
                  <c:v>3.0429864149372099E-2</c:v>
                </c:pt>
                <c:pt idx="26" formatCode="0%">
                  <c:v>4.837579076170484E-2</c:v>
                </c:pt>
                <c:pt idx="27" formatCode="0%">
                  <c:v>0.10208959573408105</c:v>
                </c:pt>
                <c:pt idx="28" formatCode="0%">
                  <c:v>0.12830083504999501</c:v>
                </c:pt>
                <c:pt idx="29" formatCode="0%">
                  <c:v>0.14991266925767244</c:v>
                </c:pt>
                <c:pt idx="30" formatCode="0%">
                  <c:v>0.14698839896260862</c:v>
                </c:pt>
                <c:pt idx="31" formatCode="0%">
                  <c:v>0.12158199644473533</c:v>
                </c:pt>
                <c:pt idx="32" formatCode="0%">
                  <c:v>0.14291096855860608</c:v>
                </c:pt>
                <c:pt idx="33" formatCode="0%">
                  <c:v>0.16707322337305142</c:v>
                </c:pt>
                <c:pt idx="34" formatCode="0%">
                  <c:v>0.17963983086359625</c:v>
                </c:pt>
                <c:pt idx="35" formatCode="0%">
                  <c:v>0.18000510775645551</c:v>
                </c:pt>
                <c:pt idx="36" formatCode="0%">
                  <c:v>0.15333126103526618</c:v>
                </c:pt>
                <c:pt idx="37" formatCode="0%">
                  <c:v>0.14673079383418264</c:v>
                </c:pt>
                <c:pt idx="38" formatCode="0%">
                  <c:v>0.14431793615868549</c:v>
                </c:pt>
                <c:pt idx="39" formatCode="0%">
                  <c:v>0.13974093666243714</c:v>
                </c:pt>
                <c:pt idx="40" formatCode="0%">
                  <c:v>0.12552972255650596</c:v>
                </c:pt>
                <c:pt idx="41" formatCode="0%">
                  <c:v>7.5596832456828134E-2</c:v>
                </c:pt>
                <c:pt idx="42" formatCode="0%">
                  <c:v>3.7601877658641758E-2</c:v>
                </c:pt>
                <c:pt idx="43" formatCode="0%">
                  <c:v>2.6789434949781032E-2</c:v>
                </c:pt>
                <c:pt idx="44" formatCode="0%">
                  <c:v>2.8196538512880398E-2</c:v>
                </c:pt>
                <c:pt idx="45" formatCode="0%">
                  <c:v>4.6034181710276068E-2</c:v>
                </c:pt>
                <c:pt idx="46" formatCode="0%">
                  <c:v>6.6846529413514544E-2</c:v>
                </c:pt>
                <c:pt idx="47" formatCode="0%">
                  <c:v>5.2572907709008909E-2</c:v>
                </c:pt>
                <c:pt idx="48" formatCode="0%">
                  <c:v>1.1542649723208509E-2</c:v>
                </c:pt>
                <c:pt idx="49" formatCode="0%">
                  <c:v>-3.0239390853636472E-2</c:v>
                </c:pt>
                <c:pt idx="50" formatCode="0%">
                  <c:v>-9.8407768985158572E-2</c:v>
                </c:pt>
                <c:pt idx="51" formatCode="0%">
                  <c:v>-0.15479680405855756</c:v>
                </c:pt>
                <c:pt idx="52" formatCode="0%">
                  <c:v>-0.18429944428547096</c:v>
                </c:pt>
                <c:pt idx="53" formatCode="0%">
                  <c:v>-0.2172936968856628</c:v>
                </c:pt>
                <c:pt idx="54" formatCode="0%">
                  <c:v>-0.21726129767884306</c:v>
                </c:pt>
                <c:pt idx="55" formatCode="0%">
                  <c:v>-0.18071877763136912</c:v>
                </c:pt>
                <c:pt idx="56" formatCode="0%">
                  <c:v>-0.12143161218645626</c:v>
                </c:pt>
                <c:pt idx="57" formatCode="0%">
                  <c:v>-5.9993759170871575E-2</c:v>
                </c:pt>
                <c:pt idx="58" formatCode="0%">
                  <c:v>-2.2469778973264298E-2</c:v>
                </c:pt>
                <c:pt idx="59" formatCode="0%">
                  <c:v>1.120217377617605E-2</c:v>
                </c:pt>
                <c:pt idx="60" formatCode="0%">
                  <c:v>3.1057212890529762E-2</c:v>
                </c:pt>
                <c:pt idx="61" formatCode="0%">
                  <c:v>3.9858096746349103E-2</c:v>
                </c:pt>
                <c:pt idx="62" formatCode="0%">
                  <c:v>5.2906327096113648E-2</c:v>
                </c:pt>
                <c:pt idx="63" formatCode="0%">
                  <c:v>5.786127869208002E-2</c:v>
                </c:pt>
                <c:pt idx="64" formatCode="0%">
                  <c:v>5.0384257514688002E-2</c:v>
                </c:pt>
                <c:pt idx="65" formatCode="0%">
                  <c:v>4.3903119059826468E-2</c:v>
                </c:pt>
                <c:pt idx="66" formatCode="0%">
                  <c:v>4.7776886802371799E-2</c:v>
                </c:pt>
                <c:pt idx="67" formatCode="0%">
                  <c:v>3.2059555268790563E-2</c:v>
                </c:pt>
                <c:pt idx="68" formatCode="0%">
                  <c:v>3.275619935970564E-2</c:v>
                </c:pt>
                <c:pt idx="69" formatCode="0%">
                  <c:v>7.3910458648445809E-2</c:v>
                </c:pt>
                <c:pt idx="70" formatCode="0%">
                  <c:v>8.8323335026766703E-2</c:v>
                </c:pt>
                <c:pt idx="71" formatCode="0%">
                  <c:v>0.10392430465656344</c:v>
                </c:pt>
                <c:pt idx="72" formatCode="0%">
                  <c:v>0.10794165801521971</c:v>
                </c:pt>
                <c:pt idx="73" formatCode="0%">
                  <c:v>6.8295030764686571E-2</c:v>
                </c:pt>
                <c:pt idx="74" formatCode="0%">
                  <c:v>5.7090464776514027E-2</c:v>
                </c:pt>
                <c:pt idx="75" formatCode="0%">
                  <c:v>7.2549338247197781E-2</c:v>
                </c:pt>
                <c:pt idx="76" formatCode="0%">
                  <c:v>8.6833062652725168E-2</c:v>
                </c:pt>
                <c:pt idx="77" formatCode="0%">
                  <c:v>9.3846788064364972E-2</c:v>
                </c:pt>
                <c:pt idx="78" formatCode="0%">
                  <c:v>8.7710665405373867E-2</c:v>
                </c:pt>
                <c:pt idx="79" formatCode="0%">
                  <c:v>6.4125078500654187E-2</c:v>
                </c:pt>
                <c:pt idx="80" formatCode="0%">
                  <c:v>2.9375925590121366E-2</c:v>
                </c:pt>
                <c:pt idx="81" formatCode="0%">
                  <c:v>1.9912362584099785E-2</c:v>
                </c:pt>
                <c:pt idx="82" formatCode="0%">
                  <c:v>3.8767206342277039E-2</c:v>
                </c:pt>
                <c:pt idx="83" formatCode="0%">
                  <c:v>6.1311415375711498E-2</c:v>
                </c:pt>
                <c:pt idx="84" formatCode="0%">
                  <c:v>5.8862102299650054E-2</c:v>
                </c:pt>
                <c:pt idx="85" formatCode="0%">
                  <c:v>3.7010810279595852E-2</c:v>
                </c:pt>
                <c:pt idx="86" formatCode="0%">
                  <c:v>1.2303593034215243E-2</c:v>
                </c:pt>
                <c:pt idx="87" formatCode="0%">
                  <c:v>-6.4156717698616861E-3</c:v>
                </c:pt>
                <c:pt idx="88" formatCode="0%">
                  <c:v>6.8527800048310272E-3</c:v>
                </c:pt>
                <c:pt idx="89" formatCode="0%">
                  <c:v>2.2137151572016789E-2</c:v>
                </c:pt>
                <c:pt idx="90" formatCode="0%">
                  <c:v>4.6383097155648922E-3</c:v>
                </c:pt>
                <c:pt idx="91" formatCode="0%">
                  <c:v>-1.8036906134261121E-2</c:v>
                </c:pt>
                <c:pt idx="92" formatCode="0%">
                  <c:v>-2.0719638808411323E-2</c:v>
                </c:pt>
                <c:pt idx="93" formatCode="0%">
                  <c:v>-8.7613603679783658E-3</c:v>
                </c:pt>
                <c:pt idx="94" formatCode="0%">
                  <c:v>1.1922085087327838E-2</c:v>
                </c:pt>
                <c:pt idx="95" formatCode="0%">
                  <c:v>2.9072088672161822E-2</c:v>
                </c:pt>
                <c:pt idx="96" formatCode="0%">
                  <c:v>2.1387155625950394E-2</c:v>
                </c:pt>
                <c:pt idx="97" formatCode="0%">
                  <c:v>1.3598372430485561E-3</c:v>
                </c:pt>
                <c:pt idx="98" formatCode="0%">
                  <c:v>4.7502435171737911E-3</c:v>
                </c:pt>
                <c:pt idx="99" formatCode="0%">
                  <c:v>1.7900474941044298E-2</c:v>
                </c:pt>
                <c:pt idx="100" formatCode="0%">
                  <c:v>4.1085388522057897E-2</c:v>
                </c:pt>
                <c:pt idx="101" formatCode="0%">
                  <c:v>9.4271853354319646E-2</c:v>
                </c:pt>
                <c:pt idx="102" formatCode="0%">
                  <c:v>0.12350366571565607</c:v>
                </c:pt>
                <c:pt idx="103" formatCode="0%">
                  <c:v>0.12839298373898211</c:v>
                </c:pt>
                <c:pt idx="104" formatCode="0%">
                  <c:v>0.11756769716436999</c:v>
                </c:pt>
                <c:pt idx="105" formatCode="0%">
                  <c:v>7.6013984194988948E-2</c:v>
                </c:pt>
                <c:pt idx="106" formatCode="0%">
                  <c:v>4.7052728888901774E-2</c:v>
                </c:pt>
                <c:pt idx="107" formatCode="0%">
                  <c:v>1.8712406658211611E-2</c:v>
                </c:pt>
                <c:pt idx="108" formatCode="0%">
                  <c:v>-1.6445875303030211E-2</c:v>
                </c:pt>
                <c:pt idx="109" formatCode="0%">
                  <c:v>-1.7953580424762805E-2</c:v>
                </c:pt>
                <c:pt idx="110" formatCode="0%">
                  <c:v>-2.200393340248219E-2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AEE-40C4-8351-A33E681FA0F2}"/>
            </c:ext>
          </c:extLst>
        </c:ser>
        <c:ser>
          <c:idx val="3"/>
          <c:order val="3"/>
          <c:tx>
            <c:strRef>
              <c:f>PropertyType!$AJ$6</c:f>
              <c:strCache>
                <c:ptCount val="1"/>
                <c:pt idx="0">
                  <c:v>U.S. Multifamily</c:v>
                </c:pt>
              </c:strCache>
            </c:strRef>
          </c:tx>
          <c:spPr>
            <a:ln w="38100">
              <a:solidFill>
                <a:schemeClr val="accent1"/>
              </a:solidFill>
            </a:ln>
          </c:spPr>
          <c:marker>
            <c:symbol val="none"/>
          </c:marker>
          <c:xVal>
            <c:numRef>
              <c:f>PropertyType!$P$7:$P$117</c:f>
              <c:numCache>
                <c:formatCode>[$-409]mmm\-yy;@</c:formatCode>
                <c:ptCount val="111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  <c:pt idx="106">
                  <c:v>44834</c:v>
                </c:pt>
                <c:pt idx="107">
                  <c:v>44926</c:v>
                </c:pt>
                <c:pt idx="108">
                  <c:v>45016</c:v>
                </c:pt>
                <c:pt idx="109">
                  <c:v>45107</c:v>
                </c:pt>
                <c:pt idx="110">
                  <c:v>45199</c:v>
                </c:pt>
              </c:numCache>
            </c:numRef>
          </c:xVal>
          <c:yVal>
            <c:numRef>
              <c:f>PropertyType!$AJ$7:$AJ$117</c:f>
              <c:numCache>
                <c:formatCode>General</c:formatCode>
                <c:ptCount val="111"/>
                <c:pt idx="4" formatCode="0%">
                  <c:v>4.0277808763981238E-2</c:v>
                </c:pt>
                <c:pt idx="5" formatCode="0%">
                  <c:v>8.785606345689545E-2</c:v>
                </c:pt>
                <c:pt idx="6" formatCode="0%">
                  <c:v>9.9871410084731771E-2</c:v>
                </c:pt>
                <c:pt idx="7" formatCode="0%">
                  <c:v>0.12881171800243685</c:v>
                </c:pt>
                <c:pt idx="8" formatCode="0%">
                  <c:v>0.13330013449929079</c:v>
                </c:pt>
                <c:pt idx="9" formatCode="0%">
                  <c:v>0.11215175658722609</c:v>
                </c:pt>
                <c:pt idx="10" formatCode="0%">
                  <c:v>0.10749017299021113</c:v>
                </c:pt>
                <c:pt idx="11" formatCode="0%">
                  <c:v>7.4459869034945392E-2</c:v>
                </c:pt>
                <c:pt idx="12" formatCode="0%">
                  <c:v>3.2265145117664096E-2</c:v>
                </c:pt>
                <c:pt idx="13" formatCode="0%">
                  <c:v>6.2102274325867457E-2</c:v>
                </c:pt>
                <c:pt idx="14" formatCode="0%">
                  <c:v>0.11429637706500606</c:v>
                </c:pt>
                <c:pt idx="15" formatCode="0%">
                  <c:v>0.13818426218993363</c:v>
                </c:pt>
                <c:pt idx="16" formatCode="0%">
                  <c:v>0.15184756578987502</c:v>
                </c:pt>
                <c:pt idx="17" formatCode="0%">
                  <c:v>0.11279419806189428</c:v>
                </c:pt>
                <c:pt idx="18" formatCode="0%">
                  <c:v>6.2541921487736518E-2</c:v>
                </c:pt>
                <c:pt idx="19" formatCode="0%">
                  <c:v>6.0095210540449751E-2</c:v>
                </c:pt>
                <c:pt idx="20" formatCode="0%">
                  <c:v>7.9412414419252286E-2</c:v>
                </c:pt>
                <c:pt idx="21" formatCode="0%">
                  <c:v>9.1724437691188765E-2</c:v>
                </c:pt>
                <c:pt idx="22" formatCode="0%">
                  <c:v>7.5857824219786263E-2</c:v>
                </c:pt>
                <c:pt idx="23" formatCode="0%">
                  <c:v>6.3947220511969993E-2</c:v>
                </c:pt>
                <c:pt idx="24" formatCode="0%">
                  <c:v>7.3590974435900236E-2</c:v>
                </c:pt>
                <c:pt idx="25" formatCode="0%">
                  <c:v>7.0544502443278256E-2</c:v>
                </c:pt>
                <c:pt idx="26" formatCode="0%">
                  <c:v>6.9872296316275451E-2</c:v>
                </c:pt>
                <c:pt idx="27" formatCode="0%">
                  <c:v>8.5073536012787443E-2</c:v>
                </c:pt>
                <c:pt idx="28" formatCode="0%">
                  <c:v>8.8009041912201491E-2</c:v>
                </c:pt>
                <c:pt idx="29" formatCode="0%">
                  <c:v>9.3209636144416796E-2</c:v>
                </c:pt>
                <c:pt idx="30" formatCode="0%">
                  <c:v>9.7216366044216906E-2</c:v>
                </c:pt>
                <c:pt idx="31" formatCode="0%">
                  <c:v>7.398730713536672E-2</c:v>
                </c:pt>
                <c:pt idx="32" formatCode="0%">
                  <c:v>5.7194904136094182E-2</c:v>
                </c:pt>
                <c:pt idx="33" formatCode="0%">
                  <c:v>7.705135538481156E-2</c:v>
                </c:pt>
                <c:pt idx="34" formatCode="0%">
                  <c:v>0.11185347546331981</c:v>
                </c:pt>
                <c:pt idx="35" formatCode="0%">
                  <c:v>0.13755034953234602</c:v>
                </c:pt>
                <c:pt idx="36" formatCode="0%">
                  <c:v>0.15050278637440351</c:v>
                </c:pt>
                <c:pt idx="37" formatCode="0%">
                  <c:v>0.15628793896872151</c:v>
                </c:pt>
                <c:pt idx="38" formatCode="0%">
                  <c:v>0.17195621184095944</c:v>
                </c:pt>
                <c:pt idx="39" formatCode="0%">
                  <c:v>0.18140738435369852</c:v>
                </c:pt>
                <c:pt idx="40" formatCode="0%">
                  <c:v>0.15109238719850149</c:v>
                </c:pt>
                <c:pt idx="41" formatCode="0%">
                  <c:v>8.6247591644309951E-2</c:v>
                </c:pt>
                <c:pt idx="42" formatCode="0%">
                  <c:v>5.2453280541001401E-2</c:v>
                </c:pt>
                <c:pt idx="43" formatCode="0%">
                  <c:v>6.2781740179695733E-2</c:v>
                </c:pt>
                <c:pt idx="44" formatCode="0%">
                  <c:v>5.9901256937128222E-2</c:v>
                </c:pt>
                <c:pt idx="45" formatCode="0%">
                  <c:v>4.8638756788547122E-2</c:v>
                </c:pt>
                <c:pt idx="46" formatCode="0%">
                  <c:v>4.7196458573299793E-3</c:v>
                </c:pt>
                <c:pt idx="47" formatCode="0%">
                  <c:v>-5.7061477623402079E-2</c:v>
                </c:pt>
                <c:pt idx="48" formatCode="0%">
                  <c:v>-7.7018701095481368E-2</c:v>
                </c:pt>
                <c:pt idx="49" formatCode="0%">
                  <c:v>-7.6696710541256485E-2</c:v>
                </c:pt>
                <c:pt idx="50" formatCode="0%">
                  <c:v>-8.7206875995027744E-2</c:v>
                </c:pt>
                <c:pt idx="51" formatCode="0%">
                  <c:v>-0.12196852029967709</c:v>
                </c:pt>
                <c:pt idx="52" formatCode="0%">
                  <c:v>-0.16739489256024409</c:v>
                </c:pt>
                <c:pt idx="53" formatCode="0%">
                  <c:v>-0.20602627076865399</c:v>
                </c:pt>
                <c:pt idx="54" formatCode="0%">
                  <c:v>-0.21491721884409209</c:v>
                </c:pt>
                <c:pt idx="55" formatCode="0%">
                  <c:v>-0.18477225123904251</c:v>
                </c:pt>
                <c:pt idx="56" formatCode="0%">
                  <c:v>-0.11538970194816278</c:v>
                </c:pt>
                <c:pt idx="57" formatCode="0%">
                  <c:v>-5.4912794446537738E-4</c:v>
                </c:pt>
                <c:pt idx="58" formatCode="0%">
                  <c:v>0.11379863493825026</c:v>
                </c:pt>
                <c:pt idx="59" formatCode="0%">
                  <c:v>0.17186265764765474</c:v>
                </c:pt>
                <c:pt idx="60" formatCode="0%">
                  <c:v>0.17346425335742621</c:v>
                </c:pt>
                <c:pt idx="61" formatCode="0%">
                  <c:v>0.13676311312597345</c:v>
                </c:pt>
                <c:pt idx="62" formatCode="0%">
                  <c:v>0.10415256161445141</c:v>
                </c:pt>
                <c:pt idx="63" formatCode="0%">
                  <c:v>8.8317317499843506E-2</c:v>
                </c:pt>
                <c:pt idx="64" formatCode="0%">
                  <c:v>6.6786713517278606E-2</c:v>
                </c:pt>
                <c:pt idx="65" formatCode="0%">
                  <c:v>6.3871882218214715E-2</c:v>
                </c:pt>
                <c:pt idx="66" formatCode="0%">
                  <c:v>6.849811896718605E-2</c:v>
                </c:pt>
                <c:pt idx="67" formatCode="0%">
                  <c:v>7.5094708391530096E-2</c:v>
                </c:pt>
                <c:pt idx="68" formatCode="0%">
                  <c:v>0.10834033456634984</c:v>
                </c:pt>
                <c:pt idx="69" formatCode="0%">
                  <c:v>0.10991393952863704</c:v>
                </c:pt>
                <c:pt idx="70" formatCode="0%">
                  <c:v>8.6920169792636948E-2</c:v>
                </c:pt>
                <c:pt idx="71" formatCode="0%">
                  <c:v>8.9486311587942957E-2</c:v>
                </c:pt>
                <c:pt idx="72" formatCode="0%">
                  <c:v>6.0624710804647375E-2</c:v>
                </c:pt>
                <c:pt idx="73" formatCode="0%">
                  <c:v>3.9354507638993619E-2</c:v>
                </c:pt>
                <c:pt idx="74" formatCode="0%">
                  <c:v>7.4579169395085687E-2</c:v>
                </c:pt>
                <c:pt idx="75" formatCode="0%">
                  <c:v>9.5696904390615511E-2</c:v>
                </c:pt>
                <c:pt idx="76" formatCode="0%">
                  <c:v>0.13249697150174966</c:v>
                </c:pt>
                <c:pt idx="77" formatCode="0%">
                  <c:v>0.16708528340271611</c:v>
                </c:pt>
                <c:pt idx="78" formatCode="0%">
                  <c:v>0.12184855816838169</c:v>
                </c:pt>
                <c:pt idx="79" formatCode="0%">
                  <c:v>8.6389489317977741E-2</c:v>
                </c:pt>
                <c:pt idx="80" formatCode="0%">
                  <c:v>8.5778661996896766E-2</c:v>
                </c:pt>
                <c:pt idx="81" formatCode="0%">
                  <c:v>8.0460077992895895E-2</c:v>
                </c:pt>
                <c:pt idx="82" formatCode="0%">
                  <c:v>8.3019302591988753E-2</c:v>
                </c:pt>
                <c:pt idx="83" formatCode="0%">
                  <c:v>7.6309821927466936E-2</c:v>
                </c:pt>
                <c:pt idx="84" formatCode="0%">
                  <c:v>5.9420540150775691E-2</c:v>
                </c:pt>
                <c:pt idx="85" formatCode="0%">
                  <c:v>5.5882086104557249E-2</c:v>
                </c:pt>
                <c:pt idx="86" formatCode="0%">
                  <c:v>6.0847157812671471E-2</c:v>
                </c:pt>
                <c:pt idx="87" formatCode="0%">
                  <c:v>7.4591301735880799E-2</c:v>
                </c:pt>
                <c:pt idx="88" formatCode="0%">
                  <c:v>8.6098387489373707E-2</c:v>
                </c:pt>
                <c:pt idx="89" formatCode="0%">
                  <c:v>8.471394391208209E-2</c:v>
                </c:pt>
                <c:pt idx="90" formatCode="0%">
                  <c:v>7.7616958324282948E-2</c:v>
                </c:pt>
                <c:pt idx="91" formatCode="0%">
                  <c:v>6.3263300857538951E-2</c:v>
                </c:pt>
                <c:pt idx="92" formatCode="0%">
                  <c:v>6.3079694445416834E-2</c:v>
                </c:pt>
                <c:pt idx="93" formatCode="0%">
                  <c:v>6.9964317323526926E-2</c:v>
                </c:pt>
                <c:pt idx="94" formatCode="0%">
                  <c:v>7.0410002961505569E-2</c:v>
                </c:pt>
                <c:pt idx="95" formatCode="0%">
                  <c:v>8.1751445890481556E-2</c:v>
                </c:pt>
                <c:pt idx="96" formatCode="0%">
                  <c:v>7.6511630947638798E-2</c:v>
                </c:pt>
                <c:pt idx="97" formatCode="0%">
                  <c:v>7.2534872482939106E-2</c:v>
                </c:pt>
                <c:pt idx="98" formatCode="0%">
                  <c:v>8.5527281114836873E-2</c:v>
                </c:pt>
                <c:pt idx="99" formatCode="0%">
                  <c:v>8.4660552542108469E-2</c:v>
                </c:pt>
                <c:pt idx="100" formatCode="0%">
                  <c:v>0.10633873422519069</c:v>
                </c:pt>
                <c:pt idx="101" formatCode="0%">
                  <c:v>0.15193977319029695</c:v>
                </c:pt>
                <c:pt idx="102" formatCode="0%">
                  <c:v>0.19994421686739106</c:v>
                </c:pt>
                <c:pt idx="103" formatCode="0%">
                  <c:v>0.24157820649707706</c:v>
                </c:pt>
                <c:pt idx="104" formatCode="0%">
                  <c:v>0.25419118210426683</c:v>
                </c:pt>
                <c:pt idx="105" formatCode="0%">
                  <c:v>0.23059156575554862</c:v>
                </c:pt>
                <c:pt idx="106" formatCode="0%">
                  <c:v>0.1285783684522519</c:v>
                </c:pt>
                <c:pt idx="107" formatCode="0%">
                  <c:v>-6.9790081483167565E-4</c:v>
                </c:pt>
                <c:pt idx="108" formatCode="0%">
                  <c:v>-0.10605815290440257</c:v>
                </c:pt>
                <c:pt idx="109" formatCode="0%">
                  <c:v>-0.17579134901323912</c:v>
                </c:pt>
                <c:pt idx="110" formatCode="0%">
                  <c:v>-0.16438061722169428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AEE-40C4-8351-A33E681FA0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8468936"/>
        <c:axId val="528469328"/>
      </c:scatterChart>
      <c:valAx>
        <c:axId val="528468936"/>
        <c:scaling>
          <c:orientation val="minMax"/>
          <c:max val="45107"/>
          <c:min val="35520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low"/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69328"/>
        <c:crosses val="autoZero"/>
        <c:crossBetween val="midCat"/>
        <c:majorUnit val="365"/>
      </c:valAx>
      <c:valAx>
        <c:axId val="528469328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1" i="0" u="none" strike="noStrike" kern="1200" baseline="0">
                    <a:solidFill>
                      <a:sysClr val="windowText" lastClr="000000">
                        <a:lumMod val="75000"/>
                        <a:lumOff val="2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Title</a:t>
                </a:r>
              </a:p>
            </c:rich>
          </c:tx>
          <c:overlay val="0"/>
        </c:title>
        <c:numFmt formatCode="0%" sourceLinked="0"/>
        <c:majorTickMark val="out"/>
        <c:minorTickMark val="none"/>
        <c:tickLblPos val="nextTo"/>
        <c:crossAx val="528468936"/>
        <c:crosses val="autoZero"/>
        <c:crossBetween val="midCat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4.2023081314800932E-2"/>
          <c:y val="1.1128608923884517E-2"/>
          <c:w val="0.94027780638162162"/>
          <c:h val="0.1027742782152231"/>
        </c:manualLayout>
      </c:layout>
      <c:overlay val="0"/>
      <c:txPr>
        <a:bodyPr/>
        <a:lstStyle/>
        <a:p>
          <a:pPr>
            <a:defRPr sz="1000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9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1.jp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6" Type="http://schemas.openxmlformats.org/officeDocument/2006/relationships/chart" Target="../charts/chart9.xml"/><Relationship Id="rId5" Type="http://schemas.openxmlformats.org/officeDocument/2006/relationships/chart" Target="../charts/chart8.xml"/><Relationship Id="rId4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g"/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4.xml"/><Relationship Id="rId2" Type="http://schemas.openxmlformats.org/officeDocument/2006/relationships/chart" Target="../charts/chart13.xml"/><Relationship Id="rId1" Type="http://schemas.openxmlformats.org/officeDocument/2006/relationships/chart" Target="../charts/chart12.xml"/><Relationship Id="rId5" Type="http://schemas.openxmlformats.org/officeDocument/2006/relationships/image" Target="../media/image1.jpg"/><Relationship Id="rId4" Type="http://schemas.openxmlformats.org/officeDocument/2006/relationships/chart" Target="../charts/chart15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Relationship Id="rId5" Type="http://schemas.openxmlformats.org/officeDocument/2006/relationships/image" Target="../media/image1.jpg"/><Relationship Id="rId4" Type="http://schemas.openxmlformats.org/officeDocument/2006/relationships/chart" Target="../charts/chart19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2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4" Type="http://schemas.openxmlformats.org/officeDocument/2006/relationships/image" Target="../media/image1.jp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g"/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8</xdr:row>
      <xdr:rowOff>19050</xdr:rowOff>
    </xdr:from>
    <xdr:to>
      <xdr:col>10</xdr:col>
      <xdr:colOff>19049</xdr:colOff>
      <xdr:row>36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EF2F63F-57ED-4D92-877F-6898ACD9FA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B3E4F4A-3B57-4127-8204-333C1553CC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38</xdr:row>
      <xdr:rowOff>0</xdr:rowOff>
    </xdr:from>
    <xdr:to>
      <xdr:col>10</xdr:col>
      <xdr:colOff>9524</xdr:colOff>
      <xdr:row>66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CE513EA-D6E8-497D-ABEF-59CA2B8B0C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19050</xdr:rowOff>
    </xdr:from>
    <xdr:to>
      <xdr:col>9</xdr:col>
      <xdr:colOff>904874</xdr:colOff>
      <xdr:row>36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1986F0D-2E56-47B6-85B8-0AAD1836B6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06E0C94-DF43-4C39-B762-A1C1872EC8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9525</xdr:rowOff>
    </xdr:from>
    <xdr:to>
      <xdr:col>10</xdr:col>
      <xdr:colOff>0</xdr:colOff>
      <xdr:row>35</xdr:row>
      <xdr:rowOff>87314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8E77C5B-2923-4F85-BCEA-7B6357F0D8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7BC8803-C885-4F12-BFFD-35261DD691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9523</xdr:colOff>
      <xdr:row>8</xdr:row>
      <xdr:rowOff>28575</xdr:rowOff>
    </xdr:from>
    <xdr:to>
      <xdr:col>7</xdr:col>
      <xdr:colOff>66674</xdr:colOff>
      <xdr:row>24</xdr:row>
      <xdr:rowOff>28575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B221C9B-BF23-4A8E-A730-ADA0D78C422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28</xdr:row>
      <xdr:rowOff>1</xdr:rowOff>
    </xdr:from>
    <xdr:to>
      <xdr:col>7</xdr:col>
      <xdr:colOff>57150</xdr:colOff>
      <xdr:row>45</xdr:row>
      <xdr:rowOff>9526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AAA05BF2-7615-4553-9E2E-A1C35062869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8</xdr:row>
      <xdr:rowOff>9526</xdr:rowOff>
    </xdr:from>
    <xdr:to>
      <xdr:col>14</xdr:col>
      <xdr:colOff>523875</xdr:colOff>
      <xdr:row>24</xdr:row>
      <xdr:rowOff>9526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AA2D1D4F-B0A9-4447-B332-D388B8C770A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90FC4352-FBBE-4CD7-88A8-2D2A37A98D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  <xdr:twoCellAnchor>
    <xdr:from>
      <xdr:col>7</xdr:col>
      <xdr:colOff>381000</xdr:colOff>
      <xdr:row>27</xdr:row>
      <xdr:rowOff>171450</xdr:rowOff>
    </xdr:from>
    <xdr:to>
      <xdr:col>14</xdr:col>
      <xdr:colOff>438151</xdr:colOff>
      <xdr:row>43</xdr:row>
      <xdr:rowOff>171450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A9A70CF3-3E51-48A9-B57A-10E7BB23D6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409575</xdr:colOff>
      <xdr:row>49</xdr:row>
      <xdr:rowOff>0</xdr:rowOff>
    </xdr:from>
    <xdr:to>
      <xdr:col>14</xdr:col>
      <xdr:colOff>466726</xdr:colOff>
      <xdr:row>65</xdr:row>
      <xdr:rowOff>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6F4ECA85-40D5-4577-AD42-A166798363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5</xdr:col>
      <xdr:colOff>904874</xdr:colOff>
      <xdr:row>24</xdr:row>
      <xdr:rowOff>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770136A-2898-479C-9E5E-8221946F6B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9525</xdr:colOff>
      <xdr:row>7</xdr:row>
      <xdr:rowOff>190499</xdr:rowOff>
    </xdr:from>
    <xdr:to>
      <xdr:col>12</xdr:col>
      <xdr:colOff>647700</xdr:colOff>
      <xdr:row>23</xdr:row>
      <xdr:rowOff>190499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C7037F85-61FE-4247-9C57-6CDC9A69C1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4F64C62-6AF6-40C2-9328-D66B293EED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9525</xdr:rowOff>
    </xdr:from>
    <xdr:to>
      <xdr:col>5</xdr:col>
      <xdr:colOff>866774</xdr:colOff>
      <xdr:row>24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4B84E35-77E2-4B17-8212-9B5433727C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0</xdr:colOff>
      <xdr:row>7</xdr:row>
      <xdr:rowOff>180975</xdr:rowOff>
    </xdr:from>
    <xdr:to>
      <xdr:col>12</xdr:col>
      <xdr:colOff>866775</xdr:colOff>
      <xdr:row>23</xdr:row>
      <xdr:rowOff>180975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E91B57BC-692C-4B34-88BB-7194DF3120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28</xdr:row>
      <xdr:rowOff>0</xdr:rowOff>
    </xdr:from>
    <xdr:to>
      <xdr:col>5</xdr:col>
      <xdr:colOff>866774</xdr:colOff>
      <xdr:row>44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D757B3C4-D139-4257-A986-CA6944F41F0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609599</xdr:colOff>
      <xdr:row>28</xdr:row>
      <xdr:rowOff>0</xdr:rowOff>
    </xdr:from>
    <xdr:to>
      <xdr:col>12</xdr:col>
      <xdr:colOff>847724</xdr:colOff>
      <xdr:row>44</xdr:row>
      <xdr:rowOff>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8E5BEC99-1F82-4690-9091-64F9ED245C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BA1A8BB3-4605-4879-8941-674CBF974B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190499</xdr:rowOff>
    </xdr:from>
    <xdr:to>
      <xdr:col>5</xdr:col>
      <xdr:colOff>838200</xdr:colOff>
      <xdr:row>23</xdr:row>
      <xdr:rowOff>190499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EEA847A-F968-4B90-AA58-B4AF5396C4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885824</xdr:colOff>
      <xdr:row>8</xdr:row>
      <xdr:rowOff>19049</xdr:rowOff>
    </xdr:from>
    <xdr:to>
      <xdr:col>12</xdr:col>
      <xdr:colOff>819149</xdr:colOff>
      <xdr:row>24</xdr:row>
      <xdr:rowOff>19049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33C277DA-F898-4D8F-8E14-2E7AAC757C7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9524</xdr:colOff>
      <xdr:row>26</xdr:row>
      <xdr:rowOff>190499</xdr:rowOff>
    </xdr:from>
    <xdr:to>
      <xdr:col>5</xdr:col>
      <xdr:colOff>838199</xdr:colOff>
      <xdr:row>42</xdr:row>
      <xdr:rowOff>190499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EE756C37-EE8A-46F0-A292-BD3EDEE86B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866775</xdr:colOff>
      <xdr:row>27</xdr:row>
      <xdr:rowOff>19049</xdr:rowOff>
    </xdr:from>
    <xdr:to>
      <xdr:col>12</xdr:col>
      <xdr:colOff>809625</xdr:colOff>
      <xdr:row>43</xdr:row>
      <xdr:rowOff>19049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8CB10816-F5A9-43A8-951C-6D1BCDD020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72D227C4-E6B5-4E0A-A8A9-26BD264D89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9524</xdr:rowOff>
    </xdr:from>
    <xdr:to>
      <xdr:col>5</xdr:col>
      <xdr:colOff>847724</xdr:colOff>
      <xdr:row>24</xdr:row>
      <xdr:rowOff>9524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8063754-2216-4608-A501-EB0CC48331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9524</xdr:colOff>
      <xdr:row>28</xdr:row>
      <xdr:rowOff>0</xdr:rowOff>
    </xdr:from>
    <xdr:to>
      <xdr:col>5</xdr:col>
      <xdr:colOff>838200</xdr:colOff>
      <xdr:row>44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8764E4E5-5C27-4BF8-93E3-6CBCCDC38D4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885826</xdr:colOff>
      <xdr:row>7</xdr:row>
      <xdr:rowOff>190498</xdr:rowOff>
    </xdr:from>
    <xdr:to>
      <xdr:col>12</xdr:col>
      <xdr:colOff>857250</xdr:colOff>
      <xdr:row>23</xdr:row>
      <xdr:rowOff>190498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42573905-E644-45AD-8EDB-F9A5937C68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0</xdr:row>
      <xdr:rowOff>800100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1F344F8B-D9B9-4FF8-B8FA-FC3016B616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19048</xdr:colOff>
      <xdr:row>8</xdr:row>
      <xdr:rowOff>1</xdr:rowOff>
    </xdr:from>
    <xdr:to>
      <xdr:col>7</xdr:col>
      <xdr:colOff>66675</xdr:colOff>
      <xdr:row>24</xdr:row>
      <xdr:rowOff>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68D3531-0E84-43CA-8880-4AE63FA443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7</xdr:row>
      <xdr:rowOff>200024</xdr:rowOff>
    </xdr:from>
    <xdr:to>
      <xdr:col>15</xdr:col>
      <xdr:colOff>438149</xdr:colOff>
      <xdr:row>23</xdr:row>
      <xdr:rowOff>200024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330CFDA0-8D90-4636-AB6D-A89866B727A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D0076AF-4F22-4CEB-9B87-1F0790A437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cg01fileprd501\PPR_Groups_PRD\Jrs\R&amp;D\RSR\CCRSI_NewFormat\CCRSI%20Indices%20-%20New%20Format%20Template(Use%20This).xlsm" TargetMode="External"/><Relationship Id="rId1" Type="http://schemas.openxmlformats.org/officeDocument/2006/relationships/externalLinkPath" Target="/Jrs/R&amp;D/RSR/CCRSI_NewFormat/CCRSI%20Indices%20-%20New%20Format%20Template(Use%20This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U.S. EW &amp; VW"/>
      <sheetName val="U.S. EW - By Segment"/>
      <sheetName val="U.S. VW - By Segment"/>
      <sheetName val="PropertyType"/>
      <sheetName val="Regional"/>
      <sheetName val="RegionalPropertyType"/>
      <sheetName val="PrimeMarkets"/>
      <sheetName val="TransactionActivity"/>
      <sheetName val="National-NonDistress"/>
      <sheetName val="Lookup"/>
      <sheetName val="&lt;&lt;"/>
      <sheetName val="files"/>
      <sheetName val="counts"/>
      <sheetName val="SQL codes"/>
      <sheetName val="Sheet1"/>
      <sheetName val="&gt;&gt;"/>
      <sheetName val="I_Q_G_WE_RET_ALL_YES"/>
      <sheetName val="I_Q_G_WE_OFF_ALL_YES"/>
      <sheetName val="I_Q_G_WE_APT_ALL_YES"/>
      <sheetName val="I_Q_G_WE_IND_ALL_YES"/>
      <sheetName val="I_Q_G_WE_ALL_ALL_NO"/>
      <sheetName val="I_Q_A_WE_ALL_ALL_YES"/>
      <sheetName val="I_Q_G_ALL_RET_ALL_NO"/>
      <sheetName val="I_Q_A_ALL_RET_ALL_YES"/>
      <sheetName val="I_Q_A_ALL_OFF_ALL_YES"/>
      <sheetName val="I_Q_G_ALL_OFF_ALL_NO"/>
      <sheetName val="I_Q_A_ALL_APT_ALL_YES"/>
      <sheetName val="I_Q_G_ALL_APT_ALL_NO"/>
      <sheetName val="I_M_A_ALL_MF_ALL_NO"/>
      <sheetName val="I_Q_G_ALL_LND_ALL_NO"/>
      <sheetName val="I_Q_G_ALL_ALL_IGND_NO"/>
      <sheetName val="I_M_G_ALL_ALL_IG_NO"/>
      <sheetName val="I_Q_A_ALL_IND_ALL_YES"/>
      <sheetName val="I_Q_G_ALL_IND_ALL_NO"/>
      <sheetName val="I_Q_G_ALL_HOS_ALL_NO"/>
      <sheetName val="I_M_G_ALL_ALL_GC_NO"/>
      <sheetName val="I_Q_G_ALL_ALL_ALLND_NO"/>
      <sheetName val="I_M_A_ALL_EMF_ALL_NO"/>
      <sheetName val="I_M_A_ALL_ALL_ALL_NO"/>
      <sheetName val="I_M_G_ALL_ALL_ALL_NO"/>
      <sheetName val="I_Q_G_ALL_RET_T10M_NO"/>
      <sheetName val="I_Q_G_ALL_OFF_T10M_NO"/>
      <sheetName val="I_Q_G_ALL_APT_T10M_NO"/>
      <sheetName val="I_Q_G_ALL_IND_T10M_NO"/>
      <sheetName val="I_Q_G_SO_RET_ALL_YES"/>
      <sheetName val="I_Q_G_SO_OFF_ALL_YES"/>
      <sheetName val="I_Q_G_SO_APT_ALL_YES"/>
      <sheetName val="I_Q_G_SO_IND_ALL_YES"/>
      <sheetName val="I_Q_A_SO_ALL_ALL_YES"/>
      <sheetName val="I_Q_G_SO_ALL_ALL_NO"/>
      <sheetName val="I_Q_G_NE_RET_ALL_YES"/>
      <sheetName val="I_Q_G_NE_OFF_ALL_YES"/>
      <sheetName val="I_Q_G_NE_APT_ALL_YES"/>
      <sheetName val="I_Q_G_NE_IND_ALL_YES"/>
      <sheetName val="I_Q_A_NE_ALL_ALL_YES"/>
      <sheetName val="I_Q_G_NE_ALL_ALL_NO"/>
      <sheetName val="I_Q_G_MW_RET_ALL_YES"/>
      <sheetName val="I_Q_G_MW_OFF_ALL_YES"/>
      <sheetName val="I_Q_G_MW_APT_ALL_YES"/>
      <sheetName val="I_Q_G_MW_IND_ALL_YES"/>
      <sheetName val="I_Q_G_MW_ALL_ALL_NO"/>
      <sheetName val="I_Q_A_MW_ALL_ALL_YES"/>
      <sheetName val="Sheet2"/>
    </sheetNames>
    <sheetDataSet>
      <sheetData sheetId="0">
        <row r="6">
          <cell r="M6">
            <v>78.364464679752302</v>
          </cell>
        </row>
      </sheetData>
      <sheetData sheetId="1">
        <row r="5">
          <cell r="M5" t="str">
            <v>U.S. Investment Grade</v>
          </cell>
        </row>
      </sheetData>
      <sheetData sheetId="2">
        <row r="5">
          <cell r="L5" t="str">
            <v xml:space="preserve">U.S. Composite Excluding MultiFamily -  Value Weighted </v>
          </cell>
        </row>
      </sheetData>
      <sheetData sheetId="3">
        <row r="6">
          <cell r="Q6" t="str">
            <v>U.S. Office</v>
          </cell>
        </row>
      </sheetData>
      <sheetData sheetId="4">
        <row r="6">
          <cell r="O6" t="str">
            <v>Midwest Composite</v>
          </cell>
        </row>
      </sheetData>
      <sheetData sheetId="5">
        <row r="5">
          <cell r="O5" t="str">
            <v>Midwest Office</v>
          </cell>
        </row>
      </sheetData>
      <sheetData sheetId="6">
        <row r="5">
          <cell r="O5" t="str">
            <v>Prime Office Metros</v>
          </cell>
        </row>
      </sheetData>
      <sheetData sheetId="7">
        <row r="1">
          <cell r="P1" t="str">
            <v>U.S. Investment Grade Pair Count</v>
          </cell>
        </row>
      </sheetData>
      <sheetData sheetId="8">
        <row r="5">
          <cell r="Q5" t="str">
            <v>U.S. Composite</v>
          </cell>
        </row>
      </sheetData>
      <sheetData sheetId="9"/>
      <sheetData sheetId="10"/>
      <sheetData sheetId="11">
        <row r="3">
          <cell r="H3">
            <v>45107</v>
          </cell>
        </row>
      </sheetData>
      <sheetData sheetId="12">
        <row r="1">
          <cell r="A1" t="str">
            <v>YearOfSecondSale</v>
          </cell>
        </row>
        <row r="2">
          <cell r="A2">
            <v>2000</v>
          </cell>
        </row>
        <row r="3">
          <cell r="A3">
            <v>2000</v>
          </cell>
        </row>
        <row r="4">
          <cell r="A4">
            <v>2000</v>
          </cell>
        </row>
        <row r="5">
          <cell r="A5">
            <v>2000</v>
          </cell>
        </row>
        <row r="6">
          <cell r="A6">
            <v>2000</v>
          </cell>
        </row>
        <row r="7">
          <cell r="A7">
            <v>2000</v>
          </cell>
        </row>
        <row r="8">
          <cell r="A8">
            <v>2000</v>
          </cell>
        </row>
        <row r="9">
          <cell r="A9">
            <v>2000</v>
          </cell>
        </row>
        <row r="10">
          <cell r="A10">
            <v>2000</v>
          </cell>
        </row>
        <row r="11">
          <cell r="A11">
            <v>2000</v>
          </cell>
        </row>
        <row r="12">
          <cell r="A12">
            <v>2000</v>
          </cell>
        </row>
        <row r="13">
          <cell r="A13">
            <v>2000</v>
          </cell>
        </row>
        <row r="14">
          <cell r="A14">
            <v>2001</v>
          </cell>
        </row>
        <row r="15">
          <cell r="A15">
            <v>2001</v>
          </cell>
        </row>
        <row r="16">
          <cell r="A16">
            <v>2001</v>
          </cell>
        </row>
        <row r="17">
          <cell r="A17">
            <v>2001</v>
          </cell>
        </row>
        <row r="18">
          <cell r="A18">
            <v>2001</v>
          </cell>
        </row>
        <row r="19">
          <cell r="A19">
            <v>2001</v>
          </cell>
        </row>
        <row r="20">
          <cell r="A20">
            <v>2001</v>
          </cell>
        </row>
        <row r="21">
          <cell r="A21">
            <v>2001</v>
          </cell>
        </row>
        <row r="22">
          <cell r="A22">
            <v>2001</v>
          </cell>
        </row>
        <row r="23">
          <cell r="A23">
            <v>2001</v>
          </cell>
        </row>
        <row r="24">
          <cell r="A24">
            <v>2001</v>
          </cell>
        </row>
        <row r="25">
          <cell r="A25">
            <v>2001</v>
          </cell>
        </row>
        <row r="26">
          <cell r="A26">
            <v>2002</v>
          </cell>
        </row>
        <row r="27">
          <cell r="A27">
            <v>2002</v>
          </cell>
        </row>
        <row r="28">
          <cell r="A28">
            <v>2002</v>
          </cell>
        </row>
        <row r="29">
          <cell r="A29">
            <v>2002</v>
          </cell>
        </row>
        <row r="30">
          <cell r="A30">
            <v>2002</v>
          </cell>
        </row>
        <row r="31">
          <cell r="A31">
            <v>2002</v>
          </cell>
        </row>
        <row r="32">
          <cell r="A32">
            <v>2002</v>
          </cell>
        </row>
        <row r="33">
          <cell r="A33">
            <v>2002</v>
          </cell>
        </row>
        <row r="34">
          <cell r="A34">
            <v>2002</v>
          </cell>
        </row>
        <row r="35">
          <cell r="A35">
            <v>2002</v>
          </cell>
        </row>
        <row r="36">
          <cell r="A36">
            <v>2002</v>
          </cell>
        </row>
        <row r="37">
          <cell r="A37">
            <v>2002</v>
          </cell>
        </row>
        <row r="38">
          <cell r="A38">
            <v>2003</v>
          </cell>
        </row>
        <row r="39">
          <cell r="A39">
            <v>2003</v>
          </cell>
        </row>
        <row r="40">
          <cell r="A40">
            <v>2003</v>
          </cell>
        </row>
        <row r="41">
          <cell r="A41">
            <v>2003</v>
          </cell>
        </row>
        <row r="42">
          <cell r="A42">
            <v>2003</v>
          </cell>
        </row>
        <row r="43">
          <cell r="A43">
            <v>2003</v>
          </cell>
        </row>
        <row r="44">
          <cell r="A44">
            <v>2003</v>
          </cell>
        </row>
        <row r="45">
          <cell r="A45">
            <v>2003</v>
          </cell>
        </row>
        <row r="46">
          <cell r="A46">
            <v>2003</v>
          </cell>
        </row>
        <row r="47">
          <cell r="A47">
            <v>2003</v>
          </cell>
        </row>
        <row r="48">
          <cell r="A48">
            <v>2003</v>
          </cell>
        </row>
        <row r="49">
          <cell r="A49">
            <v>2003</v>
          </cell>
        </row>
        <row r="50">
          <cell r="A50">
            <v>2004</v>
          </cell>
        </row>
        <row r="51">
          <cell r="A51">
            <v>2004</v>
          </cell>
        </row>
        <row r="52">
          <cell r="A52">
            <v>2004</v>
          </cell>
        </row>
        <row r="53">
          <cell r="A53">
            <v>2004</v>
          </cell>
        </row>
        <row r="54">
          <cell r="A54">
            <v>2004</v>
          </cell>
        </row>
        <row r="55">
          <cell r="A55">
            <v>2004</v>
          </cell>
        </row>
        <row r="56">
          <cell r="A56">
            <v>2004</v>
          </cell>
        </row>
        <row r="57">
          <cell r="A57">
            <v>2004</v>
          </cell>
        </row>
        <row r="58">
          <cell r="A58">
            <v>2004</v>
          </cell>
        </row>
        <row r="59">
          <cell r="A59">
            <v>2004</v>
          </cell>
        </row>
        <row r="60">
          <cell r="A60">
            <v>2004</v>
          </cell>
        </row>
        <row r="61">
          <cell r="A61">
            <v>2004</v>
          </cell>
        </row>
        <row r="62">
          <cell r="A62">
            <v>2005</v>
          </cell>
        </row>
        <row r="63">
          <cell r="A63">
            <v>2005</v>
          </cell>
        </row>
        <row r="64">
          <cell r="A64">
            <v>2005</v>
          </cell>
        </row>
        <row r="65">
          <cell r="A65">
            <v>2005</v>
          </cell>
        </row>
        <row r="66">
          <cell r="A66">
            <v>2005</v>
          </cell>
        </row>
        <row r="67">
          <cell r="A67">
            <v>2005</v>
          </cell>
        </row>
        <row r="68">
          <cell r="A68">
            <v>2005</v>
          </cell>
        </row>
        <row r="69">
          <cell r="A69">
            <v>2005</v>
          </cell>
        </row>
        <row r="70">
          <cell r="A70">
            <v>2005</v>
          </cell>
        </row>
        <row r="71">
          <cell r="A71">
            <v>2005</v>
          </cell>
        </row>
        <row r="72">
          <cell r="A72">
            <v>2005</v>
          </cell>
        </row>
        <row r="73">
          <cell r="A73">
            <v>2005</v>
          </cell>
        </row>
        <row r="74">
          <cell r="A74">
            <v>2006</v>
          </cell>
        </row>
        <row r="75">
          <cell r="A75">
            <v>2006</v>
          </cell>
        </row>
        <row r="76">
          <cell r="A76">
            <v>2006</v>
          </cell>
        </row>
        <row r="77">
          <cell r="A77">
            <v>2006</v>
          </cell>
        </row>
        <row r="78">
          <cell r="A78">
            <v>2006</v>
          </cell>
        </row>
        <row r="79">
          <cell r="A79">
            <v>2006</v>
          </cell>
        </row>
        <row r="80">
          <cell r="A80">
            <v>2006</v>
          </cell>
        </row>
        <row r="81">
          <cell r="A81">
            <v>2006</v>
          </cell>
        </row>
        <row r="82">
          <cell r="A82">
            <v>2006</v>
          </cell>
        </row>
        <row r="83">
          <cell r="A83">
            <v>2006</v>
          </cell>
        </row>
        <row r="84">
          <cell r="A84">
            <v>2006</v>
          </cell>
        </row>
        <row r="85">
          <cell r="A85">
            <v>2006</v>
          </cell>
        </row>
        <row r="86">
          <cell r="A86">
            <v>2007</v>
          </cell>
        </row>
        <row r="87">
          <cell r="A87">
            <v>2007</v>
          </cell>
        </row>
        <row r="88">
          <cell r="A88">
            <v>2007</v>
          </cell>
        </row>
        <row r="89">
          <cell r="A89">
            <v>2007</v>
          </cell>
        </row>
        <row r="90">
          <cell r="A90">
            <v>2007</v>
          </cell>
        </row>
        <row r="91">
          <cell r="A91">
            <v>2007</v>
          </cell>
        </row>
        <row r="92">
          <cell r="A92">
            <v>2007</v>
          </cell>
        </row>
        <row r="93">
          <cell r="A93">
            <v>2007</v>
          </cell>
        </row>
        <row r="94">
          <cell r="A94">
            <v>2007</v>
          </cell>
        </row>
        <row r="95">
          <cell r="A95">
            <v>2007</v>
          </cell>
        </row>
        <row r="96">
          <cell r="A96">
            <v>2007</v>
          </cell>
        </row>
        <row r="97">
          <cell r="A97">
            <v>2007</v>
          </cell>
        </row>
        <row r="98">
          <cell r="A98">
            <v>2008</v>
          </cell>
        </row>
        <row r="99">
          <cell r="A99">
            <v>2008</v>
          </cell>
        </row>
        <row r="100">
          <cell r="A100">
            <v>2008</v>
          </cell>
        </row>
        <row r="101">
          <cell r="A101">
            <v>2008</v>
          </cell>
        </row>
        <row r="102">
          <cell r="A102">
            <v>2008</v>
          </cell>
        </row>
        <row r="103">
          <cell r="A103">
            <v>2008</v>
          </cell>
        </row>
        <row r="104">
          <cell r="A104">
            <v>2008</v>
          </cell>
        </row>
        <row r="105">
          <cell r="A105">
            <v>2008</v>
          </cell>
        </row>
        <row r="106">
          <cell r="A106">
            <v>2008</v>
          </cell>
        </row>
        <row r="107">
          <cell r="A107">
            <v>2008</v>
          </cell>
        </row>
        <row r="108">
          <cell r="A108">
            <v>2008</v>
          </cell>
        </row>
        <row r="109">
          <cell r="A109">
            <v>2008</v>
          </cell>
        </row>
        <row r="110">
          <cell r="A110">
            <v>2009</v>
          </cell>
        </row>
        <row r="111">
          <cell r="A111">
            <v>2009</v>
          </cell>
        </row>
        <row r="112">
          <cell r="A112">
            <v>2009</v>
          </cell>
        </row>
        <row r="113">
          <cell r="A113">
            <v>2009</v>
          </cell>
        </row>
        <row r="114">
          <cell r="A114">
            <v>2009</v>
          </cell>
        </row>
        <row r="115">
          <cell r="A115">
            <v>2009</v>
          </cell>
        </row>
        <row r="116">
          <cell r="A116">
            <v>2009</v>
          </cell>
        </row>
        <row r="117">
          <cell r="A117">
            <v>2009</v>
          </cell>
        </row>
        <row r="118">
          <cell r="A118">
            <v>2009</v>
          </cell>
        </row>
        <row r="119">
          <cell r="A119">
            <v>2009</v>
          </cell>
        </row>
        <row r="120">
          <cell r="A120">
            <v>2009</v>
          </cell>
        </row>
        <row r="121">
          <cell r="A121">
            <v>2009</v>
          </cell>
        </row>
        <row r="122">
          <cell r="A122">
            <v>2010</v>
          </cell>
        </row>
        <row r="123">
          <cell r="A123">
            <v>2010</v>
          </cell>
        </row>
        <row r="124">
          <cell r="A124">
            <v>2010</v>
          </cell>
        </row>
        <row r="125">
          <cell r="A125">
            <v>2010</v>
          </cell>
        </row>
        <row r="126">
          <cell r="A126">
            <v>2010</v>
          </cell>
        </row>
        <row r="127">
          <cell r="A127">
            <v>2010</v>
          </cell>
        </row>
        <row r="128">
          <cell r="A128">
            <v>2010</v>
          </cell>
        </row>
        <row r="129">
          <cell r="A129">
            <v>2010</v>
          </cell>
        </row>
        <row r="130">
          <cell r="A130">
            <v>2010</v>
          </cell>
        </row>
        <row r="131">
          <cell r="A131">
            <v>2010</v>
          </cell>
        </row>
        <row r="132">
          <cell r="A132">
            <v>2010</v>
          </cell>
        </row>
        <row r="133">
          <cell r="A133">
            <v>2010</v>
          </cell>
        </row>
        <row r="134">
          <cell r="A134">
            <v>2011</v>
          </cell>
        </row>
        <row r="135">
          <cell r="A135">
            <v>2011</v>
          </cell>
        </row>
        <row r="136">
          <cell r="A136">
            <v>2011</v>
          </cell>
        </row>
        <row r="137">
          <cell r="A137">
            <v>2011</v>
          </cell>
        </row>
        <row r="138">
          <cell r="A138">
            <v>2011</v>
          </cell>
        </row>
        <row r="139">
          <cell r="A139">
            <v>2011</v>
          </cell>
        </row>
        <row r="140">
          <cell r="A140">
            <v>2011</v>
          </cell>
        </row>
        <row r="141">
          <cell r="A141">
            <v>2011</v>
          </cell>
        </row>
        <row r="142">
          <cell r="A142">
            <v>2011</v>
          </cell>
        </row>
        <row r="143">
          <cell r="A143">
            <v>2011</v>
          </cell>
        </row>
        <row r="144">
          <cell r="A144">
            <v>2011</v>
          </cell>
        </row>
        <row r="145">
          <cell r="A145">
            <v>2011</v>
          </cell>
        </row>
        <row r="146">
          <cell r="A146">
            <v>2012</v>
          </cell>
        </row>
        <row r="147">
          <cell r="A147">
            <v>2012</v>
          </cell>
        </row>
        <row r="148">
          <cell r="A148">
            <v>2012</v>
          </cell>
        </row>
        <row r="149">
          <cell r="A149">
            <v>2012</v>
          </cell>
        </row>
        <row r="150">
          <cell r="A150">
            <v>2012</v>
          </cell>
        </row>
        <row r="151">
          <cell r="A151">
            <v>2012</v>
          </cell>
        </row>
        <row r="152">
          <cell r="A152">
            <v>2012</v>
          </cell>
        </row>
        <row r="153">
          <cell r="A153">
            <v>2012</v>
          </cell>
        </row>
        <row r="154">
          <cell r="A154">
            <v>2012</v>
          </cell>
        </row>
        <row r="155">
          <cell r="A155">
            <v>2012</v>
          </cell>
        </row>
        <row r="156">
          <cell r="A156">
            <v>2012</v>
          </cell>
        </row>
        <row r="157">
          <cell r="A157">
            <v>2012</v>
          </cell>
        </row>
        <row r="158">
          <cell r="A158">
            <v>2013</v>
          </cell>
        </row>
        <row r="159">
          <cell r="A159">
            <v>2013</v>
          </cell>
        </row>
        <row r="160">
          <cell r="A160">
            <v>2013</v>
          </cell>
        </row>
        <row r="161">
          <cell r="A161">
            <v>2013</v>
          </cell>
        </row>
        <row r="162">
          <cell r="A162">
            <v>2013</v>
          </cell>
        </row>
        <row r="163">
          <cell r="A163">
            <v>2013</v>
          </cell>
        </row>
        <row r="164">
          <cell r="A164">
            <v>2013</v>
          </cell>
        </row>
        <row r="165">
          <cell r="A165">
            <v>2013</v>
          </cell>
        </row>
        <row r="166">
          <cell r="A166">
            <v>2013</v>
          </cell>
        </row>
        <row r="167">
          <cell r="A167">
            <v>2013</v>
          </cell>
        </row>
        <row r="168">
          <cell r="A168">
            <v>2013</v>
          </cell>
        </row>
        <row r="169">
          <cell r="A169">
            <v>2013</v>
          </cell>
        </row>
        <row r="170">
          <cell r="A170">
            <v>2014</v>
          </cell>
        </row>
        <row r="171">
          <cell r="A171">
            <v>2014</v>
          </cell>
        </row>
        <row r="172">
          <cell r="A172">
            <v>2014</v>
          </cell>
        </row>
        <row r="173">
          <cell r="A173">
            <v>2014</v>
          </cell>
        </row>
        <row r="174">
          <cell r="A174">
            <v>2014</v>
          </cell>
        </row>
        <row r="175">
          <cell r="A175">
            <v>2014</v>
          </cell>
        </row>
        <row r="176">
          <cell r="A176">
            <v>2014</v>
          </cell>
        </row>
        <row r="177">
          <cell r="A177">
            <v>2014</v>
          </cell>
        </row>
        <row r="178">
          <cell r="A178">
            <v>2014</v>
          </cell>
        </row>
        <row r="179">
          <cell r="A179">
            <v>2014</v>
          </cell>
        </row>
        <row r="180">
          <cell r="A180">
            <v>2014</v>
          </cell>
        </row>
        <row r="181">
          <cell r="A181">
            <v>2014</v>
          </cell>
        </row>
        <row r="182">
          <cell r="A182">
            <v>2015</v>
          </cell>
        </row>
        <row r="183">
          <cell r="A183">
            <v>2015</v>
          </cell>
        </row>
        <row r="184">
          <cell r="A184">
            <v>2015</v>
          </cell>
        </row>
        <row r="185">
          <cell r="A185">
            <v>2015</v>
          </cell>
        </row>
        <row r="186">
          <cell r="A186">
            <v>2015</v>
          </cell>
        </row>
        <row r="187">
          <cell r="A187">
            <v>2015</v>
          </cell>
        </row>
        <row r="188">
          <cell r="A188">
            <v>2015</v>
          </cell>
        </row>
        <row r="189">
          <cell r="A189">
            <v>2015</v>
          </cell>
        </row>
        <row r="190">
          <cell r="A190">
            <v>2015</v>
          </cell>
        </row>
        <row r="191">
          <cell r="A191">
            <v>2015</v>
          </cell>
        </row>
        <row r="192">
          <cell r="A192">
            <v>2015</v>
          </cell>
        </row>
        <row r="193">
          <cell r="A193">
            <v>2015</v>
          </cell>
        </row>
        <row r="194">
          <cell r="A194">
            <v>2016</v>
          </cell>
        </row>
        <row r="195">
          <cell r="A195">
            <v>2016</v>
          </cell>
        </row>
        <row r="196">
          <cell r="A196">
            <v>2016</v>
          </cell>
        </row>
        <row r="197">
          <cell r="A197">
            <v>2016</v>
          </cell>
        </row>
        <row r="198">
          <cell r="A198">
            <v>2016</v>
          </cell>
        </row>
        <row r="199">
          <cell r="A199">
            <v>2016</v>
          </cell>
        </row>
        <row r="200">
          <cell r="A200">
            <v>2016</v>
          </cell>
        </row>
        <row r="201">
          <cell r="A201">
            <v>2016</v>
          </cell>
        </row>
        <row r="202">
          <cell r="A202">
            <v>2016</v>
          </cell>
        </row>
        <row r="203">
          <cell r="A203">
            <v>2016</v>
          </cell>
        </row>
        <row r="204">
          <cell r="A204">
            <v>2016</v>
          </cell>
        </row>
        <row r="205">
          <cell r="A205">
            <v>2016</v>
          </cell>
        </row>
        <row r="206">
          <cell r="A206">
            <v>2017</v>
          </cell>
        </row>
        <row r="207">
          <cell r="A207">
            <v>2017</v>
          </cell>
        </row>
        <row r="208">
          <cell r="A208">
            <v>2017</v>
          </cell>
        </row>
        <row r="209">
          <cell r="A209">
            <v>2017</v>
          </cell>
        </row>
        <row r="210">
          <cell r="A210">
            <v>2017</v>
          </cell>
        </row>
        <row r="211">
          <cell r="A211">
            <v>2017</v>
          </cell>
        </row>
        <row r="212">
          <cell r="A212">
            <v>2017</v>
          </cell>
        </row>
        <row r="213">
          <cell r="A213">
            <v>2017</v>
          </cell>
        </row>
        <row r="214">
          <cell r="A214">
            <v>2017</v>
          </cell>
        </row>
        <row r="215">
          <cell r="A215">
            <v>2017</v>
          </cell>
        </row>
        <row r="216">
          <cell r="A216">
            <v>2017</v>
          </cell>
        </row>
        <row r="217">
          <cell r="A217">
            <v>2017</v>
          </cell>
        </row>
        <row r="218">
          <cell r="A218">
            <v>2018</v>
          </cell>
        </row>
        <row r="219">
          <cell r="A219">
            <v>2018</v>
          </cell>
        </row>
        <row r="220">
          <cell r="A220">
            <v>2018</v>
          </cell>
        </row>
        <row r="221">
          <cell r="A221">
            <v>2018</v>
          </cell>
        </row>
        <row r="222">
          <cell r="A222">
            <v>2018</v>
          </cell>
        </row>
        <row r="223">
          <cell r="A223">
            <v>2018</v>
          </cell>
        </row>
        <row r="224">
          <cell r="A224">
            <v>2018</v>
          </cell>
        </row>
        <row r="225">
          <cell r="A225">
            <v>2018</v>
          </cell>
        </row>
        <row r="226">
          <cell r="A226">
            <v>2018</v>
          </cell>
        </row>
        <row r="227">
          <cell r="A227">
            <v>2018</v>
          </cell>
        </row>
        <row r="228">
          <cell r="A228">
            <v>2018</v>
          </cell>
        </row>
        <row r="229">
          <cell r="A229">
            <v>2018</v>
          </cell>
        </row>
        <row r="230">
          <cell r="A230">
            <v>2019</v>
          </cell>
        </row>
        <row r="231">
          <cell r="A231">
            <v>2019</v>
          </cell>
        </row>
        <row r="232">
          <cell r="A232">
            <v>2019</v>
          </cell>
        </row>
        <row r="233">
          <cell r="A233">
            <v>2019</v>
          </cell>
        </row>
        <row r="234">
          <cell r="A234">
            <v>2019</v>
          </cell>
        </row>
        <row r="235">
          <cell r="A235">
            <v>2019</v>
          </cell>
        </row>
        <row r="236">
          <cell r="A236">
            <v>2019</v>
          </cell>
        </row>
        <row r="237">
          <cell r="A237">
            <v>2019</v>
          </cell>
        </row>
        <row r="238">
          <cell r="A238">
            <v>2019</v>
          </cell>
        </row>
        <row r="239">
          <cell r="A239">
            <v>2019</v>
          </cell>
        </row>
        <row r="240">
          <cell r="A240">
            <v>2019</v>
          </cell>
        </row>
        <row r="241">
          <cell r="A241">
            <v>2019</v>
          </cell>
        </row>
        <row r="242">
          <cell r="A242">
            <v>2020</v>
          </cell>
        </row>
        <row r="243">
          <cell r="A243">
            <v>2020</v>
          </cell>
        </row>
        <row r="244">
          <cell r="A244">
            <v>2020</v>
          </cell>
        </row>
        <row r="245">
          <cell r="A245">
            <v>2020</v>
          </cell>
        </row>
        <row r="246">
          <cell r="A246">
            <v>2020</v>
          </cell>
        </row>
        <row r="247">
          <cell r="A247">
            <v>2020</v>
          </cell>
        </row>
        <row r="248">
          <cell r="A248">
            <v>2020</v>
          </cell>
        </row>
        <row r="249">
          <cell r="A249">
            <v>2020</v>
          </cell>
        </row>
        <row r="250">
          <cell r="A250">
            <v>2020</v>
          </cell>
        </row>
        <row r="251">
          <cell r="A251">
            <v>2020</v>
          </cell>
        </row>
        <row r="252">
          <cell r="A252">
            <v>2020</v>
          </cell>
        </row>
        <row r="253">
          <cell r="A253">
            <v>2020</v>
          </cell>
        </row>
        <row r="254">
          <cell r="A254">
            <v>2021</v>
          </cell>
        </row>
        <row r="255">
          <cell r="A255">
            <v>2021</v>
          </cell>
        </row>
        <row r="256">
          <cell r="A256">
            <v>2021</v>
          </cell>
        </row>
        <row r="257">
          <cell r="A257">
            <v>2021</v>
          </cell>
        </row>
        <row r="258">
          <cell r="A258">
            <v>2021</v>
          </cell>
        </row>
        <row r="259">
          <cell r="A259">
            <v>2021</v>
          </cell>
        </row>
        <row r="260">
          <cell r="A260">
            <v>2021</v>
          </cell>
        </row>
        <row r="261">
          <cell r="A261">
            <v>2021</v>
          </cell>
        </row>
        <row r="262">
          <cell r="A262">
            <v>2021</v>
          </cell>
        </row>
        <row r="263">
          <cell r="A263">
            <v>2021</v>
          </cell>
        </row>
        <row r="264">
          <cell r="A264">
            <v>2021</v>
          </cell>
        </row>
        <row r="265">
          <cell r="A265">
            <v>2021</v>
          </cell>
        </row>
        <row r="266">
          <cell r="A266">
            <v>2022</v>
          </cell>
        </row>
        <row r="267">
          <cell r="A267">
            <v>2022</v>
          </cell>
        </row>
        <row r="268">
          <cell r="A268">
            <v>2022</v>
          </cell>
        </row>
        <row r="269">
          <cell r="A269">
            <v>2022</v>
          </cell>
        </row>
        <row r="270">
          <cell r="A270">
            <v>2022</v>
          </cell>
        </row>
        <row r="271">
          <cell r="A271">
            <v>2022</v>
          </cell>
        </row>
        <row r="272">
          <cell r="A272">
            <v>2022</v>
          </cell>
        </row>
        <row r="273">
          <cell r="A273">
            <v>2022</v>
          </cell>
        </row>
        <row r="274">
          <cell r="A274">
            <v>2022</v>
          </cell>
        </row>
        <row r="275">
          <cell r="A275">
            <v>2022</v>
          </cell>
        </row>
        <row r="276">
          <cell r="A276">
            <v>2022</v>
          </cell>
        </row>
        <row r="277">
          <cell r="A277">
            <v>2022</v>
          </cell>
        </row>
        <row r="278">
          <cell r="A278">
            <v>2023</v>
          </cell>
        </row>
        <row r="279">
          <cell r="A279">
            <v>2023</v>
          </cell>
        </row>
        <row r="280">
          <cell r="A280">
            <v>2023</v>
          </cell>
        </row>
        <row r="281">
          <cell r="A281">
            <v>2023</v>
          </cell>
        </row>
        <row r="282">
          <cell r="A282">
            <v>2023</v>
          </cell>
        </row>
        <row r="283">
          <cell r="A283">
            <v>2023</v>
          </cell>
        </row>
        <row r="284">
          <cell r="A284">
            <v>2023</v>
          </cell>
        </row>
        <row r="285">
          <cell r="A285">
            <v>2023</v>
          </cell>
        </row>
        <row r="286">
          <cell r="A286">
            <v>2023</v>
          </cell>
        </row>
        <row r="287">
          <cell r="A287">
            <v>2023</v>
          </cell>
        </row>
        <row r="288">
          <cell r="A288">
            <v>2023</v>
          </cell>
        </row>
      </sheetData>
      <sheetData sheetId="13"/>
      <sheetData sheetId="14"/>
      <sheetData sheetId="15"/>
      <sheetData sheetId="16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  <row r="88">
          <cell r="A88" t="str">
            <v>Y2017Q3</v>
          </cell>
        </row>
        <row r="89">
          <cell r="A89" t="str">
            <v>Y2017Q4</v>
          </cell>
        </row>
        <row r="90">
          <cell r="A90" t="str">
            <v>Y2018Q1</v>
          </cell>
        </row>
        <row r="91">
          <cell r="A91" t="str">
            <v>Y2018Q2</v>
          </cell>
        </row>
        <row r="92">
          <cell r="A92" t="str">
            <v>Y2018Q3</v>
          </cell>
        </row>
        <row r="93">
          <cell r="A93" t="str">
            <v>Y2018Q4</v>
          </cell>
        </row>
        <row r="94">
          <cell r="A94" t="str">
            <v>Y2019Q1</v>
          </cell>
        </row>
        <row r="95">
          <cell r="A95" t="str">
            <v>Y2019Q2</v>
          </cell>
        </row>
        <row r="96">
          <cell r="A96" t="str">
            <v>Y2019Q3</v>
          </cell>
        </row>
        <row r="97">
          <cell r="A97" t="str">
            <v>Y2019Q4</v>
          </cell>
        </row>
        <row r="98">
          <cell r="A98" t="str">
            <v>Y2020Q1</v>
          </cell>
        </row>
        <row r="99">
          <cell r="A99" t="str">
            <v>Y2020Q2</v>
          </cell>
        </row>
        <row r="100">
          <cell r="A100" t="str">
            <v>Y2020Q3</v>
          </cell>
        </row>
        <row r="101">
          <cell r="A101" t="str">
            <v>Y2020Q4</v>
          </cell>
        </row>
        <row r="102">
          <cell r="A102" t="str">
            <v>Y2021Q1</v>
          </cell>
        </row>
        <row r="103">
          <cell r="A103" t="str">
            <v>Y2021Q2</v>
          </cell>
        </row>
        <row r="104">
          <cell r="A104" t="str">
            <v>Y2021Q3</v>
          </cell>
        </row>
        <row r="105">
          <cell r="A105" t="str">
            <v>Y2021Q4</v>
          </cell>
        </row>
        <row r="106">
          <cell r="A106" t="str">
            <v>Y2022Q1</v>
          </cell>
        </row>
        <row r="107">
          <cell r="A107" t="str">
            <v>Y2022Q2</v>
          </cell>
        </row>
        <row r="108">
          <cell r="A108" t="str">
            <v>Y2022Q3</v>
          </cell>
        </row>
        <row r="109">
          <cell r="A109" t="str">
            <v>Y2022Q4</v>
          </cell>
        </row>
        <row r="110">
          <cell r="A110" t="str">
            <v>Y2023Q1</v>
          </cell>
        </row>
        <row r="111">
          <cell r="A111" t="str">
            <v>Y2023Q2</v>
          </cell>
        </row>
        <row r="112">
          <cell r="A112" t="str">
            <v>Y2023Q3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  <row r="88">
          <cell r="A88" t="str">
            <v>Y2017Q3</v>
          </cell>
        </row>
        <row r="89">
          <cell r="A89" t="str">
            <v>Y2017Q4</v>
          </cell>
        </row>
        <row r="90">
          <cell r="A90" t="str">
            <v>Y2018Q1</v>
          </cell>
        </row>
        <row r="91">
          <cell r="A91" t="str">
            <v>Y2018Q2</v>
          </cell>
        </row>
        <row r="92">
          <cell r="A92" t="str">
            <v>Y2018Q3</v>
          </cell>
        </row>
        <row r="93">
          <cell r="A93" t="str">
            <v>Y2018Q4</v>
          </cell>
        </row>
        <row r="94">
          <cell r="A94" t="str">
            <v>Y2019Q1</v>
          </cell>
        </row>
        <row r="95">
          <cell r="A95" t="str">
            <v>Y2019Q2</v>
          </cell>
        </row>
        <row r="96">
          <cell r="A96" t="str">
            <v>Y2019Q3</v>
          </cell>
        </row>
        <row r="97">
          <cell r="A97" t="str">
            <v>Y2019Q4</v>
          </cell>
        </row>
        <row r="98">
          <cell r="A98" t="str">
            <v>Y2020Q1</v>
          </cell>
        </row>
        <row r="99">
          <cell r="A99" t="str">
            <v>Y2020Q2</v>
          </cell>
        </row>
        <row r="100">
          <cell r="A100" t="str">
            <v>Y2020Q3</v>
          </cell>
        </row>
        <row r="101">
          <cell r="A101" t="str">
            <v>Y2020Q4</v>
          </cell>
        </row>
        <row r="102">
          <cell r="A102" t="str">
            <v>Y2021Q1</v>
          </cell>
        </row>
        <row r="103">
          <cell r="A103" t="str">
            <v>Y2021Q2</v>
          </cell>
        </row>
        <row r="104">
          <cell r="A104" t="str">
            <v>Y2021Q3</v>
          </cell>
        </row>
        <row r="105">
          <cell r="A105" t="str">
            <v>Y2021Q4</v>
          </cell>
        </row>
        <row r="106">
          <cell r="A106" t="str">
            <v>Y2022Q1</v>
          </cell>
        </row>
        <row r="107">
          <cell r="A107" t="str">
            <v>Y2022Q2</v>
          </cell>
        </row>
        <row r="108">
          <cell r="A108" t="str">
            <v>Y2022Q3</v>
          </cell>
        </row>
        <row r="109">
          <cell r="A109" t="str">
            <v>Y2022Q4</v>
          </cell>
        </row>
        <row r="110">
          <cell r="A110" t="str">
            <v>Y2023Q1</v>
          </cell>
        </row>
        <row r="111">
          <cell r="A111" t="str">
            <v>Y2023Q2</v>
          </cell>
        </row>
        <row r="112">
          <cell r="A112" t="str">
            <v>Y2023Q3</v>
          </cell>
        </row>
      </sheetData>
      <sheetData sheetId="26"/>
      <sheetData sheetId="27"/>
      <sheetData sheetId="28"/>
      <sheetData sheetId="29">
        <row r="1">
          <cell r="A1" t="str">
            <v>x</v>
          </cell>
        </row>
        <row r="2">
          <cell r="A2" t="str">
            <v>Y1998Q1</v>
          </cell>
        </row>
        <row r="3">
          <cell r="A3" t="str">
            <v>Y1998Q2</v>
          </cell>
        </row>
        <row r="4">
          <cell r="A4" t="str">
            <v>Y1998Q3</v>
          </cell>
        </row>
        <row r="5">
          <cell r="A5" t="str">
            <v>Y1998Q4</v>
          </cell>
        </row>
        <row r="6">
          <cell r="A6" t="str">
            <v>Y1999Q1</v>
          </cell>
        </row>
        <row r="7">
          <cell r="A7" t="str">
            <v>Y1999Q2</v>
          </cell>
        </row>
        <row r="8">
          <cell r="A8" t="str">
            <v>Y1999Q3</v>
          </cell>
        </row>
        <row r="9">
          <cell r="A9" t="str">
            <v>Y1999Q4</v>
          </cell>
        </row>
        <row r="10">
          <cell r="A10" t="str">
            <v>Y2000Q1</v>
          </cell>
        </row>
        <row r="11">
          <cell r="A11" t="str">
            <v>Y2000Q2</v>
          </cell>
        </row>
        <row r="12">
          <cell r="A12" t="str">
            <v>Y2000Q3</v>
          </cell>
        </row>
        <row r="13">
          <cell r="A13" t="str">
            <v>Y2000Q4</v>
          </cell>
        </row>
        <row r="14">
          <cell r="A14" t="str">
            <v>Y2001Q1</v>
          </cell>
        </row>
        <row r="15">
          <cell r="A15" t="str">
            <v>Y2001Q2</v>
          </cell>
        </row>
        <row r="16">
          <cell r="A16" t="str">
            <v>Y2001Q3</v>
          </cell>
        </row>
        <row r="17">
          <cell r="A17" t="str">
            <v>Y2001Q4</v>
          </cell>
        </row>
        <row r="18">
          <cell r="A18" t="str">
            <v>Y2002Q1</v>
          </cell>
        </row>
        <row r="19">
          <cell r="A19" t="str">
            <v>Y2002Q2</v>
          </cell>
        </row>
        <row r="20">
          <cell r="A20" t="str">
            <v>Y2002Q3</v>
          </cell>
        </row>
        <row r="21">
          <cell r="A21" t="str">
            <v>Y2002Q4</v>
          </cell>
        </row>
        <row r="22">
          <cell r="A22" t="str">
            <v>Y2003Q1</v>
          </cell>
        </row>
        <row r="23">
          <cell r="A23" t="str">
            <v>Y2003Q2</v>
          </cell>
        </row>
        <row r="24">
          <cell r="A24" t="str">
            <v>Y2003Q3</v>
          </cell>
        </row>
        <row r="25">
          <cell r="A25" t="str">
            <v>Y2003Q4</v>
          </cell>
        </row>
        <row r="26">
          <cell r="A26" t="str">
            <v>Y2004Q1</v>
          </cell>
        </row>
        <row r="27">
          <cell r="A27" t="str">
            <v>Y2004Q2</v>
          </cell>
        </row>
        <row r="28">
          <cell r="A28" t="str">
            <v>Y2004Q3</v>
          </cell>
        </row>
        <row r="29">
          <cell r="A29" t="str">
            <v>Y2004Q4</v>
          </cell>
        </row>
        <row r="30">
          <cell r="A30" t="str">
            <v>Y2005Q1</v>
          </cell>
        </row>
        <row r="31">
          <cell r="A31" t="str">
            <v>Y2005Q2</v>
          </cell>
        </row>
        <row r="32">
          <cell r="A32" t="str">
            <v>Y2005Q3</v>
          </cell>
        </row>
        <row r="33">
          <cell r="A33" t="str">
            <v>Y2005Q4</v>
          </cell>
        </row>
        <row r="34">
          <cell r="A34" t="str">
            <v>Y2006Q1</v>
          </cell>
        </row>
        <row r="35">
          <cell r="A35" t="str">
            <v>Y2006Q2</v>
          </cell>
        </row>
        <row r="36">
          <cell r="A36" t="str">
            <v>Y2006Q3</v>
          </cell>
        </row>
        <row r="37">
          <cell r="A37" t="str">
            <v>Y2006Q4</v>
          </cell>
        </row>
        <row r="38">
          <cell r="A38" t="str">
            <v>Y2007Q1</v>
          </cell>
        </row>
        <row r="39">
          <cell r="A39" t="str">
            <v>Y2007Q2</v>
          </cell>
        </row>
        <row r="40">
          <cell r="A40" t="str">
            <v>Y2007Q3</v>
          </cell>
        </row>
        <row r="41">
          <cell r="A41" t="str">
            <v>Y2007Q4</v>
          </cell>
        </row>
        <row r="42">
          <cell r="A42" t="str">
            <v>Y2008Q1</v>
          </cell>
        </row>
        <row r="43">
          <cell r="A43" t="str">
            <v>Y2008Q2</v>
          </cell>
        </row>
        <row r="44">
          <cell r="A44" t="str">
            <v>Y2008Q3</v>
          </cell>
        </row>
        <row r="45">
          <cell r="A45" t="str">
            <v>Y2008Q4</v>
          </cell>
        </row>
        <row r="46">
          <cell r="A46" t="str">
            <v>Y2009Q1</v>
          </cell>
        </row>
        <row r="47">
          <cell r="A47" t="str">
            <v>Y2009Q2</v>
          </cell>
        </row>
        <row r="48">
          <cell r="A48" t="str">
            <v>Y2009Q3</v>
          </cell>
        </row>
        <row r="49">
          <cell r="A49" t="str">
            <v>Y2009Q4</v>
          </cell>
        </row>
        <row r="50">
          <cell r="A50" t="str">
            <v>Y2010Q1</v>
          </cell>
        </row>
        <row r="51">
          <cell r="A51" t="str">
            <v>Y2010Q2</v>
          </cell>
        </row>
        <row r="52">
          <cell r="A52" t="str">
            <v>Y2010Q3</v>
          </cell>
        </row>
        <row r="53">
          <cell r="A53" t="str">
            <v>Y2010Q4</v>
          </cell>
        </row>
        <row r="54">
          <cell r="A54" t="str">
            <v>Y2011Q1</v>
          </cell>
        </row>
        <row r="55">
          <cell r="A55" t="str">
            <v>Y2011Q2</v>
          </cell>
        </row>
        <row r="56">
          <cell r="A56" t="str">
            <v>Y2011Q3</v>
          </cell>
        </row>
        <row r="57">
          <cell r="A57" t="str">
            <v>Y2011Q4</v>
          </cell>
        </row>
        <row r="58">
          <cell r="A58" t="str">
            <v>Y2012Q1</v>
          </cell>
        </row>
        <row r="59">
          <cell r="A59" t="str">
            <v>Y2012Q2</v>
          </cell>
        </row>
        <row r="60">
          <cell r="A60" t="str">
            <v>Y2012Q3</v>
          </cell>
        </row>
        <row r="61">
          <cell r="A61" t="str">
            <v>Y2012Q4</v>
          </cell>
        </row>
        <row r="62">
          <cell r="A62" t="str">
            <v>Y2013Q1</v>
          </cell>
        </row>
        <row r="63">
          <cell r="A63" t="str">
            <v>Y2013Q2</v>
          </cell>
        </row>
        <row r="64">
          <cell r="A64" t="str">
            <v>Y2013Q3</v>
          </cell>
        </row>
        <row r="65">
          <cell r="A65" t="str">
            <v>Y2013Q4</v>
          </cell>
        </row>
        <row r="66">
          <cell r="A66" t="str">
            <v>Y2014Q1</v>
          </cell>
        </row>
        <row r="67">
          <cell r="A67" t="str">
            <v>Y2014Q2</v>
          </cell>
        </row>
        <row r="68">
          <cell r="A68" t="str">
            <v>Y2014Q3</v>
          </cell>
        </row>
        <row r="69">
          <cell r="A69" t="str">
            <v>Y2014Q4</v>
          </cell>
        </row>
        <row r="70">
          <cell r="A70" t="str">
            <v>Y2015Q1</v>
          </cell>
        </row>
        <row r="71">
          <cell r="A71" t="str">
            <v>Y2015Q2</v>
          </cell>
        </row>
        <row r="72">
          <cell r="A72" t="str">
            <v>Y2015Q3</v>
          </cell>
        </row>
        <row r="73">
          <cell r="A73" t="str">
            <v>Y2015Q4</v>
          </cell>
        </row>
        <row r="74">
          <cell r="A74" t="str">
            <v>Y2016Q1</v>
          </cell>
        </row>
        <row r="75">
          <cell r="A75" t="str">
            <v>Y2016Q2</v>
          </cell>
        </row>
        <row r="76">
          <cell r="A76" t="str">
            <v>Y2016Q3</v>
          </cell>
        </row>
        <row r="77">
          <cell r="A77" t="str">
            <v>Y2016Q4</v>
          </cell>
        </row>
        <row r="78">
          <cell r="A78" t="str">
            <v>Y2017Q1</v>
          </cell>
        </row>
        <row r="79">
          <cell r="A79" t="str">
            <v>Y2017Q2</v>
          </cell>
        </row>
        <row r="80">
          <cell r="A80" t="str">
            <v>Y2017Q3</v>
          </cell>
        </row>
        <row r="81">
          <cell r="A81" t="str">
            <v>Y2017Q4</v>
          </cell>
        </row>
        <row r="82">
          <cell r="A82" t="str">
            <v>Y2018Q1</v>
          </cell>
        </row>
        <row r="83">
          <cell r="A83" t="str">
            <v>Y2018Q2</v>
          </cell>
        </row>
        <row r="84">
          <cell r="A84" t="str">
            <v>Y2018Q3</v>
          </cell>
        </row>
        <row r="85">
          <cell r="A85" t="str">
            <v>Y2018Q4</v>
          </cell>
        </row>
        <row r="86">
          <cell r="A86" t="str">
            <v>Y2019Q1</v>
          </cell>
        </row>
        <row r="87">
          <cell r="A87" t="str">
            <v>Y2019Q2</v>
          </cell>
        </row>
        <row r="88">
          <cell r="A88" t="str">
            <v>Y2019Q3</v>
          </cell>
        </row>
        <row r="89">
          <cell r="A89" t="str">
            <v>Y2019Q4</v>
          </cell>
        </row>
        <row r="90">
          <cell r="A90" t="str">
            <v>Y2020Q1</v>
          </cell>
        </row>
        <row r="91">
          <cell r="A91" t="str">
            <v>Y2020Q2</v>
          </cell>
        </row>
        <row r="92">
          <cell r="A92" t="str">
            <v>Y2020Q3</v>
          </cell>
        </row>
        <row r="93">
          <cell r="A93" t="str">
            <v>Y2020Q4</v>
          </cell>
        </row>
        <row r="94">
          <cell r="A94" t="str">
            <v>Y2021Q1</v>
          </cell>
        </row>
        <row r="95">
          <cell r="A95" t="str">
            <v>Y2021Q2</v>
          </cell>
        </row>
        <row r="96">
          <cell r="A96" t="str">
            <v>Y2021Q3</v>
          </cell>
        </row>
        <row r="97">
          <cell r="A97" t="str">
            <v>Y2021Q4</v>
          </cell>
        </row>
        <row r="98">
          <cell r="A98" t="str">
            <v>Y2022Q1</v>
          </cell>
        </row>
        <row r="99">
          <cell r="A99" t="str">
            <v>Y2022Q2</v>
          </cell>
        </row>
        <row r="100">
          <cell r="A100" t="str">
            <v>Y2022Q3</v>
          </cell>
        </row>
        <row r="101">
          <cell r="A101" t="str">
            <v>Y2022Q4</v>
          </cell>
        </row>
        <row r="102">
          <cell r="A102" t="str">
            <v>Y2023Q1</v>
          </cell>
        </row>
        <row r="103">
          <cell r="A103" t="str">
            <v>Y2023Q2</v>
          </cell>
        </row>
        <row r="104">
          <cell r="A104" t="str">
            <v>Y2023Q3</v>
          </cell>
        </row>
      </sheetData>
      <sheetData sheetId="30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  <row r="88">
          <cell r="A88" t="str">
            <v>Y2017Q3</v>
          </cell>
        </row>
        <row r="89">
          <cell r="A89" t="str">
            <v>Y2017Q4</v>
          </cell>
        </row>
        <row r="90">
          <cell r="A90" t="str">
            <v>Y2018Q1</v>
          </cell>
        </row>
        <row r="91">
          <cell r="A91" t="str">
            <v>Y2018Q2</v>
          </cell>
        </row>
        <row r="92">
          <cell r="A92" t="str">
            <v>Y2018Q3</v>
          </cell>
        </row>
        <row r="93">
          <cell r="A93" t="str">
            <v>Y2018Q4</v>
          </cell>
        </row>
        <row r="94">
          <cell r="A94" t="str">
            <v>Y2019Q1</v>
          </cell>
        </row>
        <row r="95">
          <cell r="A95" t="str">
            <v>Y2019Q2</v>
          </cell>
        </row>
        <row r="96">
          <cell r="A96" t="str">
            <v>Y2019Q3</v>
          </cell>
        </row>
        <row r="97">
          <cell r="A97" t="str">
            <v>Y2019Q4</v>
          </cell>
        </row>
        <row r="98">
          <cell r="A98" t="str">
            <v>Y2020Q1</v>
          </cell>
        </row>
        <row r="99">
          <cell r="A99" t="str">
            <v>Y2020Q2</v>
          </cell>
        </row>
        <row r="100">
          <cell r="A100" t="str">
            <v>Y2020Q3</v>
          </cell>
        </row>
        <row r="101">
          <cell r="A101" t="str">
            <v>Y2020Q4</v>
          </cell>
        </row>
        <row r="102">
          <cell r="A102" t="str">
            <v>Y2021Q1</v>
          </cell>
        </row>
        <row r="103">
          <cell r="A103" t="str">
            <v>Y2021Q2</v>
          </cell>
        </row>
        <row r="104">
          <cell r="A104" t="str">
            <v>Y2021Q3</v>
          </cell>
        </row>
        <row r="105">
          <cell r="A105" t="str">
            <v>Y2021Q4</v>
          </cell>
        </row>
        <row r="106">
          <cell r="A106" t="str">
            <v>Y2022Q1</v>
          </cell>
        </row>
        <row r="107">
          <cell r="A107" t="str">
            <v>Y2022Q2</v>
          </cell>
        </row>
        <row r="108">
          <cell r="A108" t="str">
            <v>Y2022Q3</v>
          </cell>
        </row>
        <row r="109">
          <cell r="A109" t="str">
            <v>Y2022Q4</v>
          </cell>
        </row>
        <row r="110">
          <cell r="A110" t="str">
            <v>Y2023Q1</v>
          </cell>
        </row>
        <row r="111">
          <cell r="A111" t="str">
            <v>Y2023Q2</v>
          </cell>
        </row>
        <row r="112">
          <cell r="A112" t="str">
            <v>Y2023Q3</v>
          </cell>
        </row>
      </sheetData>
      <sheetData sheetId="31">
        <row r="1">
          <cell r="A1" t="str">
            <v>x</v>
          </cell>
        </row>
        <row r="2">
          <cell r="A2" t="str">
            <v>Y1998JAN</v>
          </cell>
        </row>
        <row r="3">
          <cell r="A3" t="str">
            <v>Y1998FEB</v>
          </cell>
        </row>
        <row r="4">
          <cell r="A4" t="str">
            <v>Y1998MAR</v>
          </cell>
        </row>
        <row r="5">
          <cell r="A5" t="str">
            <v>Y1998APR</v>
          </cell>
        </row>
        <row r="6">
          <cell r="A6" t="str">
            <v>Y1998MAY</v>
          </cell>
        </row>
        <row r="7">
          <cell r="A7" t="str">
            <v>Y1998JUN</v>
          </cell>
        </row>
        <row r="8">
          <cell r="A8" t="str">
            <v>Y1998JUL</v>
          </cell>
        </row>
        <row r="9">
          <cell r="A9" t="str">
            <v>Y1998AUG</v>
          </cell>
        </row>
        <row r="10">
          <cell r="A10" t="str">
            <v>Y1998SEP</v>
          </cell>
        </row>
        <row r="11">
          <cell r="A11" t="str">
            <v>Y1998OCT</v>
          </cell>
        </row>
        <row r="12">
          <cell r="A12" t="str">
            <v>Y1998NOV</v>
          </cell>
        </row>
        <row r="13">
          <cell r="A13" t="str">
            <v>Y1998DEC</v>
          </cell>
        </row>
        <row r="14">
          <cell r="A14" t="str">
            <v>Y1999JAN</v>
          </cell>
        </row>
        <row r="15">
          <cell r="A15" t="str">
            <v>Y1999FEB</v>
          </cell>
        </row>
        <row r="16">
          <cell r="A16" t="str">
            <v>Y1999MAR</v>
          </cell>
        </row>
        <row r="17">
          <cell r="A17" t="str">
            <v>Y1999APR</v>
          </cell>
        </row>
        <row r="18">
          <cell r="A18" t="str">
            <v>Y1999MAY</v>
          </cell>
        </row>
        <row r="19">
          <cell r="A19" t="str">
            <v>Y1999JUN</v>
          </cell>
        </row>
        <row r="20">
          <cell r="A20" t="str">
            <v>Y1999JUL</v>
          </cell>
        </row>
        <row r="21">
          <cell r="A21" t="str">
            <v>Y1999AUG</v>
          </cell>
        </row>
        <row r="22">
          <cell r="A22" t="str">
            <v>Y1999SEP</v>
          </cell>
        </row>
        <row r="23">
          <cell r="A23" t="str">
            <v>Y1999OCT</v>
          </cell>
        </row>
        <row r="24">
          <cell r="A24" t="str">
            <v>Y1999NOV</v>
          </cell>
        </row>
        <row r="25">
          <cell r="A25" t="str">
            <v>Y1999DEC</v>
          </cell>
        </row>
        <row r="26">
          <cell r="A26" t="str">
            <v>Y2000JAN</v>
          </cell>
        </row>
        <row r="27">
          <cell r="A27" t="str">
            <v>Y2000FEB</v>
          </cell>
        </row>
        <row r="28">
          <cell r="A28" t="str">
            <v>Y2000MAR</v>
          </cell>
        </row>
        <row r="29">
          <cell r="A29" t="str">
            <v>Y2000APR</v>
          </cell>
        </row>
        <row r="30">
          <cell r="A30" t="str">
            <v>Y2000MAY</v>
          </cell>
        </row>
        <row r="31">
          <cell r="A31" t="str">
            <v>Y2000JUN</v>
          </cell>
        </row>
        <row r="32">
          <cell r="A32" t="str">
            <v>Y2000JUL</v>
          </cell>
        </row>
        <row r="33">
          <cell r="A33" t="str">
            <v>Y2000AUG</v>
          </cell>
        </row>
        <row r="34">
          <cell r="A34" t="str">
            <v>Y2000SEP</v>
          </cell>
        </row>
        <row r="35">
          <cell r="A35" t="str">
            <v>Y2000OCT</v>
          </cell>
        </row>
        <row r="36">
          <cell r="A36" t="str">
            <v>Y2000NOV</v>
          </cell>
        </row>
        <row r="37">
          <cell r="A37" t="str">
            <v>Y2000DEC</v>
          </cell>
        </row>
        <row r="38">
          <cell r="A38" t="str">
            <v>Y2001JAN</v>
          </cell>
        </row>
        <row r="39">
          <cell r="A39" t="str">
            <v>Y2001FEB</v>
          </cell>
        </row>
        <row r="40">
          <cell r="A40" t="str">
            <v>Y2001MAR</v>
          </cell>
        </row>
        <row r="41">
          <cell r="A41" t="str">
            <v>Y2001APR</v>
          </cell>
        </row>
        <row r="42">
          <cell r="A42" t="str">
            <v>Y2001MAY</v>
          </cell>
        </row>
        <row r="43">
          <cell r="A43" t="str">
            <v>Y2001JUN</v>
          </cell>
        </row>
        <row r="44">
          <cell r="A44" t="str">
            <v>Y2001JUL</v>
          </cell>
        </row>
        <row r="45">
          <cell r="A45" t="str">
            <v>Y2001AUG</v>
          </cell>
        </row>
        <row r="46">
          <cell r="A46" t="str">
            <v>Y2001SEP</v>
          </cell>
        </row>
        <row r="47">
          <cell r="A47" t="str">
            <v>Y2001OCT</v>
          </cell>
        </row>
        <row r="48">
          <cell r="A48" t="str">
            <v>Y2001NOV</v>
          </cell>
        </row>
        <row r="49">
          <cell r="A49" t="str">
            <v>Y2001DEC</v>
          </cell>
        </row>
        <row r="50">
          <cell r="A50" t="str">
            <v>Y2002JAN</v>
          </cell>
        </row>
        <row r="51">
          <cell r="A51" t="str">
            <v>Y2002FEB</v>
          </cell>
        </row>
        <row r="52">
          <cell r="A52" t="str">
            <v>Y2002MAR</v>
          </cell>
        </row>
        <row r="53">
          <cell r="A53" t="str">
            <v>Y2002APR</v>
          </cell>
        </row>
        <row r="54">
          <cell r="A54" t="str">
            <v>Y2002MAY</v>
          </cell>
        </row>
        <row r="55">
          <cell r="A55" t="str">
            <v>Y2002JUN</v>
          </cell>
        </row>
        <row r="56">
          <cell r="A56" t="str">
            <v>Y2002JUL</v>
          </cell>
        </row>
        <row r="57">
          <cell r="A57" t="str">
            <v>Y2002AUG</v>
          </cell>
        </row>
        <row r="58">
          <cell r="A58" t="str">
            <v>Y2002SEP</v>
          </cell>
        </row>
        <row r="59">
          <cell r="A59" t="str">
            <v>Y2002OCT</v>
          </cell>
        </row>
        <row r="60">
          <cell r="A60" t="str">
            <v>Y2002NOV</v>
          </cell>
        </row>
        <row r="61">
          <cell r="A61" t="str">
            <v>Y2002DEC</v>
          </cell>
        </row>
        <row r="62">
          <cell r="A62" t="str">
            <v>Y2003JAN</v>
          </cell>
        </row>
        <row r="63">
          <cell r="A63" t="str">
            <v>Y2003FEB</v>
          </cell>
        </row>
        <row r="64">
          <cell r="A64" t="str">
            <v>Y2003MAR</v>
          </cell>
        </row>
        <row r="65">
          <cell r="A65" t="str">
            <v>Y2003APR</v>
          </cell>
        </row>
        <row r="66">
          <cell r="A66" t="str">
            <v>Y2003MAY</v>
          </cell>
        </row>
        <row r="67">
          <cell r="A67" t="str">
            <v>Y2003JUN</v>
          </cell>
        </row>
        <row r="68">
          <cell r="A68" t="str">
            <v>Y2003JUL</v>
          </cell>
        </row>
        <row r="69">
          <cell r="A69" t="str">
            <v>Y2003AUG</v>
          </cell>
        </row>
        <row r="70">
          <cell r="A70" t="str">
            <v>Y2003SEP</v>
          </cell>
        </row>
        <row r="71">
          <cell r="A71" t="str">
            <v>Y2003OCT</v>
          </cell>
        </row>
        <row r="72">
          <cell r="A72" t="str">
            <v>Y2003NOV</v>
          </cell>
        </row>
        <row r="73">
          <cell r="A73" t="str">
            <v>Y2003DEC</v>
          </cell>
        </row>
        <row r="74">
          <cell r="A74" t="str">
            <v>Y2004JAN</v>
          </cell>
        </row>
        <row r="75">
          <cell r="A75" t="str">
            <v>Y2004FEB</v>
          </cell>
        </row>
        <row r="76">
          <cell r="A76" t="str">
            <v>Y2004MAR</v>
          </cell>
        </row>
        <row r="77">
          <cell r="A77" t="str">
            <v>Y2004APR</v>
          </cell>
        </row>
        <row r="78">
          <cell r="A78" t="str">
            <v>Y2004MAY</v>
          </cell>
        </row>
        <row r="79">
          <cell r="A79" t="str">
            <v>Y2004JUN</v>
          </cell>
        </row>
        <row r="80">
          <cell r="A80" t="str">
            <v>Y2004JUL</v>
          </cell>
        </row>
        <row r="81">
          <cell r="A81" t="str">
            <v>Y2004AUG</v>
          </cell>
        </row>
        <row r="82">
          <cell r="A82" t="str">
            <v>Y2004SEP</v>
          </cell>
        </row>
        <row r="83">
          <cell r="A83" t="str">
            <v>Y2004OCT</v>
          </cell>
        </row>
        <row r="84">
          <cell r="A84" t="str">
            <v>Y2004NOV</v>
          </cell>
        </row>
        <row r="85">
          <cell r="A85" t="str">
            <v>Y2004DEC</v>
          </cell>
        </row>
        <row r="86">
          <cell r="A86" t="str">
            <v>Y2005JAN</v>
          </cell>
        </row>
        <row r="87">
          <cell r="A87" t="str">
            <v>Y2005FEB</v>
          </cell>
        </row>
        <row r="88">
          <cell r="A88" t="str">
            <v>Y2005MAR</v>
          </cell>
        </row>
        <row r="89">
          <cell r="A89" t="str">
            <v>Y2005APR</v>
          </cell>
        </row>
        <row r="90">
          <cell r="A90" t="str">
            <v>Y2005MAY</v>
          </cell>
        </row>
        <row r="91">
          <cell r="A91" t="str">
            <v>Y2005JUN</v>
          </cell>
        </row>
        <row r="92">
          <cell r="A92" t="str">
            <v>Y2005JUL</v>
          </cell>
        </row>
        <row r="93">
          <cell r="A93" t="str">
            <v>Y2005AUG</v>
          </cell>
        </row>
        <row r="94">
          <cell r="A94" t="str">
            <v>Y2005SEP</v>
          </cell>
        </row>
        <row r="95">
          <cell r="A95" t="str">
            <v>Y2005OCT</v>
          </cell>
        </row>
        <row r="96">
          <cell r="A96" t="str">
            <v>Y2005NOV</v>
          </cell>
        </row>
        <row r="97">
          <cell r="A97" t="str">
            <v>Y2005DEC</v>
          </cell>
        </row>
        <row r="98">
          <cell r="A98" t="str">
            <v>Y2006JAN</v>
          </cell>
        </row>
        <row r="99">
          <cell r="A99" t="str">
            <v>Y2006FEB</v>
          </cell>
        </row>
        <row r="100">
          <cell r="A100" t="str">
            <v>Y2006MAR</v>
          </cell>
        </row>
        <row r="101">
          <cell r="A101" t="str">
            <v>Y2006APR</v>
          </cell>
        </row>
        <row r="102">
          <cell r="A102" t="str">
            <v>Y2006MAY</v>
          </cell>
        </row>
        <row r="103">
          <cell r="A103" t="str">
            <v>Y2006JUN</v>
          </cell>
        </row>
        <row r="104">
          <cell r="A104" t="str">
            <v>Y2006JUL</v>
          </cell>
        </row>
        <row r="105">
          <cell r="A105" t="str">
            <v>Y2006AUG</v>
          </cell>
        </row>
        <row r="106">
          <cell r="A106" t="str">
            <v>Y2006SEP</v>
          </cell>
        </row>
        <row r="107">
          <cell r="A107" t="str">
            <v>Y2006OCT</v>
          </cell>
        </row>
        <row r="108">
          <cell r="A108" t="str">
            <v>Y2006NOV</v>
          </cell>
        </row>
        <row r="109">
          <cell r="A109" t="str">
            <v>Y2006DEC</v>
          </cell>
        </row>
        <row r="110">
          <cell r="A110" t="str">
            <v>Y2007JAN</v>
          </cell>
        </row>
        <row r="111">
          <cell r="A111" t="str">
            <v>Y2007FEB</v>
          </cell>
        </row>
        <row r="112">
          <cell r="A112" t="str">
            <v>Y2007MAR</v>
          </cell>
        </row>
        <row r="113">
          <cell r="A113" t="str">
            <v>Y2007APR</v>
          </cell>
        </row>
        <row r="114">
          <cell r="A114" t="str">
            <v>Y2007MAY</v>
          </cell>
        </row>
        <row r="115">
          <cell r="A115" t="str">
            <v>Y2007JUN</v>
          </cell>
        </row>
        <row r="116">
          <cell r="A116" t="str">
            <v>Y2007JUL</v>
          </cell>
        </row>
        <row r="117">
          <cell r="A117" t="str">
            <v>Y2007AUG</v>
          </cell>
        </row>
        <row r="118">
          <cell r="A118" t="str">
            <v>Y2007SEP</v>
          </cell>
        </row>
        <row r="119">
          <cell r="A119" t="str">
            <v>Y2007OCT</v>
          </cell>
        </row>
        <row r="120">
          <cell r="A120" t="str">
            <v>Y2007NOV</v>
          </cell>
        </row>
        <row r="121">
          <cell r="A121" t="str">
            <v>Y2007DEC</v>
          </cell>
        </row>
        <row r="122">
          <cell r="A122" t="str">
            <v>Y2008JAN</v>
          </cell>
        </row>
        <row r="123">
          <cell r="A123" t="str">
            <v>Y2008FEB</v>
          </cell>
        </row>
        <row r="124">
          <cell r="A124" t="str">
            <v>Y2008MAR</v>
          </cell>
        </row>
        <row r="125">
          <cell r="A125" t="str">
            <v>Y2008APR</v>
          </cell>
        </row>
        <row r="126">
          <cell r="A126" t="str">
            <v>Y2008MAY</v>
          </cell>
        </row>
        <row r="127">
          <cell r="A127" t="str">
            <v>Y2008JUN</v>
          </cell>
        </row>
        <row r="128">
          <cell r="A128" t="str">
            <v>Y2008JUL</v>
          </cell>
        </row>
        <row r="129">
          <cell r="A129" t="str">
            <v>Y2008AUG</v>
          </cell>
        </row>
        <row r="130">
          <cell r="A130" t="str">
            <v>Y2008SEP</v>
          </cell>
        </row>
        <row r="131">
          <cell r="A131" t="str">
            <v>Y2008OCT</v>
          </cell>
        </row>
        <row r="132">
          <cell r="A132" t="str">
            <v>Y2008NOV</v>
          </cell>
        </row>
        <row r="133">
          <cell r="A133" t="str">
            <v>Y2008DEC</v>
          </cell>
        </row>
        <row r="134">
          <cell r="A134" t="str">
            <v>Y2009JAN</v>
          </cell>
        </row>
        <row r="135">
          <cell r="A135" t="str">
            <v>Y2009FEB</v>
          </cell>
        </row>
        <row r="136">
          <cell r="A136" t="str">
            <v>Y2009MAR</v>
          </cell>
        </row>
        <row r="137">
          <cell r="A137" t="str">
            <v>Y2009APR</v>
          </cell>
        </row>
        <row r="138">
          <cell r="A138" t="str">
            <v>Y2009MAY</v>
          </cell>
        </row>
        <row r="139">
          <cell r="A139" t="str">
            <v>Y2009JUN</v>
          </cell>
        </row>
        <row r="140">
          <cell r="A140" t="str">
            <v>Y2009JUL</v>
          </cell>
        </row>
        <row r="141">
          <cell r="A141" t="str">
            <v>Y2009AUG</v>
          </cell>
        </row>
        <row r="142">
          <cell r="A142" t="str">
            <v>Y2009SEP</v>
          </cell>
        </row>
        <row r="143">
          <cell r="A143" t="str">
            <v>Y2009OCT</v>
          </cell>
        </row>
        <row r="144">
          <cell r="A144" t="str">
            <v>Y2009NOV</v>
          </cell>
        </row>
        <row r="145">
          <cell r="A145" t="str">
            <v>Y2009DEC</v>
          </cell>
        </row>
        <row r="146">
          <cell r="A146" t="str">
            <v>Y2010JAN</v>
          </cell>
        </row>
        <row r="147">
          <cell r="A147" t="str">
            <v>Y2010FEB</v>
          </cell>
        </row>
        <row r="148">
          <cell r="A148" t="str">
            <v>Y2010MAR</v>
          </cell>
        </row>
        <row r="149">
          <cell r="A149" t="str">
            <v>Y2010APR</v>
          </cell>
        </row>
        <row r="150">
          <cell r="A150" t="str">
            <v>Y2010MAY</v>
          </cell>
        </row>
        <row r="151">
          <cell r="A151" t="str">
            <v>Y2010JUN</v>
          </cell>
        </row>
        <row r="152">
          <cell r="A152" t="str">
            <v>Y2010JUL</v>
          </cell>
        </row>
        <row r="153">
          <cell r="A153" t="str">
            <v>Y2010AUG</v>
          </cell>
        </row>
        <row r="154">
          <cell r="A154" t="str">
            <v>Y2010SEP</v>
          </cell>
        </row>
        <row r="155">
          <cell r="A155" t="str">
            <v>Y2010OCT</v>
          </cell>
        </row>
        <row r="156">
          <cell r="A156" t="str">
            <v>Y2010NOV</v>
          </cell>
        </row>
        <row r="157">
          <cell r="A157" t="str">
            <v>Y2010DEC</v>
          </cell>
        </row>
        <row r="158">
          <cell r="A158" t="str">
            <v>Y2011JAN</v>
          </cell>
        </row>
        <row r="159">
          <cell r="A159" t="str">
            <v>Y2011FEB</v>
          </cell>
        </row>
        <row r="160">
          <cell r="A160" t="str">
            <v>Y2011MAR</v>
          </cell>
        </row>
        <row r="161">
          <cell r="A161" t="str">
            <v>Y2011APR</v>
          </cell>
        </row>
        <row r="162">
          <cell r="A162" t="str">
            <v>Y2011MAY</v>
          </cell>
        </row>
        <row r="163">
          <cell r="A163" t="str">
            <v>Y2011JUN</v>
          </cell>
        </row>
        <row r="164">
          <cell r="A164" t="str">
            <v>Y2011JUL</v>
          </cell>
        </row>
        <row r="165">
          <cell r="A165" t="str">
            <v>Y2011AUG</v>
          </cell>
        </row>
        <row r="166">
          <cell r="A166" t="str">
            <v>Y2011SEP</v>
          </cell>
        </row>
        <row r="167">
          <cell r="A167" t="str">
            <v>Y2011OCT</v>
          </cell>
        </row>
        <row r="168">
          <cell r="A168" t="str">
            <v>Y2011NOV</v>
          </cell>
        </row>
        <row r="169">
          <cell r="A169" t="str">
            <v>Y2011DEC</v>
          </cell>
        </row>
        <row r="170">
          <cell r="A170" t="str">
            <v>Y2012JAN</v>
          </cell>
        </row>
        <row r="171">
          <cell r="A171" t="str">
            <v>Y2012FEB</v>
          </cell>
        </row>
        <row r="172">
          <cell r="A172" t="str">
            <v>Y2012MAR</v>
          </cell>
        </row>
        <row r="173">
          <cell r="A173" t="str">
            <v>Y2012APR</v>
          </cell>
        </row>
        <row r="174">
          <cell r="A174" t="str">
            <v>Y2012MAY</v>
          </cell>
        </row>
        <row r="175">
          <cell r="A175" t="str">
            <v>Y2012JUN</v>
          </cell>
        </row>
        <row r="176">
          <cell r="A176" t="str">
            <v>Y2012JUL</v>
          </cell>
        </row>
        <row r="177">
          <cell r="A177" t="str">
            <v>Y2012AUG</v>
          </cell>
        </row>
        <row r="178">
          <cell r="A178" t="str">
            <v>Y2012SEP</v>
          </cell>
        </row>
        <row r="179">
          <cell r="A179" t="str">
            <v>Y2012OCT</v>
          </cell>
        </row>
        <row r="180">
          <cell r="A180" t="str">
            <v>Y2012NOV</v>
          </cell>
        </row>
        <row r="181">
          <cell r="A181" t="str">
            <v>Y2012DEC</v>
          </cell>
        </row>
        <row r="182">
          <cell r="A182" t="str">
            <v>Y2013JAN</v>
          </cell>
        </row>
        <row r="183">
          <cell r="A183" t="str">
            <v>Y2013FEB</v>
          </cell>
        </row>
        <row r="184">
          <cell r="A184" t="str">
            <v>Y2013MAR</v>
          </cell>
        </row>
        <row r="185">
          <cell r="A185" t="str">
            <v>Y2013APR</v>
          </cell>
        </row>
        <row r="186">
          <cell r="A186" t="str">
            <v>Y2013MAY</v>
          </cell>
        </row>
        <row r="187">
          <cell r="A187" t="str">
            <v>Y2013JUN</v>
          </cell>
        </row>
        <row r="188">
          <cell r="A188" t="str">
            <v>Y2013JUL</v>
          </cell>
        </row>
        <row r="189">
          <cell r="A189" t="str">
            <v>Y2013AUG</v>
          </cell>
        </row>
        <row r="190">
          <cell r="A190" t="str">
            <v>Y2013SEP</v>
          </cell>
        </row>
        <row r="191">
          <cell r="A191" t="str">
            <v>Y2013OCT</v>
          </cell>
        </row>
        <row r="192">
          <cell r="A192" t="str">
            <v>Y2013NOV</v>
          </cell>
        </row>
        <row r="193">
          <cell r="A193" t="str">
            <v>Y2013DEC</v>
          </cell>
        </row>
        <row r="194">
          <cell r="A194" t="str">
            <v>Y2014JAN</v>
          </cell>
        </row>
        <row r="195">
          <cell r="A195" t="str">
            <v>Y2014FEB</v>
          </cell>
        </row>
        <row r="196">
          <cell r="A196" t="str">
            <v>Y2014MAR</v>
          </cell>
        </row>
        <row r="197">
          <cell r="A197" t="str">
            <v>Y2014APR</v>
          </cell>
        </row>
        <row r="198">
          <cell r="A198" t="str">
            <v>Y2014MAY</v>
          </cell>
        </row>
        <row r="199">
          <cell r="A199" t="str">
            <v>Y2014JUN</v>
          </cell>
        </row>
        <row r="200">
          <cell r="A200" t="str">
            <v>Y2014JUL</v>
          </cell>
        </row>
        <row r="201">
          <cell r="A201" t="str">
            <v>Y2014AUG</v>
          </cell>
        </row>
        <row r="202">
          <cell r="A202" t="str">
            <v>Y2014SEP</v>
          </cell>
        </row>
        <row r="203">
          <cell r="A203" t="str">
            <v>Y2014OCT</v>
          </cell>
        </row>
        <row r="204">
          <cell r="A204" t="str">
            <v>Y2014NOV</v>
          </cell>
        </row>
        <row r="205">
          <cell r="A205" t="str">
            <v>Y2014DEC</v>
          </cell>
        </row>
        <row r="206">
          <cell r="A206" t="str">
            <v>Y2015JAN</v>
          </cell>
        </row>
        <row r="207">
          <cell r="A207" t="str">
            <v>Y2015FEB</v>
          </cell>
        </row>
        <row r="208">
          <cell r="A208" t="str">
            <v>Y2015MAR</v>
          </cell>
        </row>
        <row r="209">
          <cell r="A209" t="str">
            <v>Y2015APR</v>
          </cell>
        </row>
        <row r="210">
          <cell r="A210" t="str">
            <v>Y2015MAY</v>
          </cell>
        </row>
        <row r="211">
          <cell r="A211" t="str">
            <v>Y2015JUN</v>
          </cell>
        </row>
        <row r="212">
          <cell r="A212" t="str">
            <v>Y2015JUL</v>
          </cell>
        </row>
        <row r="213">
          <cell r="A213" t="str">
            <v>Y2015AUG</v>
          </cell>
        </row>
        <row r="214">
          <cell r="A214" t="str">
            <v>Y2015SEP</v>
          </cell>
        </row>
        <row r="215">
          <cell r="A215" t="str">
            <v>Y2015OCT</v>
          </cell>
        </row>
        <row r="216">
          <cell r="A216" t="str">
            <v>Y2015NOV</v>
          </cell>
        </row>
        <row r="217">
          <cell r="A217" t="str">
            <v>Y2015DEC</v>
          </cell>
        </row>
        <row r="218">
          <cell r="A218" t="str">
            <v>Y2016JAN</v>
          </cell>
        </row>
        <row r="219">
          <cell r="A219" t="str">
            <v>Y2016FEB</v>
          </cell>
        </row>
        <row r="220">
          <cell r="A220" t="str">
            <v>Y2016MAR</v>
          </cell>
        </row>
        <row r="221">
          <cell r="A221" t="str">
            <v>Y2016APR</v>
          </cell>
        </row>
        <row r="222">
          <cell r="A222" t="str">
            <v>Y2016MAY</v>
          </cell>
        </row>
        <row r="223">
          <cell r="A223" t="str">
            <v>Y2016JUN</v>
          </cell>
        </row>
        <row r="224">
          <cell r="A224" t="str">
            <v>Y2016JUL</v>
          </cell>
        </row>
        <row r="225">
          <cell r="A225" t="str">
            <v>Y2016AUG</v>
          </cell>
        </row>
        <row r="226">
          <cell r="A226" t="str">
            <v>Y2016SEP</v>
          </cell>
        </row>
        <row r="227">
          <cell r="A227" t="str">
            <v>Y2016OCT</v>
          </cell>
        </row>
        <row r="228">
          <cell r="A228" t="str">
            <v>Y2016NOV</v>
          </cell>
        </row>
        <row r="229">
          <cell r="A229" t="str">
            <v>Y2016DEC</v>
          </cell>
        </row>
        <row r="230">
          <cell r="A230" t="str">
            <v>Y2017JAN</v>
          </cell>
        </row>
        <row r="231">
          <cell r="A231" t="str">
            <v>Y2017FEB</v>
          </cell>
        </row>
        <row r="232">
          <cell r="A232" t="str">
            <v>Y2017MAR</v>
          </cell>
        </row>
        <row r="233">
          <cell r="A233" t="str">
            <v>Y2017APR</v>
          </cell>
        </row>
        <row r="234">
          <cell r="A234" t="str">
            <v>Y2017MAY</v>
          </cell>
        </row>
        <row r="235">
          <cell r="A235" t="str">
            <v>Y2017JUN</v>
          </cell>
        </row>
        <row r="236">
          <cell r="A236" t="str">
            <v>Y2017JUL</v>
          </cell>
        </row>
        <row r="237">
          <cell r="A237" t="str">
            <v>Y2017AUG</v>
          </cell>
        </row>
        <row r="238">
          <cell r="A238" t="str">
            <v>Y2017SEP</v>
          </cell>
        </row>
        <row r="239">
          <cell r="A239" t="str">
            <v>Y2017OCT</v>
          </cell>
        </row>
        <row r="240">
          <cell r="A240" t="str">
            <v>Y2017NOV</v>
          </cell>
        </row>
        <row r="241">
          <cell r="A241" t="str">
            <v>Y2017DEC</v>
          </cell>
        </row>
        <row r="242">
          <cell r="A242" t="str">
            <v>Y2018JAN</v>
          </cell>
        </row>
        <row r="243">
          <cell r="A243" t="str">
            <v>Y2018FEB</v>
          </cell>
        </row>
        <row r="244">
          <cell r="A244" t="str">
            <v>Y2018MAR</v>
          </cell>
        </row>
        <row r="245">
          <cell r="A245" t="str">
            <v>Y2018APR</v>
          </cell>
        </row>
        <row r="246">
          <cell r="A246" t="str">
            <v>Y2018MAY</v>
          </cell>
        </row>
        <row r="247">
          <cell r="A247" t="str">
            <v>Y2018JUN</v>
          </cell>
        </row>
        <row r="248">
          <cell r="A248" t="str">
            <v>Y2018JUL</v>
          </cell>
        </row>
        <row r="249">
          <cell r="A249" t="str">
            <v>Y2018AUG</v>
          </cell>
        </row>
        <row r="250">
          <cell r="A250" t="str">
            <v>Y2018SEP</v>
          </cell>
        </row>
        <row r="251">
          <cell r="A251" t="str">
            <v>Y2018OCT</v>
          </cell>
        </row>
        <row r="252">
          <cell r="A252" t="str">
            <v>Y2018NOV</v>
          </cell>
        </row>
        <row r="253">
          <cell r="A253" t="str">
            <v>Y2018DEC</v>
          </cell>
        </row>
        <row r="254">
          <cell r="A254" t="str">
            <v>Y2019JAN</v>
          </cell>
        </row>
        <row r="255">
          <cell r="A255" t="str">
            <v>Y2019FEB</v>
          </cell>
        </row>
        <row r="256">
          <cell r="A256" t="str">
            <v>Y2019MAR</v>
          </cell>
        </row>
        <row r="257">
          <cell r="A257" t="str">
            <v>Y2019APR</v>
          </cell>
        </row>
        <row r="258">
          <cell r="A258" t="str">
            <v>Y2019MAY</v>
          </cell>
        </row>
        <row r="259">
          <cell r="A259" t="str">
            <v>Y2019JUN</v>
          </cell>
        </row>
        <row r="260">
          <cell r="A260" t="str">
            <v>Y2019JUL</v>
          </cell>
        </row>
        <row r="261">
          <cell r="A261" t="str">
            <v>Y2019AUG</v>
          </cell>
        </row>
        <row r="262">
          <cell r="A262" t="str">
            <v>Y2019SEP</v>
          </cell>
        </row>
        <row r="263">
          <cell r="A263" t="str">
            <v>Y2019OCT</v>
          </cell>
        </row>
        <row r="264">
          <cell r="A264" t="str">
            <v>Y2019NOV</v>
          </cell>
        </row>
        <row r="265">
          <cell r="A265" t="str">
            <v>Y2019DEC</v>
          </cell>
        </row>
        <row r="266">
          <cell r="A266" t="str">
            <v>Y2020JAN</v>
          </cell>
        </row>
        <row r="267">
          <cell r="A267" t="str">
            <v>Y2020FEB</v>
          </cell>
        </row>
        <row r="268">
          <cell r="A268" t="str">
            <v>Y2020MAR</v>
          </cell>
        </row>
        <row r="269">
          <cell r="A269" t="str">
            <v>Y2020APR</v>
          </cell>
        </row>
        <row r="270">
          <cell r="A270" t="str">
            <v>Y2020MAY</v>
          </cell>
        </row>
        <row r="271">
          <cell r="A271" t="str">
            <v>Y2020JUN</v>
          </cell>
        </row>
        <row r="272">
          <cell r="A272" t="str">
            <v>Y2020JUL</v>
          </cell>
        </row>
        <row r="273">
          <cell r="A273" t="str">
            <v>Y2020AUG</v>
          </cell>
        </row>
        <row r="274">
          <cell r="A274" t="str">
            <v>Y2020SEP</v>
          </cell>
        </row>
        <row r="275">
          <cell r="A275" t="str">
            <v>Y2020OCT</v>
          </cell>
        </row>
        <row r="276">
          <cell r="A276" t="str">
            <v>Y2020NOV</v>
          </cell>
        </row>
        <row r="277">
          <cell r="A277" t="str">
            <v>Y2020DEC</v>
          </cell>
        </row>
        <row r="278">
          <cell r="A278" t="str">
            <v>Y2021JAN</v>
          </cell>
        </row>
        <row r="279">
          <cell r="A279" t="str">
            <v>Y2021FEB</v>
          </cell>
        </row>
        <row r="280">
          <cell r="A280" t="str">
            <v>Y2021MAR</v>
          </cell>
        </row>
        <row r="281">
          <cell r="A281" t="str">
            <v>Y2021APR</v>
          </cell>
        </row>
        <row r="282">
          <cell r="A282" t="str">
            <v>Y2021MAY</v>
          </cell>
        </row>
        <row r="283">
          <cell r="A283" t="str">
            <v>Y2021JUN</v>
          </cell>
        </row>
        <row r="284">
          <cell r="A284" t="str">
            <v>Y2021JUL</v>
          </cell>
        </row>
        <row r="285">
          <cell r="A285" t="str">
            <v>Y2021AUG</v>
          </cell>
        </row>
        <row r="286">
          <cell r="A286" t="str">
            <v>Y2021SEP</v>
          </cell>
        </row>
        <row r="287">
          <cell r="A287" t="str">
            <v>Y2021OCT</v>
          </cell>
        </row>
        <row r="288">
          <cell r="A288" t="str">
            <v>Y2021NOV</v>
          </cell>
        </row>
        <row r="289">
          <cell r="A289" t="str">
            <v>Y2021DEC</v>
          </cell>
        </row>
        <row r="290">
          <cell r="A290" t="str">
            <v>Y2022JAN</v>
          </cell>
        </row>
        <row r="291">
          <cell r="A291" t="str">
            <v>Y2022FEB</v>
          </cell>
        </row>
        <row r="292">
          <cell r="A292" t="str">
            <v>Y2022MAR</v>
          </cell>
        </row>
        <row r="293">
          <cell r="A293" t="str">
            <v>Y2022APR</v>
          </cell>
        </row>
        <row r="294">
          <cell r="A294" t="str">
            <v>Y2022MAY</v>
          </cell>
        </row>
        <row r="295">
          <cell r="A295" t="str">
            <v>Y2022JUN</v>
          </cell>
        </row>
        <row r="296">
          <cell r="A296" t="str">
            <v>Y2022JUL</v>
          </cell>
        </row>
        <row r="297">
          <cell r="A297" t="str">
            <v>Y2022AUG</v>
          </cell>
        </row>
        <row r="298">
          <cell r="A298" t="str">
            <v>Y2022SEP</v>
          </cell>
        </row>
        <row r="299">
          <cell r="A299" t="str">
            <v>Y2022OCT</v>
          </cell>
        </row>
        <row r="300">
          <cell r="A300" t="str">
            <v>Y2022NOV</v>
          </cell>
        </row>
        <row r="301">
          <cell r="A301" t="str">
            <v>Y2022DEC</v>
          </cell>
        </row>
        <row r="302">
          <cell r="A302" t="str">
            <v>Y2023JAN</v>
          </cell>
        </row>
        <row r="303">
          <cell r="A303" t="str">
            <v>Y2023FEB</v>
          </cell>
        </row>
        <row r="304">
          <cell r="A304" t="str">
            <v>Y2023MAR</v>
          </cell>
        </row>
        <row r="305">
          <cell r="A305" t="str">
            <v>Y2023APR</v>
          </cell>
        </row>
        <row r="306">
          <cell r="A306" t="str">
            <v>Y2023MAY</v>
          </cell>
        </row>
        <row r="307">
          <cell r="A307" t="str">
            <v>Y2023JUN</v>
          </cell>
        </row>
        <row r="308">
          <cell r="A308" t="str">
            <v>Y2023JUL</v>
          </cell>
        </row>
        <row r="309">
          <cell r="A309" t="str">
            <v>Y2023AUG</v>
          </cell>
        </row>
        <row r="310">
          <cell r="A310" t="str">
            <v>Y2023SEP</v>
          </cell>
        </row>
        <row r="311">
          <cell r="A311" t="str">
            <v>Y2023OCT</v>
          </cell>
        </row>
        <row r="312">
          <cell r="A312" t="str">
            <v>Y2023NOV</v>
          </cell>
        </row>
      </sheetData>
      <sheetData sheetId="32"/>
      <sheetData sheetId="33"/>
      <sheetData sheetId="34"/>
      <sheetData sheetId="35"/>
      <sheetData sheetId="36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  <row r="88">
          <cell r="A88" t="str">
            <v>Y2017Q3</v>
          </cell>
        </row>
        <row r="89">
          <cell r="A89" t="str">
            <v>Y2017Q4</v>
          </cell>
        </row>
        <row r="90">
          <cell r="A90" t="str">
            <v>Y2018Q1</v>
          </cell>
        </row>
        <row r="91">
          <cell r="A91" t="str">
            <v>Y2018Q2</v>
          </cell>
        </row>
        <row r="92">
          <cell r="A92" t="str">
            <v>Y2018Q3</v>
          </cell>
        </row>
        <row r="93">
          <cell r="A93" t="str">
            <v>Y2018Q4</v>
          </cell>
        </row>
        <row r="94">
          <cell r="A94" t="str">
            <v>Y2019Q1</v>
          </cell>
        </row>
        <row r="95">
          <cell r="A95" t="str">
            <v>Y2019Q2</v>
          </cell>
        </row>
        <row r="96">
          <cell r="A96" t="str">
            <v>Y2019Q3</v>
          </cell>
        </row>
        <row r="97">
          <cell r="A97" t="str">
            <v>Y2019Q4</v>
          </cell>
        </row>
        <row r="98">
          <cell r="A98" t="str">
            <v>Y2020Q1</v>
          </cell>
        </row>
        <row r="99">
          <cell r="A99" t="str">
            <v>Y2020Q2</v>
          </cell>
        </row>
        <row r="100">
          <cell r="A100" t="str">
            <v>Y2020Q3</v>
          </cell>
        </row>
        <row r="101">
          <cell r="A101" t="str">
            <v>Y2020Q4</v>
          </cell>
        </row>
        <row r="102">
          <cell r="A102" t="str">
            <v>Y2021Q1</v>
          </cell>
        </row>
        <row r="103">
          <cell r="A103" t="str">
            <v>Y2021Q2</v>
          </cell>
        </row>
        <row r="104">
          <cell r="A104" t="str">
            <v>Y2021Q3</v>
          </cell>
        </row>
        <row r="105">
          <cell r="A105" t="str">
            <v>Y2021Q4</v>
          </cell>
        </row>
        <row r="106">
          <cell r="A106" t="str">
            <v>Y2022Q1</v>
          </cell>
        </row>
        <row r="107">
          <cell r="A107" t="str">
            <v>Y2022Q2</v>
          </cell>
        </row>
        <row r="108">
          <cell r="A108" t="str">
            <v>Y2022Q3</v>
          </cell>
        </row>
        <row r="109">
          <cell r="A109" t="str">
            <v>Y2022Q4</v>
          </cell>
        </row>
        <row r="110">
          <cell r="A110" t="str">
            <v>Y2023Q1</v>
          </cell>
        </row>
        <row r="111">
          <cell r="A111" t="str">
            <v>Y2023Q2</v>
          </cell>
        </row>
        <row r="112">
          <cell r="A112" t="str">
            <v>Y2023Q3</v>
          </cell>
        </row>
      </sheetData>
      <sheetData sheetId="37">
        <row r="1">
          <cell r="A1" t="str">
            <v>x</v>
          </cell>
        </row>
        <row r="2">
          <cell r="A2" t="str">
            <v>Y1996JAN</v>
          </cell>
        </row>
        <row r="3">
          <cell r="A3" t="str">
            <v>Y1996FEB</v>
          </cell>
        </row>
        <row r="4">
          <cell r="A4" t="str">
            <v>Y1996MAR</v>
          </cell>
        </row>
        <row r="5">
          <cell r="A5" t="str">
            <v>Y1996APR</v>
          </cell>
        </row>
        <row r="6">
          <cell r="A6" t="str">
            <v>Y1996MAY</v>
          </cell>
        </row>
        <row r="7">
          <cell r="A7" t="str">
            <v>Y1996JUN</v>
          </cell>
        </row>
        <row r="8">
          <cell r="A8" t="str">
            <v>Y1996JUL</v>
          </cell>
        </row>
        <row r="9">
          <cell r="A9" t="str">
            <v>Y1996AUG</v>
          </cell>
        </row>
        <row r="10">
          <cell r="A10" t="str">
            <v>Y1996SEP</v>
          </cell>
        </row>
        <row r="11">
          <cell r="A11" t="str">
            <v>Y1996OCT</v>
          </cell>
        </row>
        <row r="12">
          <cell r="A12" t="str">
            <v>Y1996NOV</v>
          </cell>
        </row>
        <row r="13">
          <cell r="A13" t="str">
            <v>Y1996DEC</v>
          </cell>
        </row>
        <row r="14">
          <cell r="A14" t="str">
            <v>Y1997JAN</v>
          </cell>
        </row>
        <row r="15">
          <cell r="A15" t="str">
            <v>Y1997FEB</v>
          </cell>
        </row>
        <row r="16">
          <cell r="A16" t="str">
            <v>Y1997MAR</v>
          </cell>
        </row>
        <row r="17">
          <cell r="A17" t="str">
            <v>Y1997APR</v>
          </cell>
        </row>
        <row r="18">
          <cell r="A18" t="str">
            <v>Y1997MAY</v>
          </cell>
        </row>
        <row r="19">
          <cell r="A19" t="str">
            <v>Y1997JUN</v>
          </cell>
        </row>
        <row r="20">
          <cell r="A20" t="str">
            <v>Y1997JUL</v>
          </cell>
        </row>
        <row r="21">
          <cell r="A21" t="str">
            <v>Y1997AUG</v>
          </cell>
        </row>
        <row r="22">
          <cell r="A22" t="str">
            <v>Y1997SEP</v>
          </cell>
        </row>
        <row r="23">
          <cell r="A23" t="str">
            <v>Y1997OCT</v>
          </cell>
        </row>
        <row r="24">
          <cell r="A24" t="str">
            <v>Y1997NOV</v>
          </cell>
        </row>
        <row r="25">
          <cell r="A25" t="str">
            <v>Y1997DEC</v>
          </cell>
        </row>
        <row r="26">
          <cell r="A26" t="str">
            <v>Y1998JAN</v>
          </cell>
        </row>
        <row r="27">
          <cell r="A27" t="str">
            <v>Y1998FEB</v>
          </cell>
        </row>
        <row r="28">
          <cell r="A28" t="str">
            <v>Y1998MAR</v>
          </cell>
        </row>
        <row r="29">
          <cell r="A29" t="str">
            <v>Y1998APR</v>
          </cell>
        </row>
        <row r="30">
          <cell r="A30" t="str">
            <v>Y1998MAY</v>
          </cell>
        </row>
        <row r="31">
          <cell r="A31" t="str">
            <v>Y1998JUN</v>
          </cell>
        </row>
        <row r="32">
          <cell r="A32" t="str">
            <v>Y1998JUL</v>
          </cell>
        </row>
        <row r="33">
          <cell r="A33" t="str">
            <v>Y1998AUG</v>
          </cell>
        </row>
        <row r="34">
          <cell r="A34" t="str">
            <v>Y1998SEP</v>
          </cell>
        </row>
        <row r="35">
          <cell r="A35" t="str">
            <v>Y1998OCT</v>
          </cell>
        </row>
        <row r="36">
          <cell r="A36" t="str">
            <v>Y1998NOV</v>
          </cell>
        </row>
        <row r="37">
          <cell r="A37" t="str">
            <v>Y1998DEC</v>
          </cell>
        </row>
        <row r="38">
          <cell r="A38" t="str">
            <v>Y1999JAN</v>
          </cell>
        </row>
        <row r="39">
          <cell r="A39" t="str">
            <v>Y1999FEB</v>
          </cell>
        </row>
        <row r="40">
          <cell r="A40" t="str">
            <v>Y1999MAR</v>
          </cell>
        </row>
        <row r="41">
          <cell r="A41" t="str">
            <v>Y1999APR</v>
          </cell>
        </row>
        <row r="42">
          <cell r="A42" t="str">
            <v>Y1999MAY</v>
          </cell>
        </row>
        <row r="43">
          <cell r="A43" t="str">
            <v>Y1999JUN</v>
          </cell>
        </row>
        <row r="44">
          <cell r="A44" t="str">
            <v>Y1999JUL</v>
          </cell>
        </row>
        <row r="45">
          <cell r="A45" t="str">
            <v>Y1999AUG</v>
          </cell>
        </row>
        <row r="46">
          <cell r="A46" t="str">
            <v>Y1999SEP</v>
          </cell>
        </row>
        <row r="47">
          <cell r="A47" t="str">
            <v>Y1999OCT</v>
          </cell>
        </row>
        <row r="48">
          <cell r="A48" t="str">
            <v>Y1999NOV</v>
          </cell>
        </row>
        <row r="49">
          <cell r="A49" t="str">
            <v>Y1999DEC</v>
          </cell>
        </row>
        <row r="50">
          <cell r="A50" t="str">
            <v>Y2000JAN</v>
          </cell>
        </row>
        <row r="51">
          <cell r="A51" t="str">
            <v>Y2000FEB</v>
          </cell>
        </row>
        <row r="52">
          <cell r="A52" t="str">
            <v>Y2000MAR</v>
          </cell>
        </row>
        <row r="53">
          <cell r="A53" t="str">
            <v>Y2000APR</v>
          </cell>
        </row>
        <row r="54">
          <cell r="A54" t="str">
            <v>Y2000MAY</v>
          </cell>
        </row>
        <row r="55">
          <cell r="A55" t="str">
            <v>Y2000JUN</v>
          </cell>
        </row>
        <row r="56">
          <cell r="A56" t="str">
            <v>Y2000JUL</v>
          </cell>
        </row>
        <row r="57">
          <cell r="A57" t="str">
            <v>Y2000AUG</v>
          </cell>
        </row>
        <row r="58">
          <cell r="A58" t="str">
            <v>Y2000SEP</v>
          </cell>
        </row>
        <row r="59">
          <cell r="A59" t="str">
            <v>Y2000OCT</v>
          </cell>
        </row>
        <row r="60">
          <cell r="A60" t="str">
            <v>Y2000NOV</v>
          </cell>
        </row>
        <row r="61">
          <cell r="A61" t="str">
            <v>Y2000DEC</v>
          </cell>
        </row>
        <row r="62">
          <cell r="A62" t="str">
            <v>Y2001JAN</v>
          </cell>
        </row>
        <row r="63">
          <cell r="A63" t="str">
            <v>Y2001FEB</v>
          </cell>
        </row>
        <row r="64">
          <cell r="A64" t="str">
            <v>Y2001MAR</v>
          </cell>
        </row>
        <row r="65">
          <cell r="A65" t="str">
            <v>Y2001APR</v>
          </cell>
        </row>
        <row r="66">
          <cell r="A66" t="str">
            <v>Y2001MAY</v>
          </cell>
        </row>
        <row r="67">
          <cell r="A67" t="str">
            <v>Y2001JUN</v>
          </cell>
        </row>
        <row r="68">
          <cell r="A68" t="str">
            <v>Y2001JUL</v>
          </cell>
        </row>
        <row r="69">
          <cell r="A69" t="str">
            <v>Y2001AUG</v>
          </cell>
        </row>
        <row r="70">
          <cell r="A70" t="str">
            <v>Y2001SEP</v>
          </cell>
        </row>
        <row r="71">
          <cell r="A71" t="str">
            <v>Y2001OCT</v>
          </cell>
        </row>
        <row r="72">
          <cell r="A72" t="str">
            <v>Y2001NOV</v>
          </cell>
        </row>
        <row r="73">
          <cell r="A73" t="str">
            <v>Y2001DEC</v>
          </cell>
        </row>
        <row r="74">
          <cell r="A74" t="str">
            <v>Y2002JAN</v>
          </cell>
        </row>
        <row r="75">
          <cell r="A75" t="str">
            <v>Y2002FEB</v>
          </cell>
        </row>
        <row r="76">
          <cell r="A76" t="str">
            <v>Y2002MAR</v>
          </cell>
        </row>
        <row r="77">
          <cell r="A77" t="str">
            <v>Y2002APR</v>
          </cell>
        </row>
        <row r="78">
          <cell r="A78" t="str">
            <v>Y2002MAY</v>
          </cell>
        </row>
        <row r="79">
          <cell r="A79" t="str">
            <v>Y2002JUN</v>
          </cell>
        </row>
        <row r="80">
          <cell r="A80" t="str">
            <v>Y2002JUL</v>
          </cell>
        </row>
        <row r="81">
          <cell r="A81" t="str">
            <v>Y2002AUG</v>
          </cell>
        </row>
        <row r="82">
          <cell r="A82" t="str">
            <v>Y2002SEP</v>
          </cell>
        </row>
        <row r="83">
          <cell r="A83" t="str">
            <v>Y2002OCT</v>
          </cell>
        </row>
        <row r="84">
          <cell r="A84" t="str">
            <v>Y2002NOV</v>
          </cell>
        </row>
        <row r="85">
          <cell r="A85" t="str">
            <v>Y2002DEC</v>
          </cell>
        </row>
        <row r="86">
          <cell r="A86" t="str">
            <v>Y2003JAN</v>
          </cell>
        </row>
        <row r="87">
          <cell r="A87" t="str">
            <v>Y2003FEB</v>
          </cell>
        </row>
        <row r="88">
          <cell r="A88" t="str">
            <v>Y2003MAR</v>
          </cell>
        </row>
        <row r="89">
          <cell r="A89" t="str">
            <v>Y2003APR</v>
          </cell>
        </row>
        <row r="90">
          <cell r="A90" t="str">
            <v>Y2003MAY</v>
          </cell>
        </row>
        <row r="91">
          <cell r="A91" t="str">
            <v>Y2003JUN</v>
          </cell>
        </row>
        <row r="92">
          <cell r="A92" t="str">
            <v>Y2003JUL</v>
          </cell>
        </row>
        <row r="93">
          <cell r="A93" t="str">
            <v>Y2003AUG</v>
          </cell>
        </row>
        <row r="94">
          <cell r="A94" t="str">
            <v>Y2003SEP</v>
          </cell>
        </row>
        <row r="95">
          <cell r="A95" t="str">
            <v>Y2003OCT</v>
          </cell>
        </row>
        <row r="96">
          <cell r="A96" t="str">
            <v>Y2003NOV</v>
          </cell>
        </row>
        <row r="97">
          <cell r="A97" t="str">
            <v>Y2003DEC</v>
          </cell>
        </row>
        <row r="98">
          <cell r="A98" t="str">
            <v>Y2004JAN</v>
          </cell>
        </row>
        <row r="99">
          <cell r="A99" t="str">
            <v>Y2004FEB</v>
          </cell>
        </row>
        <row r="100">
          <cell r="A100" t="str">
            <v>Y2004MAR</v>
          </cell>
        </row>
        <row r="101">
          <cell r="A101" t="str">
            <v>Y2004APR</v>
          </cell>
        </row>
        <row r="102">
          <cell r="A102" t="str">
            <v>Y2004MAY</v>
          </cell>
        </row>
        <row r="103">
          <cell r="A103" t="str">
            <v>Y2004JUN</v>
          </cell>
        </row>
        <row r="104">
          <cell r="A104" t="str">
            <v>Y2004JUL</v>
          </cell>
        </row>
        <row r="105">
          <cell r="A105" t="str">
            <v>Y2004AUG</v>
          </cell>
        </row>
        <row r="106">
          <cell r="A106" t="str">
            <v>Y2004SEP</v>
          </cell>
        </row>
        <row r="107">
          <cell r="A107" t="str">
            <v>Y2004OCT</v>
          </cell>
        </row>
        <row r="108">
          <cell r="A108" t="str">
            <v>Y2004NOV</v>
          </cell>
        </row>
        <row r="109">
          <cell r="A109" t="str">
            <v>Y2004DEC</v>
          </cell>
        </row>
        <row r="110">
          <cell r="A110" t="str">
            <v>Y2005JAN</v>
          </cell>
        </row>
        <row r="111">
          <cell r="A111" t="str">
            <v>Y2005FEB</v>
          </cell>
        </row>
        <row r="112">
          <cell r="A112" t="str">
            <v>Y2005MAR</v>
          </cell>
        </row>
        <row r="113">
          <cell r="A113" t="str">
            <v>Y2005APR</v>
          </cell>
        </row>
        <row r="114">
          <cell r="A114" t="str">
            <v>Y2005MAY</v>
          </cell>
        </row>
        <row r="115">
          <cell r="A115" t="str">
            <v>Y2005JUN</v>
          </cell>
        </row>
        <row r="116">
          <cell r="A116" t="str">
            <v>Y2005JUL</v>
          </cell>
        </row>
        <row r="117">
          <cell r="A117" t="str">
            <v>Y2005AUG</v>
          </cell>
        </row>
        <row r="118">
          <cell r="A118" t="str">
            <v>Y2005SEP</v>
          </cell>
        </row>
        <row r="119">
          <cell r="A119" t="str">
            <v>Y2005OCT</v>
          </cell>
        </row>
        <row r="120">
          <cell r="A120" t="str">
            <v>Y2005NOV</v>
          </cell>
        </row>
        <row r="121">
          <cell r="A121" t="str">
            <v>Y2005DEC</v>
          </cell>
        </row>
        <row r="122">
          <cell r="A122" t="str">
            <v>Y2006JAN</v>
          </cell>
        </row>
        <row r="123">
          <cell r="A123" t="str">
            <v>Y2006FEB</v>
          </cell>
        </row>
        <row r="124">
          <cell r="A124" t="str">
            <v>Y2006MAR</v>
          </cell>
        </row>
        <row r="125">
          <cell r="A125" t="str">
            <v>Y2006APR</v>
          </cell>
        </row>
        <row r="126">
          <cell r="A126" t="str">
            <v>Y2006MAY</v>
          </cell>
        </row>
        <row r="127">
          <cell r="A127" t="str">
            <v>Y2006JUN</v>
          </cell>
        </row>
        <row r="128">
          <cell r="A128" t="str">
            <v>Y2006JUL</v>
          </cell>
        </row>
        <row r="129">
          <cell r="A129" t="str">
            <v>Y2006AUG</v>
          </cell>
        </row>
        <row r="130">
          <cell r="A130" t="str">
            <v>Y2006SEP</v>
          </cell>
        </row>
        <row r="131">
          <cell r="A131" t="str">
            <v>Y2006OCT</v>
          </cell>
        </row>
        <row r="132">
          <cell r="A132" t="str">
            <v>Y2006NOV</v>
          </cell>
        </row>
        <row r="133">
          <cell r="A133" t="str">
            <v>Y2006DEC</v>
          </cell>
        </row>
        <row r="134">
          <cell r="A134" t="str">
            <v>Y2007JAN</v>
          </cell>
        </row>
        <row r="135">
          <cell r="A135" t="str">
            <v>Y2007FEB</v>
          </cell>
        </row>
        <row r="136">
          <cell r="A136" t="str">
            <v>Y2007MAR</v>
          </cell>
        </row>
        <row r="137">
          <cell r="A137" t="str">
            <v>Y2007APR</v>
          </cell>
        </row>
        <row r="138">
          <cell r="A138" t="str">
            <v>Y2007MAY</v>
          </cell>
        </row>
        <row r="139">
          <cell r="A139" t="str">
            <v>Y2007JUN</v>
          </cell>
        </row>
        <row r="140">
          <cell r="A140" t="str">
            <v>Y2007JUL</v>
          </cell>
        </row>
        <row r="141">
          <cell r="A141" t="str">
            <v>Y2007AUG</v>
          </cell>
        </row>
        <row r="142">
          <cell r="A142" t="str">
            <v>Y2007SEP</v>
          </cell>
        </row>
        <row r="143">
          <cell r="A143" t="str">
            <v>Y2007OCT</v>
          </cell>
        </row>
        <row r="144">
          <cell r="A144" t="str">
            <v>Y2007NOV</v>
          </cell>
        </row>
        <row r="145">
          <cell r="A145" t="str">
            <v>Y2007DEC</v>
          </cell>
        </row>
        <row r="146">
          <cell r="A146" t="str">
            <v>Y2008JAN</v>
          </cell>
        </row>
        <row r="147">
          <cell r="A147" t="str">
            <v>Y2008FEB</v>
          </cell>
        </row>
        <row r="148">
          <cell r="A148" t="str">
            <v>Y2008MAR</v>
          </cell>
        </row>
        <row r="149">
          <cell r="A149" t="str">
            <v>Y2008APR</v>
          </cell>
        </row>
        <row r="150">
          <cell r="A150" t="str">
            <v>Y2008MAY</v>
          </cell>
        </row>
        <row r="151">
          <cell r="A151" t="str">
            <v>Y2008JUN</v>
          </cell>
        </row>
        <row r="152">
          <cell r="A152" t="str">
            <v>Y2008JUL</v>
          </cell>
        </row>
        <row r="153">
          <cell r="A153" t="str">
            <v>Y2008AUG</v>
          </cell>
        </row>
        <row r="154">
          <cell r="A154" t="str">
            <v>Y2008SEP</v>
          </cell>
        </row>
        <row r="155">
          <cell r="A155" t="str">
            <v>Y2008OCT</v>
          </cell>
        </row>
        <row r="156">
          <cell r="A156" t="str">
            <v>Y2008NOV</v>
          </cell>
        </row>
        <row r="157">
          <cell r="A157" t="str">
            <v>Y2008DEC</v>
          </cell>
        </row>
        <row r="158">
          <cell r="A158" t="str">
            <v>Y2009JAN</v>
          </cell>
        </row>
        <row r="159">
          <cell r="A159" t="str">
            <v>Y2009FEB</v>
          </cell>
        </row>
        <row r="160">
          <cell r="A160" t="str">
            <v>Y2009MAR</v>
          </cell>
        </row>
        <row r="161">
          <cell r="A161" t="str">
            <v>Y2009APR</v>
          </cell>
        </row>
        <row r="162">
          <cell r="A162" t="str">
            <v>Y2009MAY</v>
          </cell>
        </row>
        <row r="163">
          <cell r="A163" t="str">
            <v>Y2009JUN</v>
          </cell>
        </row>
        <row r="164">
          <cell r="A164" t="str">
            <v>Y2009JUL</v>
          </cell>
        </row>
        <row r="165">
          <cell r="A165" t="str">
            <v>Y2009AUG</v>
          </cell>
        </row>
        <row r="166">
          <cell r="A166" t="str">
            <v>Y2009SEP</v>
          </cell>
        </row>
        <row r="167">
          <cell r="A167" t="str">
            <v>Y2009OCT</v>
          </cell>
        </row>
        <row r="168">
          <cell r="A168" t="str">
            <v>Y2009NOV</v>
          </cell>
        </row>
        <row r="169">
          <cell r="A169" t="str">
            <v>Y2009DEC</v>
          </cell>
        </row>
        <row r="170">
          <cell r="A170" t="str">
            <v>Y2010JAN</v>
          </cell>
        </row>
        <row r="171">
          <cell r="A171" t="str">
            <v>Y2010FEB</v>
          </cell>
        </row>
        <row r="172">
          <cell r="A172" t="str">
            <v>Y2010MAR</v>
          </cell>
        </row>
        <row r="173">
          <cell r="A173" t="str">
            <v>Y2010APR</v>
          </cell>
        </row>
        <row r="174">
          <cell r="A174" t="str">
            <v>Y2010MAY</v>
          </cell>
        </row>
        <row r="175">
          <cell r="A175" t="str">
            <v>Y2010JUN</v>
          </cell>
        </row>
        <row r="176">
          <cell r="A176" t="str">
            <v>Y2010JUL</v>
          </cell>
        </row>
        <row r="177">
          <cell r="A177" t="str">
            <v>Y2010AUG</v>
          </cell>
        </row>
        <row r="178">
          <cell r="A178" t="str">
            <v>Y2010SEP</v>
          </cell>
        </row>
        <row r="179">
          <cell r="A179" t="str">
            <v>Y2010OCT</v>
          </cell>
        </row>
        <row r="180">
          <cell r="A180" t="str">
            <v>Y2010NOV</v>
          </cell>
        </row>
        <row r="181">
          <cell r="A181" t="str">
            <v>Y2010DEC</v>
          </cell>
        </row>
        <row r="182">
          <cell r="A182" t="str">
            <v>Y2011JAN</v>
          </cell>
        </row>
        <row r="183">
          <cell r="A183" t="str">
            <v>Y2011FEB</v>
          </cell>
        </row>
        <row r="184">
          <cell r="A184" t="str">
            <v>Y2011MAR</v>
          </cell>
        </row>
        <row r="185">
          <cell r="A185" t="str">
            <v>Y2011APR</v>
          </cell>
        </row>
        <row r="186">
          <cell r="A186" t="str">
            <v>Y2011MAY</v>
          </cell>
        </row>
        <row r="187">
          <cell r="A187" t="str">
            <v>Y2011JUN</v>
          </cell>
        </row>
        <row r="188">
          <cell r="A188" t="str">
            <v>Y2011JUL</v>
          </cell>
        </row>
        <row r="189">
          <cell r="A189" t="str">
            <v>Y2011AUG</v>
          </cell>
        </row>
        <row r="190">
          <cell r="A190" t="str">
            <v>Y2011SEP</v>
          </cell>
        </row>
        <row r="191">
          <cell r="A191" t="str">
            <v>Y2011OCT</v>
          </cell>
        </row>
        <row r="192">
          <cell r="A192" t="str">
            <v>Y2011NOV</v>
          </cell>
        </row>
        <row r="193">
          <cell r="A193" t="str">
            <v>Y2011DEC</v>
          </cell>
        </row>
        <row r="194">
          <cell r="A194" t="str">
            <v>Y2012JAN</v>
          </cell>
        </row>
        <row r="195">
          <cell r="A195" t="str">
            <v>Y2012FEB</v>
          </cell>
        </row>
        <row r="196">
          <cell r="A196" t="str">
            <v>Y2012MAR</v>
          </cell>
        </row>
        <row r="197">
          <cell r="A197" t="str">
            <v>Y2012APR</v>
          </cell>
        </row>
        <row r="198">
          <cell r="A198" t="str">
            <v>Y2012MAY</v>
          </cell>
        </row>
        <row r="199">
          <cell r="A199" t="str">
            <v>Y2012JUN</v>
          </cell>
        </row>
        <row r="200">
          <cell r="A200" t="str">
            <v>Y2012JUL</v>
          </cell>
        </row>
        <row r="201">
          <cell r="A201" t="str">
            <v>Y2012AUG</v>
          </cell>
        </row>
        <row r="202">
          <cell r="A202" t="str">
            <v>Y2012SEP</v>
          </cell>
        </row>
        <row r="203">
          <cell r="A203" t="str">
            <v>Y2012OCT</v>
          </cell>
        </row>
        <row r="204">
          <cell r="A204" t="str">
            <v>Y2012NOV</v>
          </cell>
        </row>
        <row r="205">
          <cell r="A205" t="str">
            <v>Y2012DEC</v>
          </cell>
        </row>
        <row r="206">
          <cell r="A206" t="str">
            <v>Y2013JAN</v>
          </cell>
        </row>
        <row r="207">
          <cell r="A207" t="str">
            <v>Y2013FEB</v>
          </cell>
        </row>
        <row r="208">
          <cell r="A208" t="str">
            <v>Y2013MAR</v>
          </cell>
        </row>
        <row r="209">
          <cell r="A209" t="str">
            <v>Y2013APR</v>
          </cell>
        </row>
        <row r="210">
          <cell r="A210" t="str">
            <v>Y2013MAY</v>
          </cell>
        </row>
        <row r="211">
          <cell r="A211" t="str">
            <v>Y2013JUN</v>
          </cell>
        </row>
        <row r="212">
          <cell r="A212" t="str">
            <v>Y2013JUL</v>
          </cell>
        </row>
        <row r="213">
          <cell r="A213" t="str">
            <v>Y2013AUG</v>
          </cell>
        </row>
        <row r="214">
          <cell r="A214" t="str">
            <v>Y2013SEP</v>
          </cell>
        </row>
        <row r="215">
          <cell r="A215" t="str">
            <v>Y2013OCT</v>
          </cell>
        </row>
        <row r="216">
          <cell r="A216" t="str">
            <v>Y2013NOV</v>
          </cell>
        </row>
        <row r="217">
          <cell r="A217" t="str">
            <v>Y2013DEC</v>
          </cell>
        </row>
        <row r="218">
          <cell r="A218" t="str">
            <v>Y2014JAN</v>
          </cell>
        </row>
        <row r="219">
          <cell r="A219" t="str">
            <v>Y2014FEB</v>
          </cell>
        </row>
        <row r="220">
          <cell r="A220" t="str">
            <v>Y2014MAR</v>
          </cell>
        </row>
        <row r="221">
          <cell r="A221" t="str">
            <v>Y2014APR</v>
          </cell>
        </row>
        <row r="222">
          <cell r="A222" t="str">
            <v>Y2014MAY</v>
          </cell>
        </row>
        <row r="223">
          <cell r="A223" t="str">
            <v>Y2014JUN</v>
          </cell>
        </row>
        <row r="224">
          <cell r="A224" t="str">
            <v>Y2014JUL</v>
          </cell>
        </row>
        <row r="225">
          <cell r="A225" t="str">
            <v>Y2014AUG</v>
          </cell>
        </row>
        <row r="226">
          <cell r="A226" t="str">
            <v>Y2014SEP</v>
          </cell>
        </row>
        <row r="227">
          <cell r="A227" t="str">
            <v>Y2014OCT</v>
          </cell>
        </row>
        <row r="228">
          <cell r="A228" t="str">
            <v>Y2014NOV</v>
          </cell>
        </row>
        <row r="229">
          <cell r="A229" t="str">
            <v>Y2014DEC</v>
          </cell>
        </row>
        <row r="230">
          <cell r="A230" t="str">
            <v>Y2015JAN</v>
          </cell>
        </row>
        <row r="231">
          <cell r="A231" t="str">
            <v>Y2015FEB</v>
          </cell>
        </row>
        <row r="232">
          <cell r="A232" t="str">
            <v>Y2015MAR</v>
          </cell>
        </row>
        <row r="233">
          <cell r="A233" t="str">
            <v>Y2015APR</v>
          </cell>
        </row>
        <row r="234">
          <cell r="A234" t="str">
            <v>Y2015MAY</v>
          </cell>
        </row>
        <row r="235">
          <cell r="A235" t="str">
            <v>Y2015JUN</v>
          </cell>
        </row>
        <row r="236">
          <cell r="A236" t="str">
            <v>Y2015JUL</v>
          </cell>
        </row>
        <row r="237">
          <cell r="A237" t="str">
            <v>Y2015AUG</v>
          </cell>
        </row>
        <row r="238">
          <cell r="A238" t="str">
            <v>Y2015SEP</v>
          </cell>
        </row>
        <row r="239">
          <cell r="A239" t="str">
            <v>Y2015OCT</v>
          </cell>
        </row>
        <row r="240">
          <cell r="A240" t="str">
            <v>Y2015NOV</v>
          </cell>
        </row>
        <row r="241">
          <cell r="A241" t="str">
            <v>Y2015DEC</v>
          </cell>
        </row>
        <row r="242">
          <cell r="A242" t="str">
            <v>Y2016JAN</v>
          </cell>
        </row>
        <row r="243">
          <cell r="A243" t="str">
            <v>Y2016FEB</v>
          </cell>
        </row>
        <row r="244">
          <cell r="A244" t="str">
            <v>Y2016MAR</v>
          </cell>
        </row>
        <row r="245">
          <cell r="A245" t="str">
            <v>Y2016APR</v>
          </cell>
        </row>
        <row r="246">
          <cell r="A246" t="str">
            <v>Y2016MAY</v>
          </cell>
        </row>
        <row r="247">
          <cell r="A247" t="str">
            <v>Y2016JUN</v>
          </cell>
        </row>
        <row r="248">
          <cell r="A248" t="str">
            <v>Y2016JUL</v>
          </cell>
        </row>
        <row r="249">
          <cell r="A249" t="str">
            <v>Y2016AUG</v>
          </cell>
        </row>
        <row r="250">
          <cell r="A250" t="str">
            <v>Y2016SEP</v>
          </cell>
        </row>
        <row r="251">
          <cell r="A251" t="str">
            <v>Y2016OCT</v>
          </cell>
        </row>
        <row r="252">
          <cell r="A252" t="str">
            <v>Y2016NOV</v>
          </cell>
        </row>
        <row r="253">
          <cell r="A253" t="str">
            <v>Y2016DEC</v>
          </cell>
        </row>
        <row r="254">
          <cell r="A254" t="str">
            <v>Y2017JAN</v>
          </cell>
        </row>
        <row r="255">
          <cell r="A255" t="str">
            <v>Y2017FEB</v>
          </cell>
        </row>
        <row r="256">
          <cell r="A256" t="str">
            <v>Y2017MAR</v>
          </cell>
        </row>
        <row r="257">
          <cell r="A257" t="str">
            <v>Y2017APR</v>
          </cell>
        </row>
        <row r="258">
          <cell r="A258" t="str">
            <v>Y2017MAY</v>
          </cell>
        </row>
        <row r="259">
          <cell r="A259" t="str">
            <v>Y2017JUN</v>
          </cell>
        </row>
        <row r="260">
          <cell r="A260" t="str">
            <v>Y2017JUL</v>
          </cell>
        </row>
        <row r="261">
          <cell r="A261" t="str">
            <v>Y2017AUG</v>
          </cell>
        </row>
        <row r="262">
          <cell r="A262" t="str">
            <v>Y2017SEP</v>
          </cell>
        </row>
        <row r="263">
          <cell r="A263" t="str">
            <v>Y2017OCT</v>
          </cell>
        </row>
        <row r="264">
          <cell r="A264" t="str">
            <v>Y2017NOV</v>
          </cell>
        </row>
        <row r="265">
          <cell r="A265" t="str">
            <v>Y2017DEC</v>
          </cell>
        </row>
        <row r="266">
          <cell r="A266" t="str">
            <v>Y2018JAN</v>
          </cell>
        </row>
        <row r="267">
          <cell r="A267" t="str">
            <v>Y2018FEB</v>
          </cell>
        </row>
        <row r="268">
          <cell r="A268" t="str">
            <v>Y2018MAR</v>
          </cell>
        </row>
        <row r="269">
          <cell r="A269" t="str">
            <v>Y2018APR</v>
          </cell>
        </row>
        <row r="270">
          <cell r="A270" t="str">
            <v>Y2018MAY</v>
          </cell>
        </row>
        <row r="271">
          <cell r="A271" t="str">
            <v>Y2018JUN</v>
          </cell>
        </row>
        <row r="272">
          <cell r="A272" t="str">
            <v>Y2018JUL</v>
          </cell>
        </row>
        <row r="273">
          <cell r="A273" t="str">
            <v>Y2018AUG</v>
          </cell>
        </row>
        <row r="274">
          <cell r="A274" t="str">
            <v>Y2018SEP</v>
          </cell>
        </row>
        <row r="275">
          <cell r="A275" t="str">
            <v>Y2018OCT</v>
          </cell>
        </row>
        <row r="276">
          <cell r="A276" t="str">
            <v>Y2018NOV</v>
          </cell>
        </row>
        <row r="277">
          <cell r="A277" t="str">
            <v>Y2018DEC</v>
          </cell>
        </row>
        <row r="278">
          <cell r="A278" t="str">
            <v>Y2019JAN</v>
          </cell>
        </row>
        <row r="279">
          <cell r="A279" t="str">
            <v>Y2019FEB</v>
          </cell>
        </row>
        <row r="280">
          <cell r="A280" t="str">
            <v>Y2019MAR</v>
          </cell>
        </row>
        <row r="281">
          <cell r="A281" t="str">
            <v>Y2019APR</v>
          </cell>
        </row>
        <row r="282">
          <cell r="A282" t="str">
            <v>Y2019MAY</v>
          </cell>
        </row>
        <row r="283">
          <cell r="A283" t="str">
            <v>Y2019JUN</v>
          </cell>
        </row>
        <row r="284">
          <cell r="A284" t="str">
            <v>Y2019JUL</v>
          </cell>
        </row>
        <row r="285">
          <cell r="A285" t="str">
            <v>Y2019AUG</v>
          </cell>
        </row>
        <row r="286">
          <cell r="A286" t="str">
            <v>Y2019SEP</v>
          </cell>
        </row>
        <row r="287">
          <cell r="A287" t="str">
            <v>Y2019OCT</v>
          </cell>
        </row>
        <row r="288">
          <cell r="A288" t="str">
            <v>Y2019NOV</v>
          </cell>
        </row>
        <row r="289">
          <cell r="A289" t="str">
            <v>Y2019DEC</v>
          </cell>
        </row>
        <row r="290">
          <cell r="A290" t="str">
            <v>Y2020JAN</v>
          </cell>
        </row>
        <row r="291">
          <cell r="A291" t="str">
            <v>Y2020FEB</v>
          </cell>
        </row>
        <row r="292">
          <cell r="A292" t="str">
            <v>Y2020MAR</v>
          </cell>
        </row>
        <row r="293">
          <cell r="A293" t="str">
            <v>Y2020APR</v>
          </cell>
        </row>
        <row r="294">
          <cell r="A294" t="str">
            <v>Y2020MAY</v>
          </cell>
        </row>
        <row r="295">
          <cell r="A295" t="str">
            <v>Y2020JUN</v>
          </cell>
        </row>
        <row r="296">
          <cell r="A296" t="str">
            <v>Y2020JUL</v>
          </cell>
        </row>
        <row r="297">
          <cell r="A297" t="str">
            <v>Y2020AUG</v>
          </cell>
        </row>
        <row r="298">
          <cell r="A298" t="str">
            <v>Y2020SEP</v>
          </cell>
        </row>
        <row r="299">
          <cell r="A299" t="str">
            <v>Y2020OCT</v>
          </cell>
        </row>
        <row r="300">
          <cell r="A300" t="str">
            <v>Y2020NOV</v>
          </cell>
        </row>
        <row r="301">
          <cell r="A301" t="str">
            <v>Y2020DEC</v>
          </cell>
        </row>
        <row r="302">
          <cell r="A302" t="str">
            <v>Y2021JAN</v>
          </cell>
        </row>
        <row r="303">
          <cell r="A303" t="str">
            <v>Y2021FEB</v>
          </cell>
        </row>
        <row r="304">
          <cell r="A304" t="str">
            <v>Y2021MAR</v>
          </cell>
        </row>
        <row r="305">
          <cell r="A305" t="str">
            <v>Y2021APR</v>
          </cell>
        </row>
        <row r="306">
          <cell r="A306" t="str">
            <v>Y2021MAY</v>
          </cell>
        </row>
        <row r="307">
          <cell r="A307" t="str">
            <v>Y2021JUN</v>
          </cell>
        </row>
        <row r="308">
          <cell r="A308" t="str">
            <v>Y2021JUL</v>
          </cell>
        </row>
        <row r="309">
          <cell r="A309" t="str">
            <v>Y2021AUG</v>
          </cell>
        </row>
        <row r="310">
          <cell r="A310" t="str">
            <v>Y2021SEP</v>
          </cell>
        </row>
        <row r="311">
          <cell r="A311" t="str">
            <v>Y2021OCT</v>
          </cell>
        </row>
        <row r="312">
          <cell r="A312" t="str">
            <v>Y2021NOV</v>
          </cell>
        </row>
        <row r="313">
          <cell r="A313" t="str">
            <v>Y2021DEC</v>
          </cell>
        </row>
        <row r="314">
          <cell r="A314" t="str">
            <v>Y2022JAN</v>
          </cell>
        </row>
        <row r="315">
          <cell r="A315" t="str">
            <v>Y2022FEB</v>
          </cell>
        </row>
        <row r="316">
          <cell r="A316" t="str">
            <v>Y2022MAR</v>
          </cell>
        </row>
        <row r="317">
          <cell r="A317" t="str">
            <v>Y2022APR</v>
          </cell>
        </row>
        <row r="318">
          <cell r="A318" t="str">
            <v>Y2022MAY</v>
          </cell>
        </row>
        <row r="319">
          <cell r="A319" t="str">
            <v>Y2022JUN</v>
          </cell>
        </row>
        <row r="320">
          <cell r="A320" t="str">
            <v>Y2022JUL</v>
          </cell>
        </row>
        <row r="321">
          <cell r="A321" t="str">
            <v>Y2022AUG</v>
          </cell>
        </row>
        <row r="322">
          <cell r="A322" t="str">
            <v>Y2022SEP</v>
          </cell>
        </row>
        <row r="323">
          <cell r="A323" t="str">
            <v>Y2022OCT</v>
          </cell>
        </row>
        <row r="324">
          <cell r="A324" t="str">
            <v>Y2022NOV</v>
          </cell>
        </row>
        <row r="325">
          <cell r="A325" t="str">
            <v>Y2022DEC</v>
          </cell>
        </row>
        <row r="326">
          <cell r="A326" t="str">
            <v>Y2023JAN</v>
          </cell>
        </row>
        <row r="327">
          <cell r="A327" t="str">
            <v>Y2023FEB</v>
          </cell>
        </row>
        <row r="328">
          <cell r="A328" t="str">
            <v>Y2023MAR</v>
          </cell>
        </row>
        <row r="329">
          <cell r="A329" t="str">
            <v>Y2023APR</v>
          </cell>
        </row>
        <row r="330">
          <cell r="A330" t="str">
            <v>Y2023MAY</v>
          </cell>
        </row>
        <row r="331">
          <cell r="A331" t="str">
            <v>Y2023JUN</v>
          </cell>
        </row>
        <row r="332">
          <cell r="A332" t="str">
            <v>Y2023JUL</v>
          </cell>
        </row>
        <row r="333">
          <cell r="A333" t="str">
            <v>Y2023AUG</v>
          </cell>
        </row>
        <row r="334">
          <cell r="A334" t="str">
            <v>Y2023SEP</v>
          </cell>
        </row>
        <row r="335">
          <cell r="A335" t="str">
            <v>Y2023OCT</v>
          </cell>
        </row>
        <row r="336">
          <cell r="A336" t="str">
            <v>Y2023NOV</v>
          </cell>
        </row>
      </sheetData>
      <sheetData sheetId="38">
        <row r="1">
          <cell r="A1" t="str">
            <v>x</v>
          </cell>
        </row>
        <row r="2">
          <cell r="A2" t="str">
            <v>Y1996JAN</v>
          </cell>
        </row>
        <row r="3">
          <cell r="A3" t="str">
            <v>Y1996FEB</v>
          </cell>
        </row>
        <row r="4">
          <cell r="A4" t="str">
            <v>Y1996MAR</v>
          </cell>
        </row>
        <row r="5">
          <cell r="A5" t="str">
            <v>Y1996APR</v>
          </cell>
        </row>
        <row r="6">
          <cell r="A6" t="str">
            <v>Y1996MAY</v>
          </cell>
        </row>
        <row r="7">
          <cell r="A7" t="str">
            <v>Y1996JUN</v>
          </cell>
        </row>
        <row r="8">
          <cell r="A8" t="str">
            <v>Y1996JUL</v>
          </cell>
        </row>
        <row r="9">
          <cell r="A9" t="str">
            <v>Y1996AUG</v>
          </cell>
        </row>
        <row r="10">
          <cell r="A10" t="str">
            <v>Y1996SEP</v>
          </cell>
        </row>
        <row r="11">
          <cell r="A11" t="str">
            <v>Y1996OCT</v>
          </cell>
        </row>
        <row r="12">
          <cell r="A12" t="str">
            <v>Y1996NOV</v>
          </cell>
        </row>
        <row r="13">
          <cell r="A13" t="str">
            <v>Y1996DEC</v>
          </cell>
        </row>
        <row r="14">
          <cell r="A14" t="str">
            <v>Y1997JAN</v>
          </cell>
        </row>
        <row r="15">
          <cell r="A15" t="str">
            <v>Y1997FEB</v>
          </cell>
        </row>
        <row r="16">
          <cell r="A16" t="str">
            <v>Y1997MAR</v>
          </cell>
        </row>
        <row r="17">
          <cell r="A17" t="str">
            <v>Y1997APR</v>
          </cell>
        </row>
        <row r="18">
          <cell r="A18" t="str">
            <v>Y1997MAY</v>
          </cell>
        </row>
        <row r="19">
          <cell r="A19" t="str">
            <v>Y1997JUN</v>
          </cell>
        </row>
        <row r="20">
          <cell r="A20" t="str">
            <v>Y1997JUL</v>
          </cell>
        </row>
        <row r="21">
          <cell r="A21" t="str">
            <v>Y1997AUG</v>
          </cell>
        </row>
        <row r="22">
          <cell r="A22" t="str">
            <v>Y1997SEP</v>
          </cell>
        </row>
        <row r="23">
          <cell r="A23" t="str">
            <v>Y1997OCT</v>
          </cell>
        </row>
        <row r="24">
          <cell r="A24" t="str">
            <v>Y1997NOV</v>
          </cell>
        </row>
        <row r="25">
          <cell r="A25" t="str">
            <v>Y1997DEC</v>
          </cell>
        </row>
        <row r="26">
          <cell r="A26" t="str">
            <v>Y1998JAN</v>
          </cell>
        </row>
        <row r="27">
          <cell r="A27" t="str">
            <v>Y1998FEB</v>
          </cell>
        </row>
        <row r="28">
          <cell r="A28" t="str">
            <v>Y1998MAR</v>
          </cell>
        </row>
        <row r="29">
          <cell r="A29" t="str">
            <v>Y1998APR</v>
          </cell>
        </row>
        <row r="30">
          <cell r="A30" t="str">
            <v>Y1998MAY</v>
          </cell>
        </row>
        <row r="31">
          <cell r="A31" t="str">
            <v>Y1998JUN</v>
          </cell>
        </row>
        <row r="32">
          <cell r="A32" t="str">
            <v>Y1998JUL</v>
          </cell>
        </row>
        <row r="33">
          <cell r="A33" t="str">
            <v>Y1998AUG</v>
          </cell>
        </row>
        <row r="34">
          <cell r="A34" t="str">
            <v>Y1998SEP</v>
          </cell>
        </row>
        <row r="35">
          <cell r="A35" t="str">
            <v>Y1998OCT</v>
          </cell>
        </row>
        <row r="36">
          <cell r="A36" t="str">
            <v>Y1998NOV</v>
          </cell>
        </row>
        <row r="37">
          <cell r="A37" t="str">
            <v>Y1998DEC</v>
          </cell>
        </row>
        <row r="38">
          <cell r="A38" t="str">
            <v>Y1999JAN</v>
          </cell>
        </row>
        <row r="39">
          <cell r="A39" t="str">
            <v>Y1999FEB</v>
          </cell>
        </row>
        <row r="40">
          <cell r="A40" t="str">
            <v>Y1999MAR</v>
          </cell>
        </row>
        <row r="41">
          <cell r="A41" t="str">
            <v>Y1999APR</v>
          </cell>
        </row>
        <row r="42">
          <cell r="A42" t="str">
            <v>Y1999MAY</v>
          </cell>
        </row>
        <row r="43">
          <cell r="A43" t="str">
            <v>Y1999JUN</v>
          </cell>
        </row>
        <row r="44">
          <cell r="A44" t="str">
            <v>Y1999JUL</v>
          </cell>
        </row>
        <row r="45">
          <cell r="A45" t="str">
            <v>Y1999AUG</v>
          </cell>
        </row>
        <row r="46">
          <cell r="A46" t="str">
            <v>Y1999SEP</v>
          </cell>
        </row>
        <row r="47">
          <cell r="A47" t="str">
            <v>Y1999OCT</v>
          </cell>
        </row>
        <row r="48">
          <cell r="A48" t="str">
            <v>Y1999NOV</v>
          </cell>
        </row>
        <row r="49">
          <cell r="A49" t="str">
            <v>Y1999DEC</v>
          </cell>
        </row>
        <row r="50">
          <cell r="A50" t="str">
            <v>Y2000JAN</v>
          </cell>
        </row>
        <row r="51">
          <cell r="A51" t="str">
            <v>Y2000FEB</v>
          </cell>
        </row>
        <row r="52">
          <cell r="A52" t="str">
            <v>Y2000MAR</v>
          </cell>
        </row>
        <row r="53">
          <cell r="A53" t="str">
            <v>Y2000APR</v>
          </cell>
        </row>
        <row r="54">
          <cell r="A54" t="str">
            <v>Y2000MAY</v>
          </cell>
        </row>
        <row r="55">
          <cell r="A55" t="str">
            <v>Y2000JUN</v>
          </cell>
        </row>
        <row r="56">
          <cell r="A56" t="str">
            <v>Y2000JUL</v>
          </cell>
        </row>
        <row r="57">
          <cell r="A57" t="str">
            <v>Y2000AUG</v>
          </cell>
        </row>
        <row r="58">
          <cell r="A58" t="str">
            <v>Y2000SEP</v>
          </cell>
        </row>
        <row r="59">
          <cell r="A59" t="str">
            <v>Y2000OCT</v>
          </cell>
        </row>
        <row r="60">
          <cell r="A60" t="str">
            <v>Y2000NOV</v>
          </cell>
        </row>
        <row r="61">
          <cell r="A61" t="str">
            <v>Y2000DEC</v>
          </cell>
        </row>
        <row r="62">
          <cell r="A62" t="str">
            <v>Y2001JAN</v>
          </cell>
        </row>
        <row r="63">
          <cell r="A63" t="str">
            <v>Y2001FEB</v>
          </cell>
        </row>
        <row r="64">
          <cell r="A64" t="str">
            <v>Y2001MAR</v>
          </cell>
        </row>
        <row r="65">
          <cell r="A65" t="str">
            <v>Y2001APR</v>
          </cell>
        </row>
        <row r="66">
          <cell r="A66" t="str">
            <v>Y2001MAY</v>
          </cell>
        </row>
        <row r="67">
          <cell r="A67" t="str">
            <v>Y2001JUN</v>
          </cell>
        </row>
        <row r="68">
          <cell r="A68" t="str">
            <v>Y2001JUL</v>
          </cell>
        </row>
        <row r="69">
          <cell r="A69" t="str">
            <v>Y2001AUG</v>
          </cell>
        </row>
        <row r="70">
          <cell r="A70" t="str">
            <v>Y2001SEP</v>
          </cell>
        </row>
        <row r="71">
          <cell r="A71" t="str">
            <v>Y2001OCT</v>
          </cell>
        </row>
        <row r="72">
          <cell r="A72" t="str">
            <v>Y2001NOV</v>
          </cell>
        </row>
        <row r="73">
          <cell r="A73" t="str">
            <v>Y2001DEC</v>
          </cell>
        </row>
        <row r="74">
          <cell r="A74" t="str">
            <v>Y2002JAN</v>
          </cell>
        </row>
        <row r="75">
          <cell r="A75" t="str">
            <v>Y2002FEB</v>
          </cell>
        </row>
        <row r="76">
          <cell r="A76" t="str">
            <v>Y2002MAR</v>
          </cell>
        </row>
        <row r="77">
          <cell r="A77" t="str">
            <v>Y2002APR</v>
          </cell>
        </row>
        <row r="78">
          <cell r="A78" t="str">
            <v>Y2002MAY</v>
          </cell>
        </row>
        <row r="79">
          <cell r="A79" t="str">
            <v>Y2002JUN</v>
          </cell>
        </row>
        <row r="80">
          <cell r="A80" t="str">
            <v>Y2002JUL</v>
          </cell>
        </row>
        <row r="81">
          <cell r="A81" t="str">
            <v>Y2002AUG</v>
          </cell>
        </row>
        <row r="82">
          <cell r="A82" t="str">
            <v>Y2002SEP</v>
          </cell>
        </row>
        <row r="83">
          <cell r="A83" t="str">
            <v>Y2002OCT</v>
          </cell>
        </row>
        <row r="84">
          <cell r="A84" t="str">
            <v>Y2002NOV</v>
          </cell>
        </row>
        <row r="85">
          <cell r="A85" t="str">
            <v>Y2002DEC</v>
          </cell>
        </row>
        <row r="86">
          <cell r="A86" t="str">
            <v>Y2003JAN</v>
          </cell>
        </row>
        <row r="87">
          <cell r="A87" t="str">
            <v>Y2003FEB</v>
          </cell>
        </row>
        <row r="88">
          <cell r="A88" t="str">
            <v>Y2003MAR</v>
          </cell>
        </row>
        <row r="89">
          <cell r="A89" t="str">
            <v>Y2003APR</v>
          </cell>
        </row>
        <row r="90">
          <cell r="A90" t="str">
            <v>Y2003MAY</v>
          </cell>
        </row>
        <row r="91">
          <cell r="A91" t="str">
            <v>Y2003JUN</v>
          </cell>
        </row>
        <row r="92">
          <cell r="A92" t="str">
            <v>Y2003JUL</v>
          </cell>
        </row>
        <row r="93">
          <cell r="A93" t="str">
            <v>Y2003AUG</v>
          </cell>
        </row>
        <row r="94">
          <cell r="A94" t="str">
            <v>Y2003SEP</v>
          </cell>
        </row>
        <row r="95">
          <cell r="A95" t="str">
            <v>Y2003OCT</v>
          </cell>
        </row>
        <row r="96">
          <cell r="A96" t="str">
            <v>Y2003NOV</v>
          </cell>
        </row>
        <row r="97">
          <cell r="A97" t="str">
            <v>Y2003DEC</v>
          </cell>
        </row>
        <row r="98">
          <cell r="A98" t="str">
            <v>Y2004JAN</v>
          </cell>
        </row>
        <row r="99">
          <cell r="A99" t="str">
            <v>Y2004FEB</v>
          </cell>
        </row>
        <row r="100">
          <cell r="A100" t="str">
            <v>Y2004MAR</v>
          </cell>
        </row>
        <row r="101">
          <cell r="A101" t="str">
            <v>Y2004APR</v>
          </cell>
        </row>
        <row r="102">
          <cell r="A102" t="str">
            <v>Y2004MAY</v>
          </cell>
        </row>
        <row r="103">
          <cell r="A103" t="str">
            <v>Y2004JUN</v>
          </cell>
        </row>
        <row r="104">
          <cell r="A104" t="str">
            <v>Y2004JUL</v>
          </cell>
        </row>
        <row r="105">
          <cell r="A105" t="str">
            <v>Y2004AUG</v>
          </cell>
        </row>
        <row r="106">
          <cell r="A106" t="str">
            <v>Y2004SEP</v>
          </cell>
        </row>
        <row r="107">
          <cell r="A107" t="str">
            <v>Y2004OCT</v>
          </cell>
        </row>
        <row r="108">
          <cell r="A108" t="str">
            <v>Y2004NOV</v>
          </cell>
        </row>
        <row r="109">
          <cell r="A109" t="str">
            <v>Y2004DEC</v>
          </cell>
        </row>
        <row r="110">
          <cell r="A110" t="str">
            <v>Y2005JAN</v>
          </cell>
        </row>
        <row r="111">
          <cell r="A111" t="str">
            <v>Y2005FEB</v>
          </cell>
        </row>
        <row r="112">
          <cell r="A112" t="str">
            <v>Y2005MAR</v>
          </cell>
        </row>
        <row r="113">
          <cell r="A113" t="str">
            <v>Y2005APR</v>
          </cell>
        </row>
        <row r="114">
          <cell r="A114" t="str">
            <v>Y2005MAY</v>
          </cell>
        </row>
        <row r="115">
          <cell r="A115" t="str">
            <v>Y2005JUN</v>
          </cell>
        </row>
        <row r="116">
          <cell r="A116" t="str">
            <v>Y2005JUL</v>
          </cell>
        </row>
        <row r="117">
          <cell r="A117" t="str">
            <v>Y2005AUG</v>
          </cell>
        </row>
        <row r="118">
          <cell r="A118" t="str">
            <v>Y2005SEP</v>
          </cell>
        </row>
        <row r="119">
          <cell r="A119" t="str">
            <v>Y2005OCT</v>
          </cell>
        </row>
        <row r="120">
          <cell r="A120" t="str">
            <v>Y2005NOV</v>
          </cell>
        </row>
        <row r="121">
          <cell r="A121" t="str">
            <v>Y2005DEC</v>
          </cell>
        </row>
        <row r="122">
          <cell r="A122" t="str">
            <v>Y2006JAN</v>
          </cell>
        </row>
        <row r="123">
          <cell r="A123" t="str">
            <v>Y2006FEB</v>
          </cell>
        </row>
        <row r="124">
          <cell r="A124" t="str">
            <v>Y2006MAR</v>
          </cell>
        </row>
        <row r="125">
          <cell r="A125" t="str">
            <v>Y2006APR</v>
          </cell>
        </row>
        <row r="126">
          <cell r="A126" t="str">
            <v>Y2006MAY</v>
          </cell>
        </row>
        <row r="127">
          <cell r="A127" t="str">
            <v>Y2006JUN</v>
          </cell>
        </row>
        <row r="128">
          <cell r="A128" t="str">
            <v>Y2006JUL</v>
          </cell>
        </row>
        <row r="129">
          <cell r="A129" t="str">
            <v>Y2006AUG</v>
          </cell>
        </row>
        <row r="130">
          <cell r="A130" t="str">
            <v>Y2006SEP</v>
          </cell>
        </row>
        <row r="131">
          <cell r="A131" t="str">
            <v>Y2006OCT</v>
          </cell>
        </row>
        <row r="132">
          <cell r="A132" t="str">
            <v>Y2006NOV</v>
          </cell>
        </row>
        <row r="133">
          <cell r="A133" t="str">
            <v>Y2006DEC</v>
          </cell>
        </row>
        <row r="134">
          <cell r="A134" t="str">
            <v>Y2007JAN</v>
          </cell>
        </row>
        <row r="135">
          <cell r="A135" t="str">
            <v>Y2007FEB</v>
          </cell>
        </row>
        <row r="136">
          <cell r="A136" t="str">
            <v>Y2007MAR</v>
          </cell>
        </row>
        <row r="137">
          <cell r="A137" t="str">
            <v>Y2007APR</v>
          </cell>
        </row>
        <row r="138">
          <cell r="A138" t="str">
            <v>Y2007MAY</v>
          </cell>
        </row>
        <row r="139">
          <cell r="A139" t="str">
            <v>Y2007JUN</v>
          </cell>
        </row>
        <row r="140">
          <cell r="A140" t="str">
            <v>Y2007JUL</v>
          </cell>
        </row>
        <row r="141">
          <cell r="A141" t="str">
            <v>Y2007AUG</v>
          </cell>
        </row>
        <row r="142">
          <cell r="A142" t="str">
            <v>Y2007SEP</v>
          </cell>
        </row>
        <row r="143">
          <cell r="A143" t="str">
            <v>Y2007OCT</v>
          </cell>
        </row>
        <row r="144">
          <cell r="A144" t="str">
            <v>Y2007NOV</v>
          </cell>
        </row>
        <row r="145">
          <cell r="A145" t="str">
            <v>Y2007DEC</v>
          </cell>
        </row>
        <row r="146">
          <cell r="A146" t="str">
            <v>Y2008JAN</v>
          </cell>
        </row>
        <row r="147">
          <cell r="A147" t="str">
            <v>Y2008FEB</v>
          </cell>
        </row>
        <row r="148">
          <cell r="A148" t="str">
            <v>Y2008MAR</v>
          </cell>
        </row>
        <row r="149">
          <cell r="A149" t="str">
            <v>Y2008APR</v>
          </cell>
        </row>
        <row r="150">
          <cell r="A150" t="str">
            <v>Y2008MAY</v>
          </cell>
        </row>
        <row r="151">
          <cell r="A151" t="str">
            <v>Y2008JUN</v>
          </cell>
        </row>
        <row r="152">
          <cell r="A152" t="str">
            <v>Y2008JUL</v>
          </cell>
        </row>
        <row r="153">
          <cell r="A153" t="str">
            <v>Y2008AUG</v>
          </cell>
        </row>
        <row r="154">
          <cell r="A154" t="str">
            <v>Y2008SEP</v>
          </cell>
        </row>
        <row r="155">
          <cell r="A155" t="str">
            <v>Y2008OCT</v>
          </cell>
        </row>
        <row r="156">
          <cell r="A156" t="str">
            <v>Y2008NOV</v>
          </cell>
        </row>
        <row r="157">
          <cell r="A157" t="str">
            <v>Y2008DEC</v>
          </cell>
        </row>
        <row r="158">
          <cell r="A158" t="str">
            <v>Y2009JAN</v>
          </cell>
        </row>
        <row r="159">
          <cell r="A159" t="str">
            <v>Y2009FEB</v>
          </cell>
        </row>
        <row r="160">
          <cell r="A160" t="str">
            <v>Y2009MAR</v>
          </cell>
        </row>
        <row r="161">
          <cell r="A161" t="str">
            <v>Y2009APR</v>
          </cell>
        </row>
        <row r="162">
          <cell r="A162" t="str">
            <v>Y2009MAY</v>
          </cell>
        </row>
        <row r="163">
          <cell r="A163" t="str">
            <v>Y2009JUN</v>
          </cell>
        </row>
        <row r="164">
          <cell r="A164" t="str">
            <v>Y2009JUL</v>
          </cell>
        </row>
        <row r="165">
          <cell r="A165" t="str">
            <v>Y2009AUG</v>
          </cell>
        </row>
        <row r="166">
          <cell r="A166" t="str">
            <v>Y2009SEP</v>
          </cell>
        </row>
        <row r="167">
          <cell r="A167" t="str">
            <v>Y2009OCT</v>
          </cell>
        </row>
        <row r="168">
          <cell r="A168" t="str">
            <v>Y2009NOV</v>
          </cell>
        </row>
        <row r="169">
          <cell r="A169" t="str">
            <v>Y2009DEC</v>
          </cell>
        </row>
        <row r="170">
          <cell r="A170" t="str">
            <v>Y2010JAN</v>
          </cell>
        </row>
        <row r="171">
          <cell r="A171" t="str">
            <v>Y2010FEB</v>
          </cell>
        </row>
        <row r="172">
          <cell r="A172" t="str">
            <v>Y2010MAR</v>
          </cell>
        </row>
        <row r="173">
          <cell r="A173" t="str">
            <v>Y2010APR</v>
          </cell>
        </row>
        <row r="174">
          <cell r="A174" t="str">
            <v>Y2010MAY</v>
          </cell>
        </row>
        <row r="175">
          <cell r="A175" t="str">
            <v>Y2010JUN</v>
          </cell>
        </row>
        <row r="176">
          <cell r="A176" t="str">
            <v>Y2010JUL</v>
          </cell>
        </row>
        <row r="177">
          <cell r="A177" t="str">
            <v>Y2010AUG</v>
          </cell>
        </row>
        <row r="178">
          <cell r="A178" t="str">
            <v>Y2010SEP</v>
          </cell>
        </row>
        <row r="179">
          <cell r="A179" t="str">
            <v>Y2010OCT</v>
          </cell>
        </row>
        <row r="180">
          <cell r="A180" t="str">
            <v>Y2010NOV</v>
          </cell>
        </row>
        <row r="181">
          <cell r="A181" t="str">
            <v>Y2010DEC</v>
          </cell>
        </row>
        <row r="182">
          <cell r="A182" t="str">
            <v>Y2011JAN</v>
          </cell>
        </row>
        <row r="183">
          <cell r="A183" t="str">
            <v>Y2011FEB</v>
          </cell>
        </row>
        <row r="184">
          <cell r="A184" t="str">
            <v>Y2011MAR</v>
          </cell>
        </row>
        <row r="185">
          <cell r="A185" t="str">
            <v>Y2011APR</v>
          </cell>
        </row>
        <row r="186">
          <cell r="A186" t="str">
            <v>Y2011MAY</v>
          </cell>
        </row>
        <row r="187">
          <cell r="A187" t="str">
            <v>Y2011JUN</v>
          </cell>
        </row>
        <row r="188">
          <cell r="A188" t="str">
            <v>Y2011JUL</v>
          </cell>
        </row>
        <row r="189">
          <cell r="A189" t="str">
            <v>Y2011AUG</v>
          </cell>
        </row>
        <row r="190">
          <cell r="A190" t="str">
            <v>Y2011SEP</v>
          </cell>
        </row>
        <row r="191">
          <cell r="A191" t="str">
            <v>Y2011OCT</v>
          </cell>
        </row>
        <row r="192">
          <cell r="A192" t="str">
            <v>Y2011NOV</v>
          </cell>
        </row>
        <row r="193">
          <cell r="A193" t="str">
            <v>Y2011DEC</v>
          </cell>
        </row>
        <row r="194">
          <cell r="A194" t="str">
            <v>Y2012JAN</v>
          </cell>
        </row>
        <row r="195">
          <cell r="A195" t="str">
            <v>Y2012FEB</v>
          </cell>
        </row>
        <row r="196">
          <cell r="A196" t="str">
            <v>Y2012MAR</v>
          </cell>
        </row>
        <row r="197">
          <cell r="A197" t="str">
            <v>Y2012APR</v>
          </cell>
        </row>
        <row r="198">
          <cell r="A198" t="str">
            <v>Y2012MAY</v>
          </cell>
        </row>
        <row r="199">
          <cell r="A199" t="str">
            <v>Y2012JUN</v>
          </cell>
        </row>
        <row r="200">
          <cell r="A200" t="str">
            <v>Y2012JUL</v>
          </cell>
        </row>
        <row r="201">
          <cell r="A201" t="str">
            <v>Y2012AUG</v>
          </cell>
        </row>
        <row r="202">
          <cell r="A202" t="str">
            <v>Y2012SEP</v>
          </cell>
        </row>
        <row r="203">
          <cell r="A203" t="str">
            <v>Y2012OCT</v>
          </cell>
        </row>
        <row r="204">
          <cell r="A204" t="str">
            <v>Y2012NOV</v>
          </cell>
        </row>
        <row r="205">
          <cell r="A205" t="str">
            <v>Y2012DEC</v>
          </cell>
        </row>
        <row r="206">
          <cell r="A206" t="str">
            <v>Y2013JAN</v>
          </cell>
        </row>
        <row r="207">
          <cell r="A207" t="str">
            <v>Y2013FEB</v>
          </cell>
        </row>
        <row r="208">
          <cell r="A208" t="str">
            <v>Y2013MAR</v>
          </cell>
        </row>
        <row r="209">
          <cell r="A209" t="str">
            <v>Y2013APR</v>
          </cell>
        </row>
        <row r="210">
          <cell r="A210" t="str">
            <v>Y2013MAY</v>
          </cell>
        </row>
        <row r="211">
          <cell r="A211" t="str">
            <v>Y2013JUN</v>
          </cell>
        </row>
        <row r="212">
          <cell r="A212" t="str">
            <v>Y2013JUL</v>
          </cell>
        </row>
        <row r="213">
          <cell r="A213" t="str">
            <v>Y2013AUG</v>
          </cell>
        </row>
        <row r="214">
          <cell r="A214" t="str">
            <v>Y2013SEP</v>
          </cell>
        </row>
        <row r="215">
          <cell r="A215" t="str">
            <v>Y2013OCT</v>
          </cell>
        </row>
        <row r="216">
          <cell r="A216" t="str">
            <v>Y2013NOV</v>
          </cell>
        </row>
        <row r="217">
          <cell r="A217" t="str">
            <v>Y2013DEC</v>
          </cell>
        </row>
        <row r="218">
          <cell r="A218" t="str">
            <v>Y2014JAN</v>
          </cell>
        </row>
        <row r="219">
          <cell r="A219" t="str">
            <v>Y2014FEB</v>
          </cell>
        </row>
        <row r="220">
          <cell r="A220" t="str">
            <v>Y2014MAR</v>
          </cell>
        </row>
        <row r="221">
          <cell r="A221" t="str">
            <v>Y2014APR</v>
          </cell>
        </row>
        <row r="222">
          <cell r="A222" t="str">
            <v>Y2014MAY</v>
          </cell>
        </row>
        <row r="223">
          <cell r="A223" t="str">
            <v>Y2014JUN</v>
          </cell>
        </row>
        <row r="224">
          <cell r="A224" t="str">
            <v>Y2014JUL</v>
          </cell>
        </row>
        <row r="225">
          <cell r="A225" t="str">
            <v>Y2014AUG</v>
          </cell>
        </row>
        <row r="226">
          <cell r="A226" t="str">
            <v>Y2014SEP</v>
          </cell>
        </row>
        <row r="227">
          <cell r="A227" t="str">
            <v>Y2014OCT</v>
          </cell>
        </row>
        <row r="228">
          <cell r="A228" t="str">
            <v>Y2014NOV</v>
          </cell>
        </row>
        <row r="229">
          <cell r="A229" t="str">
            <v>Y2014DEC</v>
          </cell>
        </row>
        <row r="230">
          <cell r="A230" t="str">
            <v>Y2015JAN</v>
          </cell>
        </row>
        <row r="231">
          <cell r="A231" t="str">
            <v>Y2015FEB</v>
          </cell>
        </row>
        <row r="232">
          <cell r="A232" t="str">
            <v>Y2015MAR</v>
          </cell>
        </row>
        <row r="233">
          <cell r="A233" t="str">
            <v>Y2015APR</v>
          </cell>
        </row>
        <row r="234">
          <cell r="A234" t="str">
            <v>Y2015MAY</v>
          </cell>
        </row>
        <row r="235">
          <cell r="A235" t="str">
            <v>Y2015JUN</v>
          </cell>
        </row>
        <row r="236">
          <cell r="A236" t="str">
            <v>Y2015JUL</v>
          </cell>
        </row>
        <row r="237">
          <cell r="A237" t="str">
            <v>Y2015AUG</v>
          </cell>
        </row>
        <row r="238">
          <cell r="A238" t="str">
            <v>Y2015SEP</v>
          </cell>
        </row>
        <row r="239">
          <cell r="A239" t="str">
            <v>Y2015OCT</v>
          </cell>
        </row>
        <row r="240">
          <cell r="A240" t="str">
            <v>Y2015NOV</v>
          </cell>
        </row>
        <row r="241">
          <cell r="A241" t="str">
            <v>Y2015DEC</v>
          </cell>
        </row>
        <row r="242">
          <cell r="A242" t="str">
            <v>Y2016JAN</v>
          </cell>
        </row>
        <row r="243">
          <cell r="A243" t="str">
            <v>Y2016FEB</v>
          </cell>
        </row>
        <row r="244">
          <cell r="A244" t="str">
            <v>Y2016MAR</v>
          </cell>
        </row>
        <row r="245">
          <cell r="A245" t="str">
            <v>Y2016APR</v>
          </cell>
        </row>
        <row r="246">
          <cell r="A246" t="str">
            <v>Y2016MAY</v>
          </cell>
        </row>
        <row r="247">
          <cell r="A247" t="str">
            <v>Y2016JUN</v>
          </cell>
        </row>
        <row r="248">
          <cell r="A248" t="str">
            <v>Y2016JUL</v>
          </cell>
        </row>
        <row r="249">
          <cell r="A249" t="str">
            <v>Y2016AUG</v>
          </cell>
        </row>
        <row r="250">
          <cell r="A250" t="str">
            <v>Y2016SEP</v>
          </cell>
        </row>
        <row r="251">
          <cell r="A251" t="str">
            <v>Y2016OCT</v>
          </cell>
        </row>
        <row r="252">
          <cell r="A252" t="str">
            <v>Y2016NOV</v>
          </cell>
        </row>
        <row r="253">
          <cell r="A253" t="str">
            <v>Y2016DEC</v>
          </cell>
        </row>
        <row r="254">
          <cell r="A254" t="str">
            <v>Y2017JAN</v>
          </cell>
        </row>
        <row r="255">
          <cell r="A255" t="str">
            <v>Y2017FEB</v>
          </cell>
        </row>
        <row r="256">
          <cell r="A256" t="str">
            <v>Y2017MAR</v>
          </cell>
        </row>
        <row r="257">
          <cell r="A257" t="str">
            <v>Y2017APR</v>
          </cell>
        </row>
        <row r="258">
          <cell r="A258" t="str">
            <v>Y2017MAY</v>
          </cell>
        </row>
        <row r="259">
          <cell r="A259" t="str">
            <v>Y2017JUN</v>
          </cell>
        </row>
        <row r="260">
          <cell r="A260" t="str">
            <v>Y2017JUL</v>
          </cell>
        </row>
        <row r="261">
          <cell r="A261" t="str">
            <v>Y2017AUG</v>
          </cell>
        </row>
        <row r="262">
          <cell r="A262" t="str">
            <v>Y2017SEP</v>
          </cell>
        </row>
        <row r="263">
          <cell r="A263" t="str">
            <v>Y2017OCT</v>
          </cell>
        </row>
        <row r="264">
          <cell r="A264" t="str">
            <v>Y2017NOV</v>
          </cell>
        </row>
        <row r="265">
          <cell r="A265" t="str">
            <v>Y2017DEC</v>
          </cell>
        </row>
        <row r="266">
          <cell r="A266" t="str">
            <v>Y2018JAN</v>
          </cell>
        </row>
        <row r="267">
          <cell r="A267" t="str">
            <v>Y2018FEB</v>
          </cell>
        </row>
        <row r="268">
          <cell r="A268" t="str">
            <v>Y2018MAR</v>
          </cell>
        </row>
        <row r="269">
          <cell r="A269" t="str">
            <v>Y2018APR</v>
          </cell>
        </row>
        <row r="270">
          <cell r="A270" t="str">
            <v>Y2018MAY</v>
          </cell>
        </row>
        <row r="271">
          <cell r="A271" t="str">
            <v>Y2018JUN</v>
          </cell>
        </row>
        <row r="272">
          <cell r="A272" t="str">
            <v>Y2018JUL</v>
          </cell>
        </row>
        <row r="273">
          <cell r="A273" t="str">
            <v>Y2018AUG</v>
          </cell>
        </row>
        <row r="274">
          <cell r="A274" t="str">
            <v>Y2018SEP</v>
          </cell>
        </row>
        <row r="275">
          <cell r="A275" t="str">
            <v>Y2018OCT</v>
          </cell>
        </row>
        <row r="276">
          <cell r="A276" t="str">
            <v>Y2018NOV</v>
          </cell>
        </row>
        <row r="277">
          <cell r="A277" t="str">
            <v>Y2018DEC</v>
          </cell>
        </row>
        <row r="278">
          <cell r="A278" t="str">
            <v>Y2019JAN</v>
          </cell>
        </row>
        <row r="279">
          <cell r="A279" t="str">
            <v>Y2019FEB</v>
          </cell>
        </row>
        <row r="280">
          <cell r="A280" t="str">
            <v>Y2019MAR</v>
          </cell>
        </row>
        <row r="281">
          <cell r="A281" t="str">
            <v>Y2019APR</v>
          </cell>
        </row>
        <row r="282">
          <cell r="A282" t="str">
            <v>Y2019MAY</v>
          </cell>
        </row>
        <row r="283">
          <cell r="A283" t="str">
            <v>Y2019JUN</v>
          </cell>
        </row>
        <row r="284">
          <cell r="A284" t="str">
            <v>Y2019JUL</v>
          </cell>
        </row>
        <row r="285">
          <cell r="A285" t="str">
            <v>Y2019AUG</v>
          </cell>
        </row>
        <row r="286">
          <cell r="A286" t="str">
            <v>Y2019SEP</v>
          </cell>
        </row>
        <row r="287">
          <cell r="A287" t="str">
            <v>Y2019OCT</v>
          </cell>
        </row>
        <row r="288">
          <cell r="A288" t="str">
            <v>Y2019NOV</v>
          </cell>
        </row>
        <row r="289">
          <cell r="A289" t="str">
            <v>Y2019DEC</v>
          </cell>
        </row>
        <row r="290">
          <cell r="A290" t="str">
            <v>Y2020JAN</v>
          </cell>
        </row>
        <row r="291">
          <cell r="A291" t="str">
            <v>Y2020FEB</v>
          </cell>
        </row>
        <row r="292">
          <cell r="A292" t="str">
            <v>Y2020MAR</v>
          </cell>
        </row>
        <row r="293">
          <cell r="A293" t="str">
            <v>Y2020APR</v>
          </cell>
        </row>
        <row r="294">
          <cell r="A294" t="str">
            <v>Y2020MAY</v>
          </cell>
        </row>
        <row r="295">
          <cell r="A295" t="str">
            <v>Y2020JUN</v>
          </cell>
        </row>
        <row r="296">
          <cell r="A296" t="str">
            <v>Y2020JUL</v>
          </cell>
        </row>
        <row r="297">
          <cell r="A297" t="str">
            <v>Y2020AUG</v>
          </cell>
        </row>
        <row r="298">
          <cell r="A298" t="str">
            <v>Y2020SEP</v>
          </cell>
        </row>
        <row r="299">
          <cell r="A299" t="str">
            <v>Y2020OCT</v>
          </cell>
        </row>
        <row r="300">
          <cell r="A300" t="str">
            <v>Y2020NOV</v>
          </cell>
        </row>
        <row r="301">
          <cell r="A301" t="str">
            <v>Y2020DEC</v>
          </cell>
        </row>
        <row r="302">
          <cell r="A302" t="str">
            <v>Y2021JAN</v>
          </cell>
        </row>
        <row r="303">
          <cell r="A303" t="str">
            <v>Y2021FEB</v>
          </cell>
        </row>
        <row r="304">
          <cell r="A304" t="str">
            <v>Y2021MAR</v>
          </cell>
        </row>
        <row r="305">
          <cell r="A305" t="str">
            <v>Y2021APR</v>
          </cell>
        </row>
        <row r="306">
          <cell r="A306" t="str">
            <v>Y2021MAY</v>
          </cell>
        </row>
        <row r="307">
          <cell r="A307" t="str">
            <v>Y2021JUN</v>
          </cell>
        </row>
        <row r="308">
          <cell r="A308" t="str">
            <v>Y2021JUL</v>
          </cell>
        </row>
        <row r="309">
          <cell r="A309" t="str">
            <v>Y2021AUG</v>
          </cell>
        </row>
        <row r="310">
          <cell r="A310" t="str">
            <v>Y2021SEP</v>
          </cell>
        </row>
        <row r="311">
          <cell r="A311" t="str">
            <v>Y2021OCT</v>
          </cell>
        </row>
        <row r="312">
          <cell r="A312" t="str">
            <v>Y2021NOV</v>
          </cell>
        </row>
        <row r="313">
          <cell r="A313" t="str">
            <v>Y2021DEC</v>
          </cell>
        </row>
        <row r="314">
          <cell r="A314" t="str">
            <v>Y2022JAN</v>
          </cell>
        </row>
        <row r="315">
          <cell r="A315" t="str">
            <v>Y2022FEB</v>
          </cell>
        </row>
        <row r="316">
          <cell r="A316" t="str">
            <v>Y2022MAR</v>
          </cell>
        </row>
        <row r="317">
          <cell r="A317" t="str">
            <v>Y2022APR</v>
          </cell>
        </row>
        <row r="318">
          <cell r="A318" t="str">
            <v>Y2022MAY</v>
          </cell>
        </row>
        <row r="319">
          <cell r="A319" t="str">
            <v>Y2022JUN</v>
          </cell>
        </row>
        <row r="320">
          <cell r="A320" t="str">
            <v>Y2022JUL</v>
          </cell>
        </row>
        <row r="321">
          <cell r="A321" t="str">
            <v>Y2022AUG</v>
          </cell>
        </row>
        <row r="322">
          <cell r="A322" t="str">
            <v>Y2022SEP</v>
          </cell>
        </row>
        <row r="323">
          <cell r="A323" t="str">
            <v>Y2022OCT</v>
          </cell>
        </row>
        <row r="324">
          <cell r="A324" t="str">
            <v>Y2022NOV</v>
          </cell>
        </row>
        <row r="325">
          <cell r="A325" t="str">
            <v>Y2022DEC</v>
          </cell>
        </row>
        <row r="326">
          <cell r="A326" t="str">
            <v>Y2023JAN</v>
          </cell>
        </row>
        <row r="327">
          <cell r="A327" t="str">
            <v>Y2023FEB</v>
          </cell>
        </row>
        <row r="328">
          <cell r="A328" t="str">
            <v>Y2023MAR</v>
          </cell>
        </row>
        <row r="329">
          <cell r="A329" t="str">
            <v>Y2023APR</v>
          </cell>
        </row>
        <row r="330">
          <cell r="A330" t="str">
            <v>Y2023MAY</v>
          </cell>
        </row>
        <row r="331">
          <cell r="A331" t="str">
            <v>Y2023JUN</v>
          </cell>
        </row>
        <row r="332">
          <cell r="A332" t="str">
            <v>Y2023JUL</v>
          </cell>
        </row>
        <row r="333">
          <cell r="A333" t="str">
            <v>Y2023AUG</v>
          </cell>
        </row>
        <row r="334">
          <cell r="A334" t="str">
            <v>Y2023SEP</v>
          </cell>
        </row>
        <row r="335">
          <cell r="A335" t="str">
            <v>Y2023OCT</v>
          </cell>
        </row>
        <row r="336">
          <cell r="A336" t="str">
            <v>Y2023NOV</v>
          </cell>
        </row>
      </sheetData>
      <sheetData sheetId="39">
        <row r="1">
          <cell r="A1" t="str">
            <v>x</v>
          </cell>
        </row>
        <row r="2">
          <cell r="A2" t="str">
            <v>Y1998JAN</v>
          </cell>
        </row>
        <row r="3">
          <cell r="A3" t="str">
            <v>Y1998FEB</v>
          </cell>
        </row>
        <row r="4">
          <cell r="A4" t="str">
            <v>Y1998MAR</v>
          </cell>
        </row>
        <row r="5">
          <cell r="A5" t="str">
            <v>Y1998APR</v>
          </cell>
        </row>
        <row r="6">
          <cell r="A6" t="str">
            <v>Y1998MAY</v>
          </cell>
        </row>
        <row r="7">
          <cell r="A7" t="str">
            <v>Y1998JUN</v>
          </cell>
        </row>
        <row r="8">
          <cell r="A8" t="str">
            <v>Y1998JUL</v>
          </cell>
        </row>
        <row r="9">
          <cell r="A9" t="str">
            <v>Y1998AUG</v>
          </cell>
        </row>
        <row r="10">
          <cell r="A10" t="str">
            <v>Y1998SEP</v>
          </cell>
        </row>
        <row r="11">
          <cell r="A11" t="str">
            <v>Y1998OCT</v>
          </cell>
        </row>
        <row r="12">
          <cell r="A12" t="str">
            <v>Y1998NOV</v>
          </cell>
        </row>
        <row r="13">
          <cell r="A13" t="str">
            <v>Y1998DEC</v>
          </cell>
        </row>
        <row r="14">
          <cell r="A14" t="str">
            <v>Y1999JAN</v>
          </cell>
        </row>
        <row r="15">
          <cell r="A15" t="str">
            <v>Y1999FEB</v>
          </cell>
        </row>
        <row r="16">
          <cell r="A16" t="str">
            <v>Y1999MAR</v>
          </cell>
        </row>
        <row r="17">
          <cell r="A17" t="str">
            <v>Y1999APR</v>
          </cell>
        </row>
        <row r="18">
          <cell r="A18" t="str">
            <v>Y1999MAY</v>
          </cell>
        </row>
        <row r="19">
          <cell r="A19" t="str">
            <v>Y1999JUN</v>
          </cell>
        </row>
        <row r="20">
          <cell r="A20" t="str">
            <v>Y1999JUL</v>
          </cell>
        </row>
        <row r="21">
          <cell r="A21" t="str">
            <v>Y1999AUG</v>
          </cell>
        </row>
        <row r="22">
          <cell r="A22" t="str">
            <v>Y1999SEP</v>
          </cell>
        </row>
        <row r="23">
          <cell r="A23" t="str">
            <v>Y1999OCT</v>
          </cell>
        </row>
        <row r="24">
          <cell r="A24" t="str">
            <v>Y1999NOV</v>
          </cell>
        </row>
        <row r="25">
          <cell r="A25" t="str">
            <v>Y1999DEC</v>
          </cell>
        </row>
        <row r="26">
          <cell r="A26" t="str">
            <v>Y2000JAN</v>
          </cell>
        </row>
        <row r="27">
          <cell r="A27" t="str">
            <v>Y2000FEB</v>
          </cell>
        </row>
        <row r="28">
          <cell r="A28" t="str">
            <v>Y2000MAR</v>
          </cell>
        </row>
        <row r="29">
          <cell r="A29" t="str">
            <v>Y2000APR</v>
          </cell>
        </row>
        <row r="30">
          <cell r="A30" t="str">
            <v>Y2000MAY</v>
          </cell>
        </row>
        <row r="31">
          <cell r="A31" t="str">
            <v>Y2000JUN</v>
          </cell>
        </row>
        <row r="32">
          <cell r="A32" t="str">
            <v>Y2000JUL</v>
          </cell>
        </row>
        <row r="33">
          <cell r="A33" t="str">
            <v>Y2000AUG</v>
          </cell>
        </row>
        <row r="34">
          <cell r="A34" t="str">
            <v>Y2000SEP</v>
          </cell>
        </row>
        <row r="35">
          <cell r="A35" t="str">
            <v>Y2000OCT</v>
          </cell>
        </row>
        <row r="36">
          <cell r="A36" t="str">
            <v>Y2000NOV</v>
          </cell>
        </row>
        <row r="37">
          <cell r="A37" t="str">
            <v>Y2000DEC</v>
          </cell>
        </row>
        <row r="38">
          <cell r="A38" t="str">
            <v>Y2001JAN</v>
          </cell>
        </row>
        <row r="39">
          <cell r="A39" t="str">
            <v>Y2001FEB</v>
          </cell>
        </row>
        <row r="40">
          <cell r="A40" t="str">
            <v>Y2001MAR</v>
          </cell>
        </row>
        <row r="41">
          <cell r="A41" t="str">
            <v>Y2001APR</v>
          </cell>
        </row>
        <row r="42">
          <cell r="A42" t="str">
            <v>Y2001MAY</v>
          </cell>
        </row>
        <row r="43">
          <cell r="A43" t="str">
            <v>Y2001JUN</v>
          </cell>
        </row>
        <row r="44">
          <cell r="A44" t="str">
            <v>Y2001JUL</v>
          </cell>
        </row>
        <row r="45">
          <cell r="A45" t="str">
            <v>Y2001AUG</v>
          </cell>
        </row>
        <row r="46">
          <cell r="A46" t="str">
            <v>Y2001SEP</v>
          </cell>
        </row>
        <row r="47">
          <cell r="A47" t="str">
            <v>Y2001OCT</v>
          </cell>
        </row>
        <row r="48">
          <cell r="A48" t="str">
            <v>Y2001NOV</v>
          </cell>
        </row>
        <row r="49">
          <cell r="A49" t="str">
            <v>Y2001DEC</v>
          </cell>
        </row>
        <row r="50">
          <cell r="A50" t="str">
            <v>Y2002JAN</v>
          </cell>
        </row>
        <row r="51">
          <cell r="A51" t="str">
            <v>Y2002FEB</v>
          </cell>
        </row>
        <row r="52">
          <cell r="A52" t="str">
            <v>Y2002MAR</v>
          </cell>
        </row>
        <row r="53">
          <cell r="A53" t="str">
            <v>Y2002APR</v>
          </cell>
        </row>
        <row r="54">
          <cell r="A54" t="str">
            <v>Y2002MAY</v>
          </cell>
        </row>
        <row r="55">
          <cell r="A55" t="str">
            <v>Y2002JUN</v>
          </cell>
        </row>
        <row r="56">
          <cell r="A56" t="str">
            <v>Y2002JUL</v>
          </cell>
        </row>
        <row r="57">
          <cell r="A57" t="str">
            <v>Y2002AUG</v>
          </cell>
        </row>
        <row r="58">
          <cell r="A58" t="str">
            <v>Y2002SEP</v>
          </cell>
        </row>
        <row r="59">
          <cell r="A59" t="str">
            <v>Y2002OCT</v>
          </cell>
        </row>
        <row r="60">
          <cell r="A60" t="str">
            <v>Y2002NOV</v>
          </cell>
        </row>
        <row r="61">
          <cell r="A61" t="str">
            <v>Y2002DEC</v>
          </cell>
        </row>
        <row r="62">
          <cell r="A62" t="str">
            <v>Y2003JAN</v>
          </cell>
        </row>
        <row r="63">
          <cell r="A63" t="str">
            <v>Y2003FEB</v>
          </cell>
        </row>
        <row r="64">
          <cell r="A64" t="str">
            <v>Y2003MAR</v>
          </cell>
        </row>
        <row r="65">
          <cell r="A65" t="str">
            <v>Y2003APR</v>
          </cell>
        </row>
        <row r="66">
          <cell r="A66" t="str">
            <v>Y2003MAY</v>
          </cell>
        </row>
        <row r="67">
          <cell r="A67" t="str">
            <v>Y2003JUN</v>
          </cell>
        </row>
        <row r="68">
          <cell r="A68" t="str">
            <v>Y2003JUL</v>
          </cell>
        </row>
        <row r="69">
          <cell r="A69" t="str">
            <v>Y2003AUG</v>
          </cell>
        </row>
        <row r="70">
          <cell r="A70" t="str">
            <v>Y2003SEP</v>
          </cell>
        </row>
        <row r="71">
          <cell r="A71" t="str">
            <v>Y2003OCT</v>
          </cell>
        </row>
        <row r="72">
          <cell r="A72" t="str">
            <v>Y2003NOV</v>
          </cell>
        </row>
        <row r="73">
          <cell r="A73" t="str">
            <v>Y2003DEC</v>
          </cell>
        </row>
        <row r="74">
          <cell r="A74" t="str">
            <v>Y2004JAN</v>
          </cell>
        </row>
        <row r="75">
          <cell r="A75" t="str">
            <v>Y2004FEB</v>
          </cell>
        </row>
        <row r="76">
          <cell r="A76" t="str">
            <v>Y2004MAR</v>
          </cell>
        </row>
        <row r="77">
          <cell r="A77" t="str">
            <v>Y2004APR</v>
          </cell>
        </row>
        <row r="78">
          <cell r="A78" t="str">
            <v>Y2004MAY</v>
          </cell>
        </row>
        <row r="79">
          <cell r="A79" t="str">
            <v>Y2004JUN</v>
          </cell>
        </row>
        <row r="80">
          <cell r="A80" t="str">
            <v>Y2004JUL</v>
          </cell>
        </row>
        <row r="81">
          <cell r="A81" t="str">
            <v>Y2004AUG</v>
          </cell>
        </row>
        <row r="82">
          <cell r="A82" t="str">
            <v>Y2004SEP</v>
          </cell>
        </row>
        <row r="83">
          <cell r="A83" t="str">
            <v>Y2004OCT</v>
          </cell>
        </row>
        <row r="84">
          <cell r="A84" t="str">
            <v>Y2004NOV</v>
          </cell>
        </row>
        <row r="85">
          <cell r="A85" t="str">
            <v>Y2004DEC</v>
          </cell>
        </row>
        <row r="86">
          <cell r="A86" t="str">
            <v>Y2005JAN</v>
          </cell>
        </row>
        <row r="87">
          <cell r="A87" t="str">
            <v>Y2005FEB</v>
          </cell>
        </row>
        <row r="88">
          <cell r="A88" t="str">
            <v>Y2005MAR</v>
          </cell>
        </row>
        <row r="89">
          <cell r="A89" t="str">
            <v>Y2005APR</v>
          </cell>
        </row>
        <row r="90">
          <cell r="A90" t="str">
            <v>Y2005MAY</v>
          </cell>
        </row>
        <row r="91">
          <cell r="A91" t="str">
            <v>Y2005JUN</v>
          </cell>
        </row>
        <row r="92">
          <cell r="A92" t="str">
            <v>Y2005JUL</v>
          </cell>
        </row>
        <row r="93">
          <cell r="A93" t="str">
            <v>Y2005AUG</v>
          </cell>
        </row>
        <row r="94">
          <cell r="A94" t="str">
            <v>Y2005SEP</v>
          </cell>
        </row>
        <row r="95">
          <cell r="A95" t="str">
            <v>Y2005OCT</v>
          </cell>
        </row>
        <row r="96">
          <cell r="A96" t="str">
            <v>Y2005NOV</v>
          </cell>
        </row>
        <row r="97">
          <cell r="A97" t="str">
            <v>Y2005DEC</v>
          </cell>
        </row>
        <row r="98">
          <cell r="A98" t="str">
            <v>Y2006JAN</v>
          </cell>
        </row>
        <row r="99">
          <cell r="A99" t="str">
            <v>Y2006FEB</v>
          </cell>
        </row>
        <row r="100">
          <cell r="A100" t="str">
            <v>Y2006MAR</v>
          </cell>
        </row>
        <row r="101">
          <cell r="A101" t="str">
            <v>Y2006APR</v>
          </cell>
        </row>
        <row r="102">
          <cell r="A102" t="str">
            <v>Y2006MAY</v>
          </cell>
        </row>
        <row r="103">
          <cell r="A103" t="str">
            <v>Y2006JUN</v>
          </cell>
        </row>
        <row r="104">
          <cell r="A104" t="str">
            <v>Y2006JUL</v>
          </cell>
        </row>
        <row r="105">
          <cell r="A105" t="str">
            <v>Y2006AUG</v>
          </cell>
        </row>
        <row r="106">
          <cell r="A106" t="str">
            <v>Y2006SEP</v>
          </cell>
        </row>
        <row r="107">
          <cell r="A107" t="str">
            <v>Y2006OCT</v>
          </cell>
        </row>
        <row r="108">
          <cell r="A108" t="str">
            <v>Y2006NOV</v>
          </cell>
        </row>
        <row r="109">
          <cell r="A109" t="str">
            <v>Y2006DEC</v>
          </cell>
        </row>
        <row r="110">
          <cell r="A110" t="str">
            <v>Y2007JAN</v>
          </cell>
        </row>
        <row r="111">
          <cell r="A111" t="str">
            <v>Y2007FEB</v>
          </cell>
        </row>
        <row r="112">
          <cell r="A112" t="str">
            <v>Y2007MAR</v>
          </cell>
        </row>
        <row r="113">
          <cell r="A113" t="str">
            <v>Y2007APR</v>
          </cell>
        </row>
        <row r="114">
          <cell r="A114" t="str">
            <v>Y2007MAY</v>
          </cell>
        </row>
        <row r="115">
          <cell r="A115" t="str">
            <v>Y2007JUN</v>
          </cell>
        </row>
        <row r="116">
          <cell r="A116" t="str">
            <v>Y2007JUL</v>
          </cell>
        </row>
        <row r="117">
          <cell r="A117" t="str">
            <v>Y2007AUG</v>
          </cell>
        </row>
        <row r="118">
          <cell r="A118" t="str">
            <v>Y2007SEP</v>
          </cell>
        </row>
        <row r="119">
          <cell r="A119" t="str">
            <v>Y2007OCT</v>
          </cell>
        </row>
        <row r="120">
          <cell r="A120" t="str">
            <v>Y2007NOV</v>
          </cell>
        </row>
        <row r="121">
          <cell r="A121" t="str">
            <v>Y2007DEC</v>
          </cell>
        </row>
        <row r="122">
          <cell r="A122" t="str">
            <v>Y2008JAN</v>
          </cell>
        </row>
        <row r="123">
          <cell r="A123" t="str">
            <v>Y2008FEB</v>
          </cell>
        </row>
        <row r="124">
          <cell r="A124" t="str">
            <v>Y2008MAR</v>
          </cell>
        </row>
        <row r="125">
          <cell r="A125" t="str">
            <v>Y2008APR</v>
          </cell>
        </row>
        <row r="126">
          <cell r="A126" t="str">
            <v>Y2008MAY</v>
          </cell>
        </row>
        <row r="127">
          <cell r="A127" t="str">
            <v>Y2008JUN</v>
          </cell>
        </row>
        <row r="128">
          <cell r="A128" t="str">
            <v>Y2008JUL</v>
          </cell>
        </row>
        <row r="129">
          <cell r="A129" t="str">
            <v>Y2008AUG</v>
          </cell>
        </row>
        <row r="130">
          <cell r="A130" t="str">
            <v>Y2008SEP</v>
          </cell>
        </row>
        <row r="131">
          <cell r="A131" t="str">
            <v>Y2008OCT</v>
          </cell>
        </row>
        <row r="132">
          <cell r="A132" t="str">
            <v>Y2008NOV</v>
          </cell>
        </row>
        <row r="133">
          <cell r="A133" t="str">
            <v>Y2008DEC</v>
          </cell>
        </row>
        <row r="134">
          <cell r="A134" t="str">
            <v>Y2009JAN</v>
          </cell>
        </row>
        <row r="135">
          <cell r="A135" t="str">
            <v>Y2009FEB</v>
          </cell>
        </row>
        <row r="136">
          <cell r="A136" t="str">
            <v>Y2009MAR</v>
          </cell>
        </row>
        <row r="137">
          <cell r="A137" t="str">
            <v>Y2009APR</v>
          </cell>
        </row>
        <row r="138">
          <cell r="A138" t="str">
            <v>Y2009MAY</v>
          </cell>
        </row>
        <row r="139">
          <cell r="A139" t="str">
            <v>Y2009JUN</v>
          </cell>
        </row>
        <row r="140">
          <cell r="A140" t="str">
            <v>Y2009JUL</v>
          </cell>
        </row>
        <row r="141">
          <cell r="A141" t="str">
            <v>Y2009AUG</v>
          </cell>
        </row>
        <row r="142">
          <cell r="A142" t="str">
            <v>Y2009SEP</v>
          </cell>
        </row>
        <row r="143">
          <cell r="A143" t="str">
            <v>Y2009OCT</v>
          </cell>
        </row>
        <row r="144">
          <cell r="A144" t="str">
            <v>Y2009NOV</v>
          </cell>
        </row>
        <row r="145">
          <cell r="A145" t="str">
            <v>Y2009DEC</v>
          </cell>
        </row>
        <row r="146">
          <cell r="A146" t="str">
            <v>Y2010JAN</v>
          </cell>
        </row>
        <row r="147">
          <cell r="A147" t="str">
            <v>Y2010FEB</v>
          </cell>
        </row>
        <row r="148">
          <cell r="A148" t="str">
            <v>Y2010MAR</v>
          </cell>
        </row>
        <row r="149">
          <cell r="A149" t="str">
            <v>Y2010APR</v>
          </cell>
        </row>
        <row r="150">
          <cell r="A150" t="str">
            <v>Y2010MAY</v>
          </cell>
        </row>
        <row r="151">
          <cell r="A151" t="str">
            <v>Y2010JUN</v>
          </cell>
        </row>
        <row r="152">
          <cell r="A152" t="str">
            <v>Y2010JUL</v>
          </cell>
        </row>
        <row r="153">
          <cell r="A153" t="str">
            <v>Y2010AUG</v>
          </cell>
        </row>
        <row r="154">
          <cell r="A154" t="str">
            <v>Y2010SEP</v>
          </cell>
        </row>
        <row r="155">
          <cell r="A155" t="str">
            <v>Y2010OCT</v>
          </cell>
        </row>
        <row r="156">
          <cell r="A156" t="str">
            <v>Y2010NOV</v>
          </cell>
        </row>
        <row r="157">
          <cell r="A157" t="str">
            <v>Y2010DEC</v>
          </cell>
        </row>
        <row r="158">
          <cell r="A158" t="str">
            <v>Y2011JAN</v>
          </cell>
        </row>
        <row r="159">
          <cell r="A159" t="str">
            <v>Y2011FEB</v>
          </cell>
        </row>
        <row r="160">
          <cell r="A160" t="str">
            <v>Y2011MAR</v>
          </cell>
        </row>
        <row r="161">
          <cell r="A161" t="str">
            <v>Y2011APR</v>
          </cell>
        </row>
        <row r="162">
          <cell r="A162" t="str">
            <v>Y2011MAY</v>
          </cell>
        </row>
        <row r="163">
          <cell r="A163" t="str">
            <v>Y2011JUN</v>
          </cell>
        </row>
        <row r="164">
          <cell r="A164" t="str">
            <v>Y2011JUL</v>
          </cell>
        </row>
        <row r="165">
          <cell r="A165" t="str">
            <v>Y2011AUG</v>
          </cell>
        </row>
        <row r="166">
          <cell r="A166" t="str">
            <v>Y2011SEP</v>
          </cell>
        </row>
        <row r="167">
          <cell r="A167" t="str">
            <v>Y2011OCT</v>
          </cell>
        </row>
        <row r="168">
          <cell r="A168" t="str">
            <v>Y2011NOV</v>
          </cell>
        </row>
        <row r="169">
          <cell r="A169" t="str">
            <v>Y2011DEC</v>
          </cell>
        </row>
        <row r="170">
          <cell r="A170" t="str">
            <v>Y2012JAN</v>
          </cell>
        </row>
        <row r="171">
          <cell r="A171" t="str">
            <v>Y2012FEB</v>
          </cell>
        </row>
        <row r="172">
          <cell r="A172" t="str">
            <v>Y2012MAR</v>
          </cell>
        </row>
        <row r="173">
          <cell r="A173" t="str">
            <v>Y2012APR</v>
          </cell>
        </row>
        <row r="174">
          <cell r="A174" t="str">
            <v>Y2012MAY</v>
          </cell>
        </row>
        <row r="175">
          <cell r="A175" t="str">
            <v>Y2012JUN</v>
          </cell>
        </row>
        <row r="176">
          <cell r="A176" t="str">
            <v>Y2012JUL</v>
          </cell>
        </row>
        <row r="177">
          <cell r="A177" t="str">
            <v>Y2012AUG</v>
          </cell>
        </row>
        <row r="178">
          <cell r="A178" t="str">
            <v>Y2012SEP</v>
          </cell>
        </row>
        <row r="179">
          <cell r="A179" t="str">
            <v>Y2012OCT</v>
          </cell>
        </row>
        <row r="180">
          <cell r="A180" t="str">
            <v>Y2012NOV</v>
          </cell>
        </row>
        <row r="181">
          <cell r="A181" t="str">
            <v>Y2012DEC</v>
          </cell>
        </row>
        <row r="182">
          <cell r="A182" t="str">
            <v>Y2013JAN</v>
          </cell>
        </row>
        <row r="183">
          <cell r="A183" t="str">
            <v>Y2013FEB</v>
          </cell>
        </row>
        <row r="184">
          <cell r="A184" t="str">
            <v>Y2013MAR</v>
          </cell>
        </row>
        <row r="185">
          <cell r="A185" t="str">
            <v>Y2013APR</v>
          </cell>
        </row>
        <row r="186">
          <cell r="A186" t="str">
            <v>Y2013MAY</v>
          </cell>
        </row>
        <row r="187">
          <cell r="A187" t="str">
            <v>Y2013JUN</v>
          </cell>
        </row>
        <row r="188">
          <cell r="A188" t="str">
            <v>Y2013JUL</v>
          </cell>
        </row>
        <row r="189">
          <cell r="A189" t="str">
            <v>Y2013AUG</v>
          </cell>
        </row>
        <row r="190">
          <cell r="A190" t="str">
            <v>Y2013SEP</v>
          </cell>
        </row>
        <row r="191">
          <cell r="A191" t="str">
            <v>Y2013OCT</v>
          </cell>
        </row>
        <row r="192">
          <cell r="A192" t="str">
            <v>Y2013NOV</v>
          </cell>
        </row>
        <row r="193">
          <cell r="A193" t="str">
            <v>Y2013DEC</v>
          </cell>
        </row>
        <row r="194">
          <cell r="A194" t="str">
            <v>Y2014JAN</v>
          </cell>
        </row>
        <row r="195">
          <cell r="A195" t="str">
            <v>Y2014FEB</v>
          </cell>
        </row>
        <row r="196">
          <cell r="A196" t="str">
            <v>Y2014MAR</v>
          </cell>
        </row>
        <row r="197">
          <cell r="A197" t="str">
            <v>Y2014APR</v>
          </cell>
        </row>
        <row r="198">
          <cell r="A198" t="str">
            <v>Y2014MAY</v>
          </cell>
        </row>
        <row r="199">
          <cell r="A199" t="str">
            <v>Y2014JUN</v>
          </cell>
        </row>
        <row r="200">
          <cell r="A200" t="str">
            <v>Y2014JUL</v>
          </cell>
        </row>
        <row r="201">
          <cell r="A201" t="str">
            <v>Y2014AUG</v>
          </cell>
        </row>
        <row r="202">
          <cell r="A202" t="str">
            <v>Y2014SEP</v>
          </cell>
        </row>
        <row r="203">
          <cell r="A203" t="str">
            <v>Y2014OCT</v>
          </cell>
        </row>
        <row r="204">
          <cell r="A204" t="str">
            <v>Y2014NOV</v>
          </cell>
        </row>
        <row r="205">
          <cell r="A205" t="str">
            <v>Y2014DEC</v>
          </cell>
        </row>
        <row r="206">
          <cell r="A206" t="str">
            <v>Y2015JAN</v>
          </cell>
        </row>
        <row r="207">
          <cell r="A207" t="str">
            <v>Y2015FEB</v>
          </cell>
        </row>
        <row r="208">
          <cell r="A208" t="str">
            <v>Y2015MAR</v>
          </cell>
        </row>
        <row r="209">
          <cell r="A209" t="str">
            <v>Y2015APR</v>
          </cell>
        </row>
        <row r="210">
          <cell r="A210" t="str">
            <v>Y2015MAY</v>
          </cell>
        </row>
        <row r="211">
          <cell r="A211" t="str">
            <v>Y2015JUN</v>
          </cell>
        </row>
        <row r="212">
          <cell r="A212" t="str">
            <v>Y2015JUL</v>
          </cell>
        </row>
        <row r="213">
          <cell r="A213" t="str">
            <v>Y2015AUG</v>
          </cell>
        </row>
        <row r="214">
          <cell r="A214" t="str">
            <v>Y2015SEP</v>
          </cell>
        </row>
        <row r="215">
          <cell r="A215" t="str">
            <v>Y2015OCT</v>
          </cell>
        </row>
        <row r="216">
          <cell r="A216" t="str">
            <v>Y2015NOV</v>
          </cell>
        </row>
        <row r="217">
          <cell r="A217" t="str">
            <v>Y2015DEC</v>
          </cell>
        </row>
        <row r="218">
          <cell r="A218" t="str">
            <v>Y2016JAN</v>
          </cell>
        </row>
        <row r="219">
          <cell r="A219" t="str">
            <v>Y2016FEB</v>
          </cell>
        </row>
        <row r="220">
          <cell r="A220" t="str">
            <v>Y2016MAR</v>
          </cell>
        </row>
        <row r="221">
          <cell r="A221" t="str">
            <v>Y2016APR</v>
          </cell>
        </row>
        <row r="222">
          <cell r="A222" t="str">
            <v>Y2016MAY</v>
          </cell>
        </row>
        <row r="223">
          <cell r="A223" t="str">
            <v>Y2016JUN</v>
          </cell>
        </row>
        <row r="224">
          <cell r="A224" t="str">
            <v>Y2016JUL</v>
          </cell>
        </row>
        <row r="225">
          <cell r="A225" t="str">
            <v>Y2016AUG</v>
          </cell>
        </row>
        <row r="226">
          <cell r="A226" t="str">
            <v>Y2016SEP</v>
          </cell>
        </row>
        <row r="227">
          <cell r="A227" t="str">
            <v>Y2016OCT</v>
          </cell>
        </row>
        <row r="228">
          <cell r="A228" t="str">
            <v>Y2016NOV</v>
          </cell>
        </row>
        <row r="229">
          <cell r="A229" t="str">
            <v>Y2016DEC</v>
          </cell>
        </row>
        <row r="230">
          <cell r="A230" t="str">
            <v>Y2017JAN</v>
          </cell>
        </row>
        <row r="231">
          <cell r="A231" t="str">
            <v>Y2017FEB</v>
          </cell>
        </row>
        <row r="232">
          <cell r="A232" t="str">
            <v>Y2017MAR</v>
          </cell>
        </row>
        <row r="233">
          <cell r="A233" t="str">
            <v>Y2017APR</v>
          </cell>
        </row>
        <row r="234">
          <cell r="A234" t="str">
            <v>Y2017MAY</v>
          </cell>
        </row>
        <row r="235">
          <cell r="A235" t="str">
            <v>Y2017JUN</v>
          </cell>
        </row>
        <row r="236">
          <cell r="A236" t="str">
            <v>Y2017JUL</v>
          </cell>
        </row>
        <row r="237">
          <cell r="A237" t="str">
            <v>Y2017AUG</v>
          </cell>
        </row>
        <row r="238">
          <cell r="A238" t="str">
            <v>Y2017SEP</v>
          </cell>
        </row>
        <row r="239">
          <cell r="A239" t="str">
            <v>Y2017OCT</v>
          </cell>
        </row>
        <row r="240">
          <cell r="A240" t="str">
            <v>Y2017NOV</v>
          </cell>
        </row>
        <row r="241">
          <cell r="A241" t="str">
            <v>Y2017DEC</v>
          </cell>
        </row>
        <row r="242">
          <cell r="A242" t="str">
            <v>Y2018JAN</v>
          </cell>
        </row>
        <row r="243">
          <cell r="A243" t="str">
            <v>Y2018FEB</v>
          </cell>
        </row>
        <row r="244">
          <cell r="A244" t="str">
            <v>Y2018MAR</v>
          </cell>
        </row>
        <row r="245">
          <cell r="A245" t="str">
            <v>Y2018APR</v>
          </cell>
        </row>
        <row r="246">
          <cell r="A246" t="str">
            <v>Y2018MAY</v>
          </cell>
        </row>
        <row r="247">
          <cell r="A247" t="str">
            <v>Y2018JUN</v>
          </cell>
        </row>
        <row r="248">
          <cell r="A248" t="str">
            <v>Y2018JUL</v>
          </cell>
        </row>
        <row r="249">
          <cell r="A249" t="str">
            <v>Y2018AUG</v>
          </cell>
        </row>
        <row r="250">
          <cell r="A250" t="str">
            <v>Y2018SEP</v>
          </cell>
        </row>
        <row r="251">
          <cell r="A251" t="str">
            <v>Y2018OCT</v>
          </cell>
        </row>
        <row r="252">
          <cell r="A252" t="str">
            <v>Y2018NOV</v>
          </cell>
        </row>
        <row r="253">
          <cell r="A253" t="str">
            <v>Y2018DEC</v>
          </cell>
        </row>
        <row r="254">
          <cell r="A254" t="str">
            <v>Y2019JAN</v>
          </cell>
        </row>
        <row r="255">
          <cell r="A255" t="str">
            <v>Y2019FEB</v>
          </cell>
        </row>
        <row r="256">
          <cell r="A256" t="str">
            <v>Y2019MAR</v>
          </cell>
        </row>
        <row r="257">
          <cell r="A257" t="str">
            <v>Y2019APR</v>
          </cell>
        </row>
        <row r="258">
          <cell r="A258" t="str">
            <v>Y2019MAY</v>
          </cell>
        </row>
        <row r="259">
          <cell r="A259" t="str">
            <v>Y2019JUN</v>
          </cell>
        </row>
        <row r="260">
          <cell r="A260" t="str">
            <v>Y2019JUL</v>
          </cell>
        </row>
        <row r="261">
          <cell r="A261" t="str">
            <v>Y2019AUG</v>
          </cell>
        </row>
        <row r="262">
          <cell r="A262" t="str">
            <v>Y2019SEP</v>
          </cell>
        </row>
        <row r="263">
          <cell r="A263" t="str">
            <v>Y2019OCT</v>
          </cell>
        </row>
        <row r="264">
          <cell r="A264" t="str">
            <v>Y2019NOV</v>
          </cell>
        </row>
        <row r="265">
          <cell r="A265" t="str">
            <v>Y2019DEC</v>
          </cell>
        </row>
        <row r="266">
          <cell r="A266" t="str">
            <v>Y2020JAN</v>
          </cell>
        </row>
        <row r="267">
          <cell r="A267" t="str">
            <v>Y2020FEB</v>
          </cell>
        </row>
        <row r="268">
          <cell r="A268" t="str">
            <v>Y2020MAR</v>
          </cell>
        </row>
        <row r="269">
          <cell r="A269" t="str">
            <v>Y2020APR</v>
          </cell>
        </row>
        <row r="270">
          <cell r="A270" t="str">
            <v>Y2020MAY</v>
          </cell>
        </row>
        <row r="271">
          <cell r="A271" t="str">
            <v>Y2020JUN</v>
          </cell>
        </row>
        <row r="272">
          <cell r="A272" t="str">
            <v>Y2020JUL</v>
          </cell>
        </row>
        <row r="273">
          <cell r="A273" t="str">
            <v>Y2020AUG</v>
          </cell>
        </row>
        <row r="274">
          <cell r="A274" t="str">
            <v>Y2020SEP</v>
          </cell>
        </row>
        <row r="275">
          <cell r="A275" t="str">
            <v>Y2020OCT</v>
          </cell>
        </row>
        <row r="276">
          <cell r="A276" t="str">
            <v>Y2020NOV</v>
          </cell>
        </row>
        <row r="277">
          <cell r="A277" t="str">
            <v>Y2020DEC</v>
          </cell>
        </row>
        <row r="278">
          <cell r="A278" t="str">
            <v>Y2021JAN</v>
          </cell>
        </row>
        <row r="279">
          <cell r="A279" t="str">
            <v>Y2021FEB</v>
          </cell>
        </row>
        <row r="280">
          <cell r="A280" t="str">
            <v>Y2021MAR</v>
          </cell>
        </row>
        <row r="281">
          <cell r="A281" t="str">
            <v>Y2021APR</v>
          </cell>
        </row>
        <row r="282">
          <cell r="A282" t="str">
            <v>Y2021MAY</v>
          </cell>
        </row>
        <row r="283">
          <cell r="A283" t="str">
            <v>Y2021JUN</v>
          </cell>
        </row>
        <row r="284">
          <cell r="A284" t="str">
            <v>Y2021JUL</v>
          </cell>
        </row>
        <row r="285">
          <cell r="A285" t="str">
            <v>Y2021AUG</v>
          </cell>
        </row>
        <row r="286">
          <cell r="A286" t="str">
            <v>Y2021SEP</v>
          </cell>
        </row>
        <row r="287">
          <cell r="A287" t="str">
            <v>Y2021OCT</v>
          </cell>
        </row>
        <row r="288">
          <cell r="A288" t="str">
            <v>Y2021NOV</v>
          </cell>
        </row>
        <row r="289">
          <cell r="A289" t="str">
            <v>Y2021DEC</v>
          </cell>
        </row>
        <row r="290">
          <cell r="A290" t="str">
            <v>Y2022JAN</v>
          </cell>
        </row>
        <row r="291">
          <cell r="A291" t="str">
            <v>Y2022FEB</v>
          </cell>
        </row>
        <row r="292">
          <cell r="A292" t="str">
            <v>Y2022MAR</v>
          </cell>
        </row>
        <row r="293">
          <cell r="A293" t="str">
            <v>Y2022APR</v>
          </cell>
        </row>
        <row r="294">
          <cell r="A294" t="str">
            <v>Y2022MAY</v>
          </cell>
        </row>
        <row r="295">
          <cell r="A295" t="str">
            <v>Y2022JUN</v>
          </cell>
        </row>
        <row r="296">
          <cell r="A296" t="str">
            <v>Y2022JUL</v>
          </cell>
        </row>
        <row r="297">
          <cell r="A297" t="str">
            <v>Y2022AUG</v>
          </cell>
        </row>
        <row r="298">
          <cell r="A298" t="str">
            <v>Y2022SEP</v>
          </cell>
        </row>
        <row r="299">
          <cell r="A299" t="str">
            <v>Y2022OCT</v>
          </cell>
        </row>
        <row r="300">
          <cell r="A300" t="str">
            <v>Y2022NOV</v>
          </cell>
        </row>
        <row r="301">
          <cell r="A301" t="str">
            <v>Y2022DEC</v>
          </cell>
        </row>
        <row r="302">
          <cell r="A302" t="str">
            <v>Y2023JAN</v>
          </cell>
        </row>
        <row r="303">
          <cell r="A303" t="str">
            <v>Y2023FEB</v>
          </cell>
        </row>
        <row r="304">
          <cell r="A304" t="str">
            <v>Y2023MAR</v>
          </cell>
        </row>
        <row r="305">
          <cell r="A305" t="str">
            <v>Y2023APR</v>
          </cell>
        </row>
        <row r="306">
          <cell r="A306" t="str">
            <v>Y2023MAY</v>
          </cell>
        </row>
        <row r="307">
          <cell r="A307" t="str">
            <v>Y2023JUN</v>
          </cell>
        </row>
        <row r="308">
          <cell r="A308" t="str">
            <v>Y2023JUL</v>
          </cell>
        </row>
        <row r="309">
          <cell r="A309" t="str">
            <v>Y2023AUG</v>
          </cell>
        </row>
        <row r="310">
          <cell r="A310" t="str">
            <v>Y2023SEP</v>
          </cell>
        </row>
        <row r="311">
          <cell r="A311" t="str">
            <v>Y2023OCT</v>
          </cell>
        </row>
        <row r="312">
          <cell r="A312" t="str">
            <v>Y2023NOV</v>
          </cell>
        </row>
      </sheetData>
      <sheetData sheetId="40"/>
      <sheetData sheetId="41">
        <row r="1">
          <cell r="A1" t="str">
            <v>x</v>
          </cell>
        </row>
        <row r="2">
          <cell r="A2" t="str">
            <v>Y2000Q1</v>
          </cell>
        </row>
        <row r="3">
          <cell r="A3" t="str">
            <v>Y2000Q2</v>
          </cell>
        </row>
        <row r="4">
          <cell r="A4" t="str">
            <v>Y2000Q3</v>
          </cell>
        </row>
        <row r="5">
          <cell r="A5" t="str">
            <v>Y2000Q4</v>
          </cell>
        </row>
        <row r="6">
          <cell r="A6" t="str">
            <v>Y2001Q1</v>
          </cell>
        </row>
        <row r="7">
          <cell r="A7" t="str">
            <v>Y2001Q2</v>
          </cell>
        </row>
        <row r="8">
          <cell r="A8" t="str">
            <v>Y2001Q3</v>
          </cell>
        </row>
        <row r="9">
          <cell r="A9" t="str">
            <v>Y2001Q4</v>
          </cell>
        </row>
        <row r="10">
          <cell r="A10" t="str">
            <v>Y2002Q1</v>
          </cell>
        </row>
        <row r="11">
          <cell r="A11" t="str">
            <v>Y2002Q2</v>
          </cell>
        </row>
        <row r="12">
          <cell r="A12" t="str">
            <v>Y2002Q3</v>
          </cell>
        </row>
        <row r="13">
          <cell r="A13" t="str">
            <v>Y2002Q4</v>
          </cell>
        </row>
        <row r="14">
          <cell r="A14" t="str">
            <v>Y2003Q1</v>
          </cell>
        </row>
        <row r="15">
          <cell r="A15" t="str">
            <v>Y2003Q2</v>
          </cell>
        </row>
        <row r="16">
          <cell r="A16" t="str">
            <v>Y2003Q3</v>
          </cell>
        </row>
        <row r="17">
          <cell r="A17" t="str">
            <v>Y2003Q4</v>
          </cell>
        </row>
        <row r="18">
          <cell r="A18" t="str">
            <v>Y2004Q1</v>
          </cell>
        </row>
        <row r="19">
          <cell r="A19" t="str">
            <v>Y2004Q2</v>
          </cell>
        </row>
        <row r="20">
          <cell r="A20" t="str">
            <v>Y2004Q3</v>
          </cell>
        </row>
        <row r="21">
          <cell r="A21" t="str">
            <v>Y2004Q4</v>
          </cell>
        </row>
        <row r="22">
          <cell r="A22" t="str">
            <v>Y2005Q1</v>
          </cell>
        </row>
        <row r="23">
          <cell r="A23" t="str">
            <v>Y2005Q2</v>
          </cell>
        </row>
        <row r="24">
          <cell r="A24" t="str">
            <v>Y2005Q3</v>
          </cell>
        </row>
        <row r="25">
          <cell r="A25" t="str">
            <v>Y2005Q4</v>
          </cell>
        </row>
        <row r="26">
          <cell r="A26" t="str">
            <v>Y2006Q1</v>
          </cell>
        </row>
        <row r="27">
          <cell r="A27" t="str">
            <v>Y2006Q2</v>
          </cell>
        </row>
        <row r="28">
          <cell r="A28" t="str">
            <v>Y2006Q3</v>
          </cell>
        </row>
        <row r="29">
          <cell r="A29" t="str">
            <v>Y2006Q4</v>
          </cell>
        </row>
        <row r="30">
          <cell r="A30" t="str">
            <v>Y2007Q1</v>
          </cell>
        </row>
        <row r="31">
          <cell r="A31" t="str">
            <v>Y2007Q2</v>
          </cell>
        </row>
        <row r="32">
          <cell r="A32" t="str">
            <v>Y2007Q3</v>
          </cell>
        </row>
        <row r="33">
          <cell r="A33" t="str">
            <v>Y2007Q4</v>
          </cell>
        </row>
        <row r="34">
          <cell r="A34" t="str">
            <v>Y2008Q1</v>
          </cell>
        </row>
        <row r="35">
          <cell r="A35" t="str">
            <v>Y2008Q2</v>
          </cell>
        </row>
        <row r="36">
          <cell r="A36" t="str">
            <v>Y2008Q3</v>
          </cell>
        </row>
        <row r="37">
          <cell r="A37" t="str">
            <v>Y2008Q4</v>
          </cell>
        </row>
        <row r="38">
          <cell r="A38" t="str">
            <v>Y2009Q1</v>
          </cell>
        </row>
        <row r="39">
          <cell r="A39" t="str">
            <v>Y2009Q2</v>
          </cell>
        </row>
        <row r="40">
          <cell r="A40" t="str">
            <v>Y2009Q3</v>
          </cell>
        </row>
        <row r="41">
          <cell r="A41" t="str">
            <v>Y2009Q4</v>
          </cell>
        </row>
        <row r="42">
          <cell r="A42" t="str">
            <v>Y2010Q1</v>
          </cell>
        </row>
        <row r="43">
          <cell r="A43" t="str">
            <v>Y2010Q2</v>
          </cell>
        </row>
        <row r="44">
          <cell r="A44" t="str">
            <v>Y2010Q3</v>
          </cell>
        </row>
        <row r="45">
          <cell r="A45" t="str">
            <v>Y2010Q4</v>
          </cell>
        </row>
        <row r="46">
          <cell r="A46" t="str">
            <v>Y2011Q1</v>
          </cell>
        </row>
        <row r="47">
          <cell r="A47" t="str">
            <v>Y2011Q2</v>
          </cell>
        </row>
        <row r="48">
          <cell r="A48" t="str">
            <v>Y2011Q3</v>
          </cell>
        </row>
        <row r="49">
          <cell r="A49" t="str">
            <v>Y2011Q4</v>
          </cell>
        </row>
        <row r="50">
          <cell r="A50" t="str">
            <v>Y2012Q1</v>
          </cell>
        </row>
        <row r="51">
          <cell r="A51" t="str">
            <v>Y2012Q2</v>
          </cell>
        </row>
        <row r="52">
          <cell r="A52" t="str">
            <v>Y2012Q3</v>
          </cell>
        </row>
        <row r="53">
          <cell r="A53" t="str">
            <v>Y2012Q4</v>
          </cell>
        </row>
        <row r="54">
          <cell r="A54" t="str">
            <v>Y2013Q1</v>
          </cell>
        </row>
        <row r="55">
          <cell r="A55" t="str">
            <v>Y2013Q2</v>
          </cell>
        </row>
        <row r="56">
          <cell r="A56" t="str">
            <v>Y2013Q3</v>
          </cell>
        </row>
        <row r="57">
          <cell r="A57" t="str">
            <v>Y2013Q4</v>
          </cell>
        </row>
        <row r="58">
          <cell r="A58" t="str">
            <v>Y2014Q1</v>
          </cell>
        </row>
        <row r="59">
          <cell r="A59" t="str">
            <v>Y2014Q2</v>
          </cell>
        </row>
        <row r="60">
          <cell r="A60" t="str">
            <v>Y2014Q3</v>
          </cell>
        </row>
        <row r="61">
          <cell r="A61" t="str">
            <v>Y2014Q4</v>
          </cell>
        </row>
        <row r="62">
          <cell r="A62" t="str">
            <v>Y2015Q1</v>
          </cell>
        </row>
        <row r="63">
          <cell r="A63" t="str">
            <v>Y2015Q2</v>
          </cell>
        </row>
        <row r="64">
          <cell r="A64" t="str">
            <v>Y2015Q3</v>
          </cell>
        </row>
        <row r="65">
          <cell r="A65" t="str">
            <v>Y2015Q4</v>
          </cell>
        </row>
        <row r="66">
          <cell r="A66" t="str">
            <v>Y2016Q1</v>
          </cell>
        </row>
        <row r="67">
          <cell r="A67" t="str">
            <v>Y2016Q2</v>
          </cell>
        </row>
        <row r="68">
          <cell r="A68" t="str">
            <v>Y2016Q3</v>
          </cell>
        </row>
        <row r="69">
          <cell r="A69" t="str">
            <v>Y2016Q4</v>
          </cell>
        </row>
        <row r="70">
          <cell r="A70" t="str">
            <v>Y2017Q1</v>
          </cell>
        </row>
        <row r="71">
          <cell r="A71" t="str">
            <v>Y2017Q2</v>
          </cell>
        </row>
        <row r="72">
          <cell r="A72" t="str">
            <v>Y2017Q3</v>
          </cell>
        </row>
        <row r="73">
          <cell r="A73" t="str">
            <v>Y2017Q4</v>
          </cell>
        </row>
        <row r="74">
          <cell r="A74" t="str">
            <v>Y2018Q1</v>
          </cell>
        </row>
        <row r="75">
          <cell r="A75" t="str">
            <v>Y2018Q2</v>
          </cell>
        </row>
        <row r="76">
          <cell r="A76" t="str">
            <v>Y2018Q3</v>
          </cell>
        </row>
        <row r="77">
          <cell r="A77" t="str">
            <v>Y2018Q4</v>
          </cell>
        </row>
        <row r="78">
          <cell r="A78" t="str">
            <v>Y2019Q1</v>
          </cell>
        </row>
        <row r="79">
          <cell r="A79" t="str">
            <v>Y2019Q2</v>
          </cell>
        </row>
        <row r="80">
          <cell r="A80" t="str">
            <v>Y2019Q3</v>
          </cell>
        </row>
        <row r="81">
          <cell r="A81" t="str">
            <v>Y2019Q4</v>
          </cell>
        </row>
        <row r="82">
          <cell r="A82" t="str">
            <v>Y2020Q1</v>
          </cell>
        </row>
        <row r="83">
          <cell r="A83" t="str">
            <v>Y2020Q2</v>
          </cell>
        </row>
        <row r="84">
          <cell r="A84" t="str">
            <v>Y2020Q3</v>
          </cell>
        </row>
        <row r="85">
          <cell r="A85" t="str">
            <v>Y2020Q4</v>
          </cell>
        </row>
        <row r="86">
          <cell r="A86" t="str">
            <v>Y2021Q1</v>
          </cell>
        </row>
        <row r="87">
          <cell r="A87" t="str">
            <v>Y2021Q2</v>
          </cell>
        </row>
        <row r="88">
          <cell r="A88" t="str">
            <v>Y2021Q3</v>
          </cell>
        </row>
        <row r="89">
          <cell r="A89" t="str">
            <v>Y2021Q4</v>
          </cell>
        </row>
        <row r="90">
          <cell r="A90" t="str">
            <v>Y2022Q1</v>
          </cell>
        </row>
        <row r="91">
          <cell r="A91" t="str">
            <v>Y2022Q2</v>
          </cell>
        </row>
        <row r="92">
          <cell r="A92" t="str">
            <v>Y2022Q3</v>
          </cell>
        </row>
        <row r="93">
          <cell r="A93" t="str">
            <v>Y2022Q4</v>
          </cell>
        </row>
        <row r="94">
          <cell r="A94" t="str">
            <v>Y2023Q1</v>
          </cell>
        </row>
        <row r="95">
          <cell r="A95" t="str">
            <v>Y2023Q2</v>
          </cell>
        </row>
        <row r="96">
          <cell r="A96" t="str">
            <v>Y2023Q3</v>
          </cell>
        </row>
      </sheetData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  <row r="88">
          <cell r="A88" t="str">
            <v>Y2017Q3</v>
          </cell>
        </row>
        <row r="89">
          <cell r="A89" t="str">
            <v>Y2017Q4</v>
          </cell>
        </row>
        <row r="90">
          <cell r="A90" t="str">
            <v>Y2018Q1</v>
          </cell>
        </row>
        <row r="91">
          <cell r="A91" t="str">
            <v>Y2018Q2</v>
          </cell>
        </row>
        <row r="92">
          <cell r="A92" t="str">
            <v>Y2018Q3</v>
          </cell>
        </row>
        <row r="93">
          <cell r="A93" t="str">
            <v>Y2018Q4</v>
          </cell>
        </row>
        <row r="94">
          <cell r="A94" t="str">
            <v>Y2019Q1</v>
          </cell>
        </row>
        <row r="95">
          <cell r="A95" t="str">
            <v>Y2019Q2</v>
          </cell>
        </row>
        <row r="96">
          <cell r="A96" t="str">
            <v>Y2019Q3</v>
          </cell>
        </row>
        <row r="97">
          <cell r="A97" t="str">
            <v>Y2019Q4</v>
          </cell>
        </row>
        <row r="98">
          <cell r="A98" t="str">
            <v>Y2020Q1</v>
          </cell>
        </row>
        <row r="99">
          <cell r="A99" t="str">
            <v>Y2020Q2</v>
          </cell>
        </row>
        <row r="100">
          <cell r="A100" t="str">
            <v>Y2020Q3</v>
          </cell>
        </row>
        <row r="101">
          <cell r="A101" t="str">
            <v>Y2020Q4</v>
          </cell>
        </row>
        <row r="102">
          <cell r="A102" t="str">
            <v>Y2021Q1</v>
          </cell>
        </row>
        <row r="103">
          <cell r="A103" t="str">
            <v>Y2021Q2</v>
          </cell>
        </row>
        <row r="104">
          <cell r="A104" t="str">
            <v>Y2021Q3</v>
          </cell>
        </row>
        <row r="105">
          <cell r="A105" t="str">
            <v>Y2021Q4</v>
          </cell>
        </row>
        <row r="106">
          <cell r="A106" t="str">
            <v>Y2022Q1</v>
          </cell>
        </row>
        <row r="107">
          <cell r="A107" t="str">
            <v>Y2022Q2</v>
          </cell>
        </row>
        <row r="108">
          <cell r="A108" t="str">
            <v>Y2022Q3</v>
          </cell>
        </row>
        <row r="109">
          <cell r="A109" t="str">
            <v>Y2022Q4</v>
          </cell>
        </row>
        <row r="110">
          <cell r="A110" t="str">
            <v>Y2023Q1</v>
          </cell>
        </row>
        <row r="111">
          <cell r="A111" t="str">
            <v>Y2023Q2</v>
          </cell>
        </row>
        <row r="112">
          <cell r="A112" t="str">
            <v>Y2023Q3</v>
          </cell>
        </row>
      </sheetData>
      <sheetData sheetId="58"/>
      <sheetData sheetId="59"/>
      <sheetData sheetId="60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  <row r="88">
          <cell r="A88" t="str">
            <v>Y2017Q3</v>
          </cell>
        </row>
        <row r="89">
          <cell r="A89" t="str">
            <v>Y2017Q4</v>
          </cell>
        </row>
        <row r="90">
          <cell r="A90" t="str">
            <v>Y2018Q1</v>
          </cell>
        </row>
        <row r="91">
          <cell r="A91" t="str">
            <v>Y2018Q2</v>
          </cell>
        </row>
        <row r="92">
          <cell r="A92" t="str">
            <v>Y2018Q3</v>
          </cell>
        </row>
        <row r="93">
          <cell r="A93" t="str">
            <v>Y2018Q4</v>
          </cell>
        </row>
        <row r="94">
          <cell r="A94" t="str">
            <v>Y2019Q1</v>
          </cell>
        </row>
        <row r="95">
          <cell r="A95" t="str">
            <v>Y2019Q2</v>
          </cell>
        </row>
        <row r="96">
          <cell r="A96" t="str">
            <v>Y2019Q3</v>
          </cell>
        </row>
        <row r="97">
          <cell r="A97" t="str">
            <v>Y2019Q4</v>
          </cell>
        </row>
        <row r="98">
          <cell r="A98" t="str">
            <v>Y2020Q1</v>
          </cell>
        </row>
        <row r="99">
          <cell r="A99" t="str">
            <v>Y2020Q2</v>
          </cell>
        </row>
        <row r="100">
          <cell r="A100" t="str">
            <v>Y2020Q3</v>
          </cell>
        </row>
        <row r="101">
          <cell r="A101" t="str">
            <v>Y2020Q4</v>
          </cell>
        </row>
        <row r="102">
          <cell r="A102" t="str">
            <v>Y2021Q1</v>
          </cell>
        </row>
        <row r="103">
          <cell r="A103" t="str">
            <v>Y2021Q2</v>
          </cell>
        </row>
        <row r="104">
          <cell r="A104" t="str">
            <v>Y2021Q3</v>
          </cell>
        </row>
        <row r="105">
          <cell r="A105" t="str">
            <v>Y2021Q4</v>
          </cell>
        </row>
        <row r="106">
          <cell r="A106" t="str">
            <v>Y2022Q1</v>
          </cell>
        </row>
        <row r="107">
          <cell r="A107" t="str">
            <v>Y2022Q2</v>
          </cell>
        </row>
        <row r="108">
          <cell r="A108" t="str">
            <v>Y2022Q3</v>
          </cell>
        </row>
        <row r="109">
          <cell r="A109" t="str">
            <v>Y2022Q4</v>
          </cell>
        </row>
        <row r="110">
          <cell r="A110" t="str">
            <v>Y2023Q1</v>
          </cell>
        </row>
        <row r="111">
          <cell r="A111" t="str">
            <v>Y2023Q2</v>
          </cell>
        </row>
        <row r="112">
          <cell r="A112" t="str">
            <v>Y2023Q3</v>
          </cell>
        </row>
      </sheetData>
      <sheetData sheetId="61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  <row r="88">
          <cell r="A88" t="str">
            <v>Y2017Q3</v>
          </cell>
        </row>
        <row r="89">
          <cell r="A89" t="str">
            <v>Y2017Q4</v>
          </cell>
        </row>
        <row r="90">
          <cell r="A90" t="str">
            <v>Y2018Q1</v>
          </cell>
        </row>
        <row r="91">
          <cell r="A91" t="str">
            <v>Y2018Q2</v>
          </cell>
        </row>
        <row r="92">
          <cell r="A92" t="str">
            <v>Y2018Q3</v>
          </cell>
        </row>
        <row r="93">
          <cell r="A93" t="str">
            <v>Y2018Q4</v>
          </cell>
        </row>
        <row r="94">
          <cell r="A94" t="str">
            <v>Y2019Q1</v>
          </cell>
        </row>
        <row r="95">
          <cell r="A95" t="str">
            <v>Y2019Q2</v>
          </cell>
        </row>
        <row r="96">
          <cell r="A96" t="str">
            <v>Y2019Q3</v>
          </cell>
        </row>
        <row r="97">
          <cell r="A97" t="str">
            <v>Y2019Q4</v>
          </cell>
        </row>
        <row r="98">
          <cell r="A98" t="str">
            <v>Y2020Q1</v>
          </cell>
        </row>
        <row r="99">
          <cell r="A99" t="str">
            <v>Y2020Q2</v>
          </cell>
        </row>
        <row r="100">
          <cell r="A100" t="str">
            <v>Y2020Q3</v>
          </cell>
        </row>
        <row r="101">
          <cell r="A101" t="str">
            <v>Y2020Q4</v>
          </cell>
        </row>
        <row r="102">
          <cell r="A102" t="str">
            <v>Y2021Q1</v>
          </cell>
        </row>
        <row r="103">
          <cell r="A103" t="str">
            <v>Y2021Q2</v>
          </cell>
        </row>
        <row r="104">
          <cell r="A104" t="str">
            <v>Y2021Q3</v>
          </cell>
        </row>
        <row r="105">
          <cell r="A105" t="str">
            <v>Y2021Q4</v>
          </cell>
        </row>
        <row r="106">
          <cell r="A106" t="str">
            <v>Y2022Q1</v>
          </cell>
        </row>
        <row r="107">
          <cell r="A107" t="str">
            <v>Y2022Q2</v>
          </cell>
        </row>
        <row r="108">
          <cell r="A108" t="str">
            <v>Y2022Q3</v>
          </cell>
        </row>
        <row r="109">
          <cell r="A109" t="str">
            <v>Y2022Q4</v>
          </cell>
        </row>
        <row r="110">
          <cell r="A110" t="str">
            <v>Y2023Q1</v>
          </cell>
        </row>
        <row r="111">
          <cell r="A111" t="str">
            <v>Y2023Q2</v>
          </cell>
        </row>
        <row r="112">
          <cell r="A112" t="str">
            <v>Y2023Q3</v>
          </cell>
        </row>
      </sheetData>
      <sheetData sheetId="6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2A4750-65B8-46C2-AB27-58D44D756EFB}">
  <sheetPr codeName="Sheet3"/>
  <dimension ref="A1:U349"/>
  <sheetViews>
    <sheetView tabSelected="1" topLeftCell="A11" zoomScaleNormal="100" workbookViewId="0">
      <selection activeCell="K37" sqref="K37"/>
    </sheetView>
  </sheetViews>
  <sheetFormatPr defaultColWidth="9.140625" defaultRowHeight="15.75" x14ac:dyDescent="0.25"/>
  <cols>
    <col min="1" max="10" width="13.7109375" style="13" customWidth="1"/>
    <col min="11" max="11" width="23" style="14" customWidth="1"/>
    <col min="12" max="12" width="11.85546875" style="17" bestFit="1" customWidth="1"/>
    <col min="13" max="16" width="19.28515625" style="17" customWidth="1"/>
    <col min="17" max="17" width="9.140625" style="17"/>
    <col min="18" max="18" width="16.85546875" style="17" customWidth="1"/>
    <col min="19" max="19" width="15.28515625" style="13" bestFit="1" customWidth="1"/>
    <col min="20" max="20" width="12.28515625" style="13" bestFit="1" customWidth="1"/>
    <col min="21" max="21" width="11" style="13" bestFit="1" customWidth="1"/>
    <col min="22" max="22" width="12" style="13" bestFit="1" customWidth="1"/>
    <col min="23" max="16384" width="9.140625" style="13"/>
  </cols>
  <sheetData>
    <row r="1" spans="1:21" s="1" customFormat="1" ht="15.95" customHeight="1" x14ac:dyDescent="0.25">
      <c r="K1" s="2"/>
      <c r="L1" s="3"/>
      <c r="M1" s="3"/>
      <c r="N1" s="3"/>
      <c r="O1" s="3"/>
      <c r="P1" s="3"/>
      <c r="Q1" s="3"/>
      <c r="R1" s="3"/>
    </row>
    <row r="2" spans="1:21" s="4" customFormat="1" ht="15.95" customHeight="1" x14ac:dyDescent="0.25">
      <c r="K2" s="5"/>
      <c r="L2" s="6"/>
      <c r="M2" s="6"/>
      <c r="N2" s="6"/>
      <c r="O2" s="6"/>
      <c r="P2" s="6"/>
      <c r="Q2" s="6"/>
      <c r="R2" s="6"/>
    </row>
    <row r="3" spans="1:21" s="4" customFormat="1" ht="15.95" customHeight="1" x14ac:dyDescent="0.25">
      <c r="K3" s="5"/>
      <c r="L3" s="6"/>
      <c r="M3" s="6"/>
      <c r="N3" s="6"/>
      <c r="O3" s="6"/>
      <c r="P3" s="6"/>
      <c r="Q3" s="6"/>
      <c r="R3" s="6"/>
    </row>
    <row r="4" spans="1:21" s="7" customFormat="1" ht="15.95" customHeight="1" x14ac:dyDescent="0.25">
      <c r="K4" s="8"/>
      <c r="L4" s="9"/>
      <c r="M4" s="9"/>
      <c r="N4" s="9"/>
      <c r="O4" s="9"/>
      <c r="P4" s="9"/>
      <c r="Q4" s="9"/>
      <c r="R4" s="9"/>
    </row>
    <row r="5" spans="1:21" s="10" customFormat="1" ht="39.950000000000003" customHeight="1" x14ac:dyDescent="0.25">
      <c r="K5" s="11"/>
      <c r="L5" s="117" t="s">
        <v>0</v>
      </c>
      <c r="M5" s="107" t="s">
        <v>1</v>
      </c>
      <c r="N5" s="107" t="s">
        <v>96</v>
      </c>
      <c r="O5" s="107" t="s">
        <v>97</v>
      </c>
      <c r="P5" s="107" t="s">
        <v>98</v>
      </c>
      <c r="Q5" s="121" t="s">
        <v>0</v>
      </c>
      <c r="R5" s="122" t="s">
        <v>2</v>
      </c>
      <c r="S5" s="110" t="s">
        <v>99</v>
      </c>
      <c r="T5" s="111" t="s">
        <v>100</v>
      </c>
      <c r="U5" s="112" t="s">
        <v>101</v>
      </c>
    </row>
    <row r="6" spans="1:21" x14ac:dyDescent="0.25">
      <c r="L6" s="118"/>
      <c r="M6" s="118"/>
      <c r="N6" s="108"/>
      <c r="O6" s="108"/>
      <c r="P6" s="108"/>
      <c r="Q6" s="123">
        <v>35079.5</v>
      </c>
      <c r="R6" s="124">
        <v>65.965285017598603</v>
      </c>
      <c r="S6" s="113"/>
      <c r="T6" s="114"/>
      <c r="U6" s="114"/>
    </row>
    <row r="7" spans="1:21" x14ac:dyDescent="0.25">
      <c r="A7" s="177" t="s">
        <v>73</v>
      </c>
      <c r="B7" s="177"/>
      <c r="C7" s="177"/>
      <c r="D7" s="177"/>
      <c r="E7" s="177"/>
      <c r="F7" s="177"/>
      <c r="G7" s="177"/>
      <c r="H7" s="177"/>
      <c r="I7" s="177"/>
      <c r="J7" s="177"/>
      <c r="L7" s="118"/>
      <c r="M7" s="118"/>
      <c r="N7" s="108"/>
      <c r="O7" s="108"/>
      <c r="P7" s="108"/>
      <c r="Q7" s="123">
        <v>35109.5</v>
      </c>
      <c r="R7" s="124">
        <v>65.157721932421893</v>
      </c>
      <c r="S7" s="115">
        <f>R7/R6-1</f>
        <v>-1.2242243552214815E-2</v>
      </c>
      <c r="T7" s="114"/>
      <c r="U7" s="114"/>
    </row>
    <row r="8" spans="1:21" x14ac:dyDescent="0.25">
      <c r="A8" s="177" t="s">
        <v>74</v>
      </c>
      <c r="B8" s="177"/>
      <c r="C8" s="177"/>
      <c r="D8" s="177"/>
      <c r="E8" s="177"/>
      <c r="F8" s="177"/>
      <c r="G8" s="177"/>
      <c r="H8" s="177"/>
      <c r="I8" s="177"/>
      <c r="J8" s="177"/>
      <c r="L8" s="118"/>
      <c r="M8" s="118"/>
      <c r="N8" s="108"/>
      <c r="O8" s="108"/>
      <c r="P8" s="108"/>
      <c r="Q8" s="123">
        <v>35139.5</v>
      </c>
      <c r="R8" s="124">
        <v>64.603296236878904</v>
      </c>
      <c r="S8" s="115">
        <f t="shared" ref="S8:S71" si="0">R8/R7-1</f>
        <v>-8.5089791217379807E-3</v>
      </c>
      <c r="T8" s="114"/>
      <c r="U8" s="114"/>
    </row>
    <row r="9" spans="1:21" x14ac:dyDescent="0.25">
      <c r="L9" s="118"/>
      <c r="M9" s="118"/>
      <c r="N9" s="108"/>
      <c r="O9" s="108"/>
      <c r="P9" s="108"/>
      <c r="Q9" s="123">
        <v>35170</v>
      </c>
      <c r="R9" s="124">
        <v>64.417080522608799</v>
      </c>
      <c r="S9" s="115">
        <f t="shared" si="0"/>
        <v>-2.8824491181891343E-3</v>
      </c>
      <c r="T9" s="116">
        <f>R9/R6-1</f>
        <v>-2.3469988715682288E-2</v>
      </c>
      <c r="U9" s="114"/>
    </row>
    <row r="10" spans="1:21" x14ac:dyDescent="0.25">
      <c r="L10" s="118"/>
      <c r="M10" s="118"/>
      <c r="N10" s="108"/>
      <c r="O10" s="108"/>
      <c r="P10" s="108"/>
      <c r="Q10" s="123">
        <v>35200.5</v>
      </c>
      <c r="R10" s="124">
        <v>63.942823491138803</v>
      </c>
      <c r="S10" s="115">
        <f t="shared" si="0"/>
        <v>-7.3622869528143786E-3</v>
      </c>
      <c r="T10" s="116">
        <f t="shared" ref="T10:T73" si="1">R10/R7-1</f>
        <v>-1.8645502102469402E-2</v>
      </c>
      <c r="U10" s="114"/>
    </row>
    <row r="11" spans="1:21" x14ac:dyDescent="0.25">
      <c r="L11" s="118"/>
      <c r="M11" s="118"/>
      <c r="N11" s="108"/>
      <c r="O11" s="108"/>
      <c r="P11" s="108"/>
      <c r="Q11" s="123">
        <v>35231</v>
      </c>
      <c r="R11" s="124">
        <v>64.265253473669603</v>
      </c>
      <c r="S11" s="115">
        <f t="shared" si="0"/>
        <v>5.0424733367533392E-3</v>
      </c>
      <c r="T11" s="116">
        <f t="shared" si="1"/>
        <v>-5.2325931167631623E-3</v>
      </c>
      <c r="U11" s="114"/>
    </row>
    <row r="12" spans="1:21" x14ac:dyDescent="0.25">
      <c r="L12" s="118"/>
      <c r="M12" s="118"/>
      <c r="N12" s="108"/>
      <c r="O12" s="108"/>
      <c r="P12" s="108"/>
      <c r="Q12" s="123">
        <v>35261.5</v>
      </c>
      <c r="R12" s="124">
        <v>64.651253255193694</v>
      </c>
      <c r="S12" s="115">
        <f t="shared" si="0"/>
        <v>6.0063527436680086E-3</v>
      </c>
      <c r="T12" s="116">
        <f t="shared" si="1"/>
        <v>3.6352583924181836E-3</v>
      </c>
      <c r="U12" s="114"/>
    </row>
    <row r="13" spans="1:21" x14ac:dyDescent="0.25">
      <c r="L13" s="118"/>
      <c r="M13" s="118"/>
      <c r="N13" s="108"/>
      <c r="O13" s="108"/>
      <c r="P13" s="108"/>
      <c r="Q13" s="123">
        <v>35292.5</v>
      </c>
      <c r="R13" s="124">
        <v>64.963812402816799</v>
      </c>
      <c r="S13" s="115">
        <f t="shared" si="0"/>
        <v>4.8345412019989986E-3</v>
      </c>
      <c r="T13" s="116">
        <f t="shared" si="1"/>
        <v>1.596721658403899E-2</v>
      </c>
      <c r="U13" s="114"/>
    </row>
    <row r="14" spans="1:21" x14ac:dyDescent="0.25">
      <c r="L14" s="118"/>
      <c r="M14" s="118"/>
      <c r="N14" s="108"/>
      <c r="O14" s="108"/>
      <c r="P14" s="108"/>
      <c r="Q14" s="123">
        <v>35323</v>
      </c>
      <c r="R14" s="124">
        <v>64.857387043006497</v>
      </c>
      <c r="S14" s="115">
        <f t="shared" si="0"/>
        <v>-1.6382252807208841E-3</v>
      </c>
      <c r="T14" s="116">
        <f t="shared" si="1"/>
        <v>9.2138992275117015E-3</v>
      </c>
      <c r="U14" s="114"/>
    </row>
    <row r="15" spans="1:21" x14ac:dyDescent="0.25">
      <c r="L15" s="118"/>
      <c r="M15" s="118"/>
      <c r="N15" s="108"/>
      <c r="O15" s="108"/>
      <c r="P15" s="108"/>
      <c r="Q15" s="123">
        <v>35353.5</v>
      </c>
      <c r="R15" s="124">
        <v>64.505230803952401</v>
      </c>
      <c r="S15" s="115">
        <f t="shared" si="0"/>
        <v>-5.4297013048117959E-3</v>
      </c>
      <c r="T15" s="116">
        <f t="shared" si="1"/>
        <v>-2.2586174882783805E-3</v>
      </c>
      <c r="U15" s="114"/>
    </row>
    <row r="16" spans="1:21" x14ac:dyDescent="0.25">
      <c r="L16" s="118"/>
      <c r="M16" s="118"/>
      <c r="N16" s="108"/>
      <c r="O16" s="108"/>
      <c r="P16" s="108"/>
      <c r="Q16" s="123">
        <v>35384</v>
      </c>
      <c r="R16" s="124">
        <v>65.370910914678305</v>
      </c>
      <c r="S16" s="115">
        <f t="shared" si="0"/>
        <v>1.3420308708869344E-2</v>
      </c>
      <c r="T16" s="116">
        <f t="shared" si="1"/>
        <v>6.2665428152097746E-3</v>
      </c>
      <c r="U16" s="114"/>
    </row>
    <row r="17" spans="12:21" x14ac:dyDescent="0.25">
      <c r="L17" s="118"/>
      <c r="M17" s="118"/>
      <c r="N17" s="108"/>
      <c r="O17" s="108"/>
      <c r="P17" s="108"/>
      <c r="Q17" s="123">
        <v>35414.5</v>
      </c>
      <c r="R17" s="124">
        <v>67.264134359413106</v>
      </c>
      <c r="S17" s="115">
        <f t="shared" si="0"/>
        <v>2.8961252310004015E-2</v>
      </c>
      <c r="T17" s="116">
        <f t="shared" si="1"/>
        <v>3.7108299087206698E-2</v>
      </c>
      <c r="U17" s="114"/>
    </row>
    <row r="18" spans="12:21" x14ac:dyDescent="0.25">
      <c r="L18" s="118"/>
      <c r="M18" s="118"/>
      <c r="N18" s="108"/>
      <c r="O18" s="108"/>
      <c r="P18" s="108"/>
      <c r="Q18" s="123">
        <v>35445.5</v>
      </c>
      <c r="R18" s="124">
        <v>69.567259046360704</v>
      </c>
      <c r="S18" s="115">
        <f t="shared" si="0"/>
        <v>3.4240010800425713E-2</v>
      </c>
      <c r="T18" s="116">
        <f t="shared" si="1"/>
        <v>7.8474693901849246E-2</v>
      </c>
      <c r="U18" s="116">
        <f>R18/R6-1</f>
        <v>5.4604084978957523E-2</v>
      </c>
    </row>
    <row r="19" spans="12:21" x14ac:dyDescent="0.25">
      <c r="L19" s="118"/>
      <c r="M19" s="118"/>
      <c r="N19" s="108"/>
      <c r="O19" s="108"/>
      <c r="P19" s="108"/>
      <c r="Q19" s="123">
        <v>35475</v>
      </c>
      <c r="R19" s="124">
        <v>70.827049171944395</v>
      </c>
      <c r="S19" s="115">
        <f t="shared" si="0"/>
        <v>1.8108951579422605E-2</v>
      </c>
      <c r="T19" s="116">
        <f t="shared" si="1"/>
        <v>8.3464314339866119E-2</v>
      </c>
      <c r="U19" s="116">
        <f t="shared" ref="U19:U82" si="2">R19/R7-1</f>
        <v>8.7009291782828457E-2</v>
      </c>
    </row>
    <row r="20" spans="12:21" x14ac:dyDescent="0.25">
      <c r="L20" s="118"/>
      <c r="M20" s="118"/>
      <c r="N20" s="108"/>
      <c r="O20" s="108"/>
      <c r="P20" s="108"/>
      <c r="Q20" s="123">
        <v>35504.5</v>
      </c>
      <c r="R20" s="124">
        <v>70.916298924778502</v>
      </c>
      <c r="S20" s="115">
        <f t="shared" si="0"/>
        <v>1.2601083043490835E-3</v>
      </c>
      <c r="T20" s="116">
        <f t="shared" si="1"/>
        <v>5.4295868075113329E-2</v>
      </c>
      <c r="U20" s="116">
        <f t="shared" si="2"/>
        <v>9.771951364140774E-2</v>
      </c>
    </row>
    <row r="21" spans="12:21" x14ac:dyDescent="0.25">
      <c r="L21" s="118"/>
      <c r="M21" s="118"/>
      <c r="N21" s="108"/>
      <c r="O21" s="108"/>
      <c r="P21" s="108"/>
      <c r="Q21" s="123">
        <v>35535</v>
      </c>
      <c r="R21" s="124">
        <v>70.789079732847995</v>
      </c>
      <c r="S21" s="115">
        <f t="shared" si="0"/>
        <v>-1.793934453142465E-3</v>
      </c>
      <c r="T21" s="116">
        <f t="shared" si="1"/>
        <v>1.7563156910825661E-2</v>
      </c>
      <c r="U21" s="116">
        <f t="shared" si="2"/>
        <v>9.8917851578243843E-2</v>
      </c>
    </row>
    <row r="22" spans="12:21" x14ac:dyDescent="0.25">
      <c r="L22" s="118"/>
      <c r="M22" s="118"/>
      <c r="N22" s="108"/>
      <c r="O22" s="108"/>
      <c r="P22" s="108"/>
      <c r="Q22" s="123">
        <v>35565.5</v>
      </c>
      <c r="R22" s="124">
        <v>71.204696543193506</v>
      </c>
      <c r="S22" s="115">
        <f t="shared" si="0"/>
        <v>5.8711995114786308E-3</v>
      </c>
      <c r="T22" s="116">
        <f t="shared" si="1"/>
        <v>5.3319653390091482E-3</v>
      </c>
      <c r="U22" s="116">
        <f t="shared" si="2"/>
        <v>0.11356822635555108</v>
      </c>
    </row>
    <row r="23" spans="12:21" x14ac:dyDescent="0.25">
      <c r="L23" s="118"/>
      <c r="M23" s="118"/>
      <c r="N23" s="108"/>
      <c r="O23" s="108"/>
      <c r="P23" s="108"/>
      <c r="Q23" s="123">
        <v>35596</v>
      </c>
      <c r="R23" s="124">
        <v>71.928490357225996</v>
      </c>
      <c r="S23" s="115">
        <f t="shared" si="0"/>
        <v>1.0164972946600903E-2</v>
      </c>
      <c r="T23" s="116">
        <f t="shared" si="1"/>
        <v>1.4273043683810105E-2</v>
      </c>
      <c r="U23" s="116">
        <f t="shared" si="2"/>
        <v>0.11924385992962949</v>
      </c>
    </row>
    <row r="24" spans="12:21" x14ac:dyDescent="0.25">
      <c r="L24" s="118"/>
      <c r="M24" s="118"/>
      <c r="N24" s="108"/>
      <c r="O24" s="108"/>
      <c r="P24" s="108"/>
      <c r="Q24" s="123">
        <v>35626.5</v>
      </c>
      <c r="R24" s="124">
        <v>72.981818176632203</v>
      </c>
      <c r="S24" s="115">
        <f t="shared" si="0"/>
        <v>1.4644097410844603E-2</v>
      </c>
      <c r="T24" s="116">
        <f t="shared" si="1"/>
        <v>3.0975659692983992E-2</v>
      </c>
      <c r="U24" s="116">
        <f t="shared" si="2"/>
        <v>0.12885388143298337</v>
      </c>
    </row>
    <row r="25" spans="12:21" x14ac:dyDescent="0.25">
      <c r="L25" s="118"/>
      <c r="M25" s="118"/>
      <c r="N25" s="108"/>
      <c r="O25" s="108"/>
      <c r="P25" s="108"/>
      <c r="Q25" s="123">
        <v>35657.5</v>
      </c>
      <c r="R25" s="124">
        <v>73.374364479826397</v>
      </c>
      <c r="S25" s="115">
        <f t="shared" si="0"/>
        <v>5.378686267367927E-3</v>
      </c>
      <c r="T25" s="116">
        <f t="shared" si="1"/>
        <v>3.0470854339176068E-2</v>
      </c>
      <c r="U25" s="116">
        <f t="shared" si="2"/>
        <v>0.12946518632340798</v>
      </c>
    </row>
    <row r="26" spans="12:21" x14ac:dyDescent="0.25">
      <c r="L26" s="118"/>
      <c r="M26" s="118"/>
      <c r="N26" s="108"/>
      <c r="O26" s="108"/>
      <c r="P26" s="108"/>
      <c r="Q26" s="123">
        <v>35688</v>
      </c>
      <c r="R26" s="124">
        <v>74.950532355515605</v>
      </c>
      <c r="S26" s="115">
        <f t="shared" si="0"/>
        <v>2.1481179249226212E-2</v>
      </c>
      <c r="T26" s="116">
        <f t="shared" si="1"/>
        <v>4.2014533925026409E-2</v>
      </c>
      <c r="U26" s="116">
        <f t="shared" si="2"/>
        <v>0.15562059732403966</v>
      </c>
    </row>
    <row r="27" spans="12:21" x14ac:dyDescent="0.25">
      <c r="L27" s="118"/>
      <c r="M27" s="118"/>
      <c r="N27" s="108"/>
      <c r="O27" s="108"/>
      <c r="P27" s="108"/>
      <c r="Q27" s="123">
        <v>35718.5</v>
      </c>
      <c r="R27" s="124">
        <v>75.900382237105603</v>
      </c>
      <c r="S27" s="115">
        <f t="shared" si="0"/>
        <v>1.2673023816355933E-2</v>
      </c>
      <c r="T27" s="116">
        <f t="shared" si="1"/>
        <v>3.9990289819990865E-2</v>
      </c>
      <c r="U27" s="116">
        <f t="shared" si="2"/>
        <v>0.17665468817228058</v>
      </c>
    </row>
    <row r="28" spans="12:21" x14ac:dyDescent="0.25">
      <c r="L28" s="118"/>
      <c r="M28" s="118"/>
      <c r="N28" s="108"/>
      <c r="O28" s="108"/>
      <c r="P28" s="108"/>
      <c r="Q28" s="123">
        <v>35749</v>
      </c>
      <c r="R28" s="124">
        <v>78.755379014690305</v>
      </c>
      <c r="S28" s="115">
        <f t="shared" si="0"/>
        <v>3.7615051379661812E-2</v>
      </c>
      <c r="T28" s="116">
        <f t="shared" si="1"/>
        <v>7.333643804633394E-2</v>
      </c>
      <c r="U28" s="116">
        <f t="shared" si="2"/>
        <v>0.20474654418509353</v>
      </c>
    </row>
    <row r="29" spans="12:21" x14ac:dyDescent="0.25">
      <c r="L29" s="118"/>
      <c r="M29" s="118"/>
      <c r="N29" s="108"/>
      <c r="O29" s="108"/>
      <c r="P29" s="108"/>
      <c r="Q29" s="123">
        <v>35779.5</v>
      </c>
      <c r="R29" s="124">
        <v>80.507032633253203</v>
      </c>
      <c r="S29" s="115">
        <f t="shared" si="0"/>
        <v>2.2241701334916542E-2</v>
      </c>
      <c r="T29" s="116">
        <f t="shared" si="1"/>
        <v>7.4135567862029905E-2</v>
      </c>
      <c r="U29" s="116">
        <f t="shared" si="2"/>
        <v>0.19687904111096111</v>
      </c>
    </row>
    <row r="30" spans="12:21" x14ac:dyDescent="0.25">
      <c r="L30" s="119">
        <v>35826</v>
      </c>
      <c r="M30" s="108">
        <v>78.369745340570702</v>
      </c>
      <c r="N30" s="108"/>
      <c r="O30" s="108"/>
      <c r="P30" s="108"/>
      <c r="Q30" s="123">
        <v>35810.5</v>
      </c>
      <c r="R30" s="124">
        <v>83.699878466515599</v>
      </c>
      <c r="S30" s="115">
        <f t="shared" si="0"/>
        <v>3.9659216453887813E-2</v>
      </c>
      <c r="T30" s="116">
        <f t="shared" si="1"/>
        <v>0.10275964362136025</v>
      </c>
      <c r="U30" s="116">
        <f t="shared" si="2"/>
        <v>0.20315044194477605</v>
      </c>
    </row>
    <row r="31" spans="12:21" x14ac:dyDescent="0.25">
      <c r="L31" s="119">
        <v>35854</v>
      </c>
      <c r="M31" s="108">
        <v>78.028947671134702</v>
      </c>
      <c r="N31" s="109">
        <f>M31/M30-1</f>
        <v>-4.348587174234142E-3</v>
      </c>
      <c r="O31" s="108"/>
      <c r="P31" s="108"/>
      <c r="Q31" s="123">
        <v>35840</v>
      </c>
      <c r="R31" s="124">
        <v>83.051689730768601</v>
      </c>
      <c r="S31" s="115">
        <f t="shared" si="0"/>
        <v>-7.7442016359235977E-3</v>
      </c>
      <c r="T31" s="116">
        <f t="shared" si="1"/>
        <v>5.4552600340821211E-2</v>
      </c>
      <c r="U31" s="116">
        <f t="shared" si="2"/>
        <v>0.17259847334804057</v>
      </c>
    </row>
    <row r="32" spans="12:21" x14ac:dyDescent="0.25">
      <c r="L32" s="119">
        <v>35885</v>
      </c>
      <c r="M32" s="108">
        <v>77.774354797022198</v>
      </c>
      <c r="N32" s="109">
        <f t="shared" ref="N32:N95" si="3">M32/M31-1</f>
        <v>-3.2628003031071051E-3</v>
      </c>
      <c r="O32" s="108"/>
      <c r="P32" s="108"/>
      <c r="Q32" s="123">
        <v>35869.5</v>
      </c>
      <c r="R32" s="124">
        <v>82.008916685622793</v>
      </c>
      <c r="S32" s="115">
        <f t="shared" si="0"/>
        <v>-1.2555711371149747E-2</v>
      </c>
      <c r="T32" s="116">
        <f t="shared" si="1"/>
        <v>1.865531498610018E-2</v>
      </c>
      <c r="U32" s="116">
        <f t="shared" si="2"/>
        <v>0.15641845286667211</v>
      </c>
    </row>
    <row r="33" spans="12:21" x14ac:dyDescent="0.25">
      <c r="L33" s="119">
        <v>35915</v>
      </c>
      <c r="M33" s="108">
        <v>78.592548510940603</v>
      </c>
      <c r="N33" s="109">
        <f t="shared" si="3"/>
        <v>1.0520096451507088E-2</v>
      </c>
      <c r="O33" s="109">
        <f>M33/M30-1</f>
        <v>2.8429742804658709E-3</v>
      </c>
      <c r="P33" s="108"/>
      <c r="Q33" s="123">
        <v>35900</v>
      </c>
      <c r="R33" s="124">
        <v>80.502546951735695</v>
      </c>
      <c r="S33" s="115">
        <f t="shared" si="0"/>
        <v>-1.8368365231084538E-2</v>
      </c>
      <c r="T33" s="116">
        <f t="shared" si="1"/>
        <v>-3.8199954090244126E-2</v>
      </c>
      <c r="U33" s="116">
        <f t="shared" si="2"/>
        <v>0.13721702917378642</v>
      </c>
    </row>
    <row r="34" spans="12:21" x14ac:dyDescent="0.25">
      <c r="L34" s="119">
        <v>35946</v>
      </c>
      <c r="M34" s="108">
        <v>79.690910100069303</v>
      </c>
      <c r="N34" s="109">
        <f t="shared" si="3"/>
        <v>1.3975390923680164E-2</v>
      </c>
      <c r="O34" s="109">
        <f t="shared" ref="O34:O97" si="4">M34/M31-1</f>
        <v>2.1299305943983882E-2</v>
      </c>
      <c r="P34" s="108"/>
      <c r="Q34" s="123">
        <v>35930.5</v>
      </c>
      <c r="R34" s="124">
        <v>81.677544385538596</v>
      </c>
      <c r="S34" s="115">
        <f t="shared" si="0"/>
        <v>1.4595779615610871E-2</v>
      </c>
      <c r="T34" s="116">
        <f t="shared" si="1"/>
        <v>-1.6545663907436614E-2</v>
      </c>
      <c r="U34" s="116">
        <f t="shared" si="2"/>
        <v>0.14708085773516566</v>
      </c>
    </row>
    <row r="35" spans="12:21" x14ac:dyDescent="0.25">
      <c r="L35" s="119">
        <v>35976</v>
      </c>
      <c r="M35" s="108">
        <v>80.866959274336494</v>
      </c>
      <c r="N35" s="109">
        <f t="shared" si="3"/>
        <v>1.4757632618204619E-2</v>
      </c>
      <c r="O35" s="109">
        <f t="shared" si="4"/>
        <v>3.9763807560801556E-2</v>
      </c>
      <c r="P35" s="108"/>
      <c r="Q35" s="123">
        <v>35961</v>
      </c>
      <c r="R35" s="124">
        <v>83.829606574942403</v>
      </c>
      <c r="S35" s="115">
        <f t="shared" si="0"/>
        <v>2.6348272411882645E-2</v>
      </c>
      <c r="T35" s="116">
        <f t="shared" si="1"/>
        <v>2.2201121084175934E-2</v>
      </c>
      <c r="U35" s="116">
        <f t="shared" si="2"/>
        <v>0.16545761156129712</v>
      </c>
    </row>
    <row r="36" spans="12:21" x14ac:dyDescent="0.25">
      <c r="L36" s="119">
        <v>36007</v>
      </c>
      <c r="M36" s="108">
        <v>80.678565333011093</v>
      </c>
      <c r="N36" s="109">
        <f t="shared" si="3"/>
        <v>-2.3296775718533169E-3</v>
      </c>
      <c r="O36" s="109">
        <f t="shared" si="4"/>
        <v>2.6542170493174755E-2</v>
      </c>
      <c r="P36" s="108"/>
      <c r="Q36" s="123">
        <v>35991.5</v>
      </c>
      <c r="R36" s="124">
        <v>84.518530153838597</v>
      </c>
      <c r="S36" s="115">
        <f t="shared" si="0"/>
        <v>8.2181416213651381E-3</v>
      </c>
      <c r="T36" s="116">
        <f t="shared" si="1"/>
        <v>4.9886411724471724E-2</v>
      </c>
      <c r="U36" s="116">
        <f t="shared" si="2"/>
        <v>0.15807652187131027</v>
      </c>
    </row>
    <row r="37" spans="12:21" x14ac:dyDescent="0.25">
      <c r="L37" s="119">
        <v>36038</v>
      </c>
      <c r="M37" s="108">
        <v>79.968559314389196</v>
      </c>
      <c r="N37" s="109">
        <f t="shared" si="3"/>
        <v>-8.800429403909904E-3</v>
      </c>
      <c r="O37" s="109">
        <f t="shared" si="4"/>
        <v>3.4840763390862062E-3</v>
      </c>
      <c r="P37" s="108"/>
      <c r="Q37" s="123">
        <v>36022.5</v>
      </c>
      <c r="R37" s="124">
        <v>85.277551617970801</v>
      </c>
      <c r="S37" s="115">
        <f t="shared" si="0"/>
        <v>8.9805331771701802E-3</v>
      </c>
      <c r="T37" s="116">
        <f t="shared" si="1"/>
        <v>4.4075850461900101E-2</v>
      </c>
      <c r="U37" s="116">
        <f t="shared" si="2"/>
        <v>0.16222542058837286</v>
      </c>
    </row>
    <row r="38" spans="12:21" x14ac:dyDescent="0.25">
      <c r="L38" s="119">
        <v>36068</v>
      </c>
      <c r="M38" s="108">
        <v>79.562216263708905</v>
      </c>
      <c r="N38" s="109">
        <f t="shared" si="3"/>
        <v>-5.081285122103929E-3</v>
      </c>
      <c r="O38" s="109">
        <f t="shared" si="4"/>
        <v>-1.6134438865214706E-2</v>
      </c>
      <c r="P38" s="108"/>
      <c r="Q38" s="123">
        <v>36053</v>
      </c>
      <c r="R38" s="124">
        <v>85.474299886098905</v>
      </c>
      <c r="S38" s="115">
        <f t="shared" si="0"/>
        <v>2.3071519338349056E-3</v>
      </c>
      <c r="T38" s="116">
        <f t="shared" si="1"/>
        <v>1.9619480257087485E-2</v>
      </c>
      <c r="U38" s="116">
        <f t="shared" si="2"/>
        <v>0.14040951011082248</v>
      </c>
    </row>
    <row r="39" spans="12:21" x14ac:dyDescent="0.25">
      <c r="L39" s="119">
        <v>36099</v>
      </c>
      <c r="M39" s="108">
        <v>80.545617205279498</v>
      </c>
      <c r="N39" s="109">
        <f t="shared" si="3"/>
        <v>1.2360150178711837E-2</v>
      </c>
      <c r="O39" s="109">
        <f t="shared" si="4"/>
        <v>-1.6478742176789796E-3</v>
      </c>
      <c r="P39" s="108"/>
      <c r="Q39" s="123">
        <v>36083.5</v>
      </c>
      <c r="R39" s="124">
        <v>86.658992825856899</v>
      </c>
      <c r="S39" s="115">
        <f t="shared" si="0"/>
        <v>1.3860223965995511E-2</v>
      </c>
      <c r="T39" s="116">
        <f t="shared" si="1"/>
        <v>2.5325365551462919E-2</v>
      </c>
      <c r="U39" s="116">
        <f t="shared" si="2"/>
        <v>0.14174646123839563</v>
      </c>
    </row>
    <row r="40" spans="12:21" x14ac:dyDescent="0.25">
      <c r="L40" s="119">
        <v>36129</v>
      </c>
      <c r="M40" s="108">
        <v>82.394467088466598</v>
      </c>
      <c r="N40" s="109">
        <f t="shared" si="3"/>
        <v>2.2954071833295453E-2</v>
      </c>
      <c r="O40" s="109">
        <f t="shared" si="4"/>
        <v>3.0335769393320833E-2</v>
      </c>
      <c r="P40" s="108"/>
      <c r="Q40" s="123">
        <v>36114</v>
      </c>
      <c r="R40" s="124">
        <v>87.0815781830904</v>
      </c>
      <c r="S40" s="115">
        <f t="shared" si="0"/>
        <v>4.876416670139383E-3</v>
      </c>
      <c r="T40" s="116">
        <f t="shared" si="1"/>
        <v>2.1154765010155785E-2</v>
      </c>
      <c r="U40" s="116">
        <f t="shared" si="2"/>
        <v>0.10572229189382742</v>
      </c>
    </row>
    <row r="41" spans="12:21" x14ac:dyDescent="0.25">
      <c r="L41" s="119">
        <v>36160</v>
      </c>
      <c r="M41" s="108">
        <v>83.807846388711695</v>
      </c>
      <c r="N41" s="109">
        <f t="shared" si="3"/>
        <v>1.7153813237575255E-2</v>
      </c>
      <c r="O41" s="109">
        <f t="shared" si="4"/>
        <v>5.3362391401097442E-2</v>
      </c>
      <c r="P41" s="108"/>
      <c r="Q41" s="123">
        <v>36144.5</v>
      </c>
      <c r="R41" s="124">
        <v>87.126984705261506</v>
      </c>
      <c r="S41" s="115">
        <f t="shared" si="0"/>
        <v>5.2142511790087553E-4</v>
      </c>
      <c r="T41" s="116">
        <f t="shared" si="1"/>
        <v>1.9335458978487541E-2</v>
      </c>
      <c r="U41" s="116">
        <f t="shared" si="2"/>
        <v>8.2228245849840897E-2</v>
      </c>
    </row>
    <row r="42" spans="12:21" x14ac:dyDescent="0.25">
      <c r="L42" s="119">
        <v>36191</v>
      </c>
      <c r="M42" s="108">
        <v>84.123348540248301</v>
      </c>
      <c r="N42" s="109">
        <f t="shared" si="3"/>
        <v>3.7645896551650182E-3</v>
      </c>
      <c r="O42" s="109">
        <f t="shared" si="4"/>
        <v>4.4418696623188758E-2</v>
      </c>
      <c r="P42" s="109">
        <f>M42/M30-1</f>
        <v>7.3416127290885314E-2</v>
      </c>
      <c r="Q42" s="123">
        <v>36175.5</v>
      </c>
      <c r="R42" s="124">
        <v>86.991524677253807</v>
      </c>
      <c r="S42" s="115">
        <f t="shared" si="0"/>
        <v>-1.5547425228353839E-3</v>
      </c>
      <c r="T42" s="116">
        <f t="shared" si="1"/>
        <v>3.8372457439603824E-3</v>
      </c>
      <c r="U42" s="116">
        <f t="shared" si="2"/>
        <v>3.9326774077157678E-2</v>
      </c>
    </row>
    <row r="43" spans="12:21" x14ac:dyDescent="0.25">
      <c r="L43" s="119">
        <v>36219</v>
      </c>
      <c r="M43" s="108">
        <v>83.710944508753201</v>
      </c>
      <c r="N43" s="109">
        <f t="shared" si="3"/>
        <v>-4.9023729874208E-3</v>
      </c>
      <c r="O43" s="109">
        <f t="shared" si="4"/>
        <v>1.597774057902579E-2</v>
      </c>
      <c r="P43" s="109">
        <f t="shared" ref="P43:P106" si="5">M43/M31-1</f>
        <v>7.2819088392248599E-2</v>
      </c>
      <c r="Q43" s="123">
        <v>36205</v>
      </c>
      <c r="R43" s="124">
        <v>85.8594972515954</v>
      </c>
      <c r="S43" s="115">
        <f t="shared" si="0"/>
        <v>-1.3013077191810662E-2</v>
      </c>
      <c r="T43" s="116">
        <f t="shared" si="1"/>
        <v>-1.4033748089929632E-2</v>
      </c>
      <c r="U43" s="116">
        <f t="shared" si="2"/>
        <v>3.3807951769903255E-2</v>
      </c>
    </row>
    <row r="44" spans="12:21" x14ac:dyDescent="0.25">
      <c r="L44" s="119">
        <v>36250</v>
      </c>
      <c r="M44" s="108">
        <v>83.860274584380207</v>
      </c>
      <c r="N44" s="109">
        <f t="shared" si="3"/>
        <v>1.7838775622869285E-3</v>
      </c>
      <c r="O44" s="109">
        <f t="shared" si="4"/>
        <v>6.25576219025481E-4</v>
      </c>
      <c r="P44" s="109">
        <f t="shared" si="5"/>
        <v>7.8250983929615714E-2</v>
      </c>
      <c r="Q44" s="123">
        <v>36234.5</v>
      </c>
      <c r="R44" s="124">
        <v>84.463162163621604</v>
      </c>
      <c r="S44" s="115">
        <f t="shared" si="0"/>
        <v>-1.6263024274205673E-2</v>
      </c>
      <c r="T44" s="116">
        <f t="shared" si="1"/>
        <v>-3.0574024232001618E-2</v>
      </c>
      <c r="U44" s="116">
        <f t="shared" si="2"/>
        <v>2.9926568685293642E-2</v>
      </c>
    </row>
    <row r="45" spans="12:21" x14ac:dyDescent="0.25">
      <c r="L45" s="119">
        <v>36280</v>
      </c>
      <c r="M45" s="108">
        <v>84.973258177737307</v>
      </c>
      <c r="N45" s="109">
        <f t="shared" si="3"/>
        <v>1.3271881100713756E-2</v>
      </c>
      <c r="O45" s="109">
        <f t="shared" si="4"/>
        <v>1.0103136076215158E-2</v>
      </c>
      <c r="P45" s="109">
        <f t="shared" si="5"/>
        <v>8.1187209063572574E-2</v>
      </c>
      <c r="Q45" s="123">
        <v>36265</v>
      </c>
      <c r="R45" s="124">
        <v>83.304915482103695</v>
      </c>
      <c r="S45" s="115">
        <f t="shared" si="0"/>
        <v>-1.3713039529282156E-2</v>
      </c>
      <c r="T45" s="116">
        <f t="shared" si="1"/>
        <v>-4.2378946786227223E-2</v>
      </c>
      <c r="U45" s="116">
        <f t="shared" si="2"/>
        <v>3.4810930044836041E-2</v>
      </c>
    </row>
    <row r="46" spans="12:21" x14ac:dyDescent="0.25">
      <c r="L46" s="119">
        <v>36311</v>
      </c>
      <c r="M46" s="108">
        <v>86.519616392202906</v>
      </c>
      <c r="N46" s="109">
        <f t="shared" si="3"/>
        <v>1.8198174903816255E-2</v>
      </c>
      <c r="O46" s="109">
        <f t="shared" si="4"/>
        <v>3.3552027156449338E-2</v>
      </c>
      <c r="P46" s="109">
        <f t="shared" si="5"/>
        <v>8.5689902192843226E-2</v>
      </c>
      <c r="Q46" s="123">
        <v>36295.5</v>
      </c>
      <c r="R46" s="124">
        <v>83.2015194699472</v>
      </c>
      <c r="S46" s="115">
        <f t="shared" si="0"/>
        <v>-1.2411754043337719E-3</v>
      </c>
      <c r="T46" s="116">
        <f t="shared" si="1"/>
        <v>-3.0957294961319048E-2</v>
      </c>
      <c r="U46" s="116">
        <f t="shared" si="2"/>
        <v>1.865843416172086E-2</v>
      </c>
    </row>
    <row r="47" spans="12:21" x14ac:dyDescent="0.25">
      <c r="L47" s="119">
        <v>36341</v>
      </c>
      <c r="M47" s="108">
        <v>87.769086643751194</v>
      </c>
      <c r="N47" s="109">
        <f t="shared" si="3"/>
        <v>1.444146776939359E-2</v>
      </c>
      <c r="O47" s="109">
        <f t="shared" si="4"/>
        <v>4.6611009548244819E-2</v>
      </c>
      <c r="P47" s="109">
        <f t="shared" si="5"/>
        <v>8.5351637199559294E-2</v>
      </c>
      <c r="Q47" s="123">
        <v>36326</v>
      </c>
      <c r="R47" s="124">
        <v>84.394790598775202</v>
      </c>
      <c r="S47" s="115">
        <f t="shared" si="0"/>
        <v>1.4341939142818338E-2</v>
      </c>
      <c r="T47" s="116">
        <f t="shared" si="1"/>
        <v>-8.094838399959059E-4</v>
      </c>
      <c r="U47" s="116">
        <f t="shared" si="2"/>
        <v>6.7420574535028699E-3</v>
      </c>
    </row>
    <row r="48" spans="12:21" x14ac:dyDescent="0.25">
      <c r="L48" s="119">
        <v>36372</v>
      </c>
      <c r="M48" s="108">
        <v>88.384527640694301</v>
      </c>
      <c r="N48" s="109">
        <f t="shared" si="3"/>
        <v>7.012047413016198E-3</v>
      </c>
      <c r="O48" s="109">
        <f t="shared" si="4"/>
        <v>4.0145211989184748E-2</v>
      </c>
      <c r="P48" s="109">
        <f t="shared" si="5"/>
        <v>9.5514369595887771E-2</v>
      </c>
      <c r="Q48" s="123">
        <v>36356.5</v>
      </c>
      <c r="R48" s="124">
        <v>85.872015198114198</v>
      </c>
      <c r="S48" s="115">
        <f t="shared" si="0"/>
        <v>1.7503741508903436E-2</v>
      </c>
      <c r="T48" s="116">
        <f t="shared" si="1"/>
        <v>3.0815705185632147E-2</v>
      </c>
      <c r="U48" s="116">
        <f t="shared" si="2"/>
        <v>1.6014062736444012E-2</v>
      </c>
    </row>
    <row r="49" spans="12:21" x14ac:dyDescent="0.25">
      <c r="L49" s="119">
        <v>36403</v>
      </c>
      <c r="M49" s="108">
        <v>88.647659941842804</v>
      </c>
      <c r="N49" s="109">
        <f t="shared" si="3"/>
        <v>2.9771308188488721E-3</v>
      </c>
      <c r="O49" s="109">
        <f t="shared" si="4"/>
        <v>2.4596081656132585E-2</v>
      </c>
      <c r="P49" s="109">
        <f t="shared" si="5"/>
        <v>0.1085314116180649</v>
      </c>
      <c r="Q49" s="123">
        <v>36387.5</v>
      </c>
      <c r="R49" s="124">
        <v>88.337896200967904</v>
      </c>
      <c r="S49" s="115">
        <f t="shared" si="0"/>
        <v>2.8715769592278839E-2</v>
      </c>
      <c r="T49" s="116">
        <f t="shared" si="1"/>
        <v>6.1734169805348182E-2</v>
      </c>
      <c r="U49" s="116">
        <f t="shared" si="2"/>
        <v>3.5886872042327544E-2</v>
      </c>
    </row>
    <row r="50" spans="12:21" x14ac:dyDescent="0.25">
      <c r="L50" s="119">
        <v>36433</v>
      </c>
      <c r="M50" s="108">
        <v>89.048585861803801</v>
      </c>
      <c r="N50" s="109">
        <f t="shared" si="3"/>
        <v>4.5226903927755302E-3</v>
      </c>
      <c r="O50" s="109">
        <f t="shared" si="4"/>
        <v>1.4578016782218706E-2</v>
      </c>
      <c r="P50" s="109">
        <f t="shared" si="5"/>
        <v>0.11923209336769025</v>
      </c>
      <c r="Q50" s="123">
        <v>36418</v>
      </c>
      <c r="R50" s="124">
        <v>90.015984973658604</v>
      </c>
      <c r="S50" s="115">
        <f t="shared" si="0"/>
        <v>1.8996250135650206E-2</v>
      </c>
      <c r="T50" s="116">
        <f t="shared" si="1"/>
        <v>6.6605940188978696E-2</v>
      </c>
      <c r="U50" s="116">
        <f t="shared" si="2"/>
        <v>5.3135095503699326E-2</v>
      </c>
    </row>
    <row r="51" spans="12:21" x14ac:dyDescent="0.25">
      <c r="L51" s="119">
        <v>36464</v>
      </c>
      <c r="M51" s="108">
        <v>89.668480213912204</v>
      </c>
      <c r="N51" s="109">
        <f t="shared" si="3"/>
        <v>6.9613048439693959E-3</v>
      </c>
      <c r="O51" s="109">
        <f t="shared" si="4"/>
        <v>1.4526892969745742E-2</v>
      </c>
      <c r="P51" s="109">
        <f t="shared" si="5"/>
        <v>0.11326330749172953</v>
      </c>
      <c r="Q51" s="123">
        <v>36448.5</v>
      </c>
      <c r="R51" s="124">
        <v>91.382596052948898</v>
      </c>
      <c r="S51" s="115">
        <f t="shared" si="0"/>
        <v>1.5181871083121523E-2</v>
      </c>
      <c r="T51" s="116">
        <f t="shared" si="1"/>
        <v>6.4172022074028501E-2</v>
      </c>
      <c r="U51" s="116">
        <f t="shared" si="2"/>
        <v>5.4507940527120935E-2</v>
      </c>
    </row>
    <row r="52" spans="12:21" x14ac:dyDescent="0.25">
      <c r="L52" s="119">
        <v>36494</v>
      </c>
      <c r="M52" s="108">
        <v>90.713314388272494</v>
      </c>
      <c r="N52" s="109">
        <f t="shared" si="3"/>
        <v>1.1652190065759349E-2</v>
      </c>
      <c r="O52" s="109">
        <f t="shared" si="4"/>
        <v>2.330184967978699E-2</v>
      </c>
      <c r="P52" s="109">
        <f t="shared" si="5"/>
        <v>0.10096366411198443</v>
      </c>
      <c r="Q52" s="123">
        <v>36479</v>
      </c>
      <c r="R52" s="124">
        <v>91.397987661524994</v>
      </c>
      <c r="S52" s="115">
        <f t="shared" si="0"/>
        <v>1.6843041499026157E-4</v>
      </c>
      <c r="T52" s="116">
        <f t="shared" si="1"/>
        <v>3.4640755464624196E-2</v>
      </c>
      <c r="U52" s="116">
        <f t="shared" si="2"/>
        <v>4.9567423656003085E-2</v>
      </c>
    </row>
    <row r="53" spans="12:21" x14ac:dyDescent="0.25">
      <c r="L53" s="119">
        <v>36525</v>
      </c>
      <c r="M53" s="108">
        <v>91.261855582669696</v>
      </c>
      <c r="N53" s="109">
        <f t="shared" si="3"/>
        <v>6.0469755525558444E-3</v>
      </c>
      <c r="O53" s="109">
        <f t="shared" si="4"/>
        <v>2.485463075517802E-2</v>
      </c>
      <c r="P53" s="109">
        <f t="shared" si="5"/>
        <v>8.8941662566835777E-2</v>
      </c>
      <c r="Q53" s="123">
        <v>36509.5</v>
      </c>
      <c r="R53" s="124">
        <v>91.238741451873196</v>
      </c>
      <c r="S53" s="115">
        <f t="shared" si="0"/>
        <v>-1.7423382475502125E-3</v>
      </c>
      <c r="T53" s="116">
        <f t="shared" si="1"/>
        <v>1.3583770466683243E-2</v>
      </c>
      <c r="U53" s="116">
        <f t="shared" si="2"/>
        <v>4.7192689618735129E-2</v>
      </c>
    </row>
    <row r="54" spans="12:21" x14ac:dyDescent="0.25">
      <c r="L54" s="119">
        <v>36556</v>
      </c>
      <c r="M54" s="108">
        <v>92.270180310757993</v>
      </c>
      <c r="N54" s="109">
        <f t="shared" si="3"/>
        <v>1.1048698513201893E-2</v>
      </c>
      <c r="O54" s="109">
        <f t="shared" si="4"/>
        <v>2.9014655881745677E-2</v>
      </c>
      <c r="P54" s="109">
        <f t="shared" si="5"/>
        <v>9.6843883557629518E-2</v>
      </c>
      <c r="Q54" s="123">
        <v>36540.5</v>
      </c>
      <c r="R54" s="124">
        <v>91.508825266488401</v>
      </c>
      <c r="S54" s="115">
        <f t="shared" si="0"/>
        <v>2.9601878578922047E-3</v>
      </c>
      <c r="T54" s="116">
        <f t="shared" si="1"/>
        <v>1.3813266310180872E-3</v>
      </c>
      <c r="U54" s="116">
        <f t="shared" si="2"/>
        <v>5.1928053979904076E-2</v>
      </c>
    </row>
    <row r="55" spans="12:21" x14ac:dyDescent="0.25">
      <c r="L55" s="119">
        <v>36585</v>
      </c>
      <c r="M55" s="108">
        <v>92.645321240442101</v>
      </c>
      <c r="N55" s="109">
        <f t="shared" si="3"/>
        <v>4.0656789487205636E-3</v>
      </c>
      <c r="O55" s="109">
        <f t="shared" si="4"/>
        <v>2.1297941379367913E-2</v>
      </c>
      <c r="P55" s="109">
        <f t="shared" si="5"/>
        <v>0.10672889649160133</v>
      </c>
      <c r="Q55" s="123">
        <v>36570.5</v>
      </c>
      <c r="R55" s="124">
        <v>89.754740757192096</v>
      </c>
      <c r="S55" s="115">
        <f t="shared" si="0"/>
        <v>-1.9168473687517396E-2</v>
      </c>
      <c r="T55" s="116">
        <f t="shared" si="1"/>
        <v>-1.7979027179661267E-2</v>
      </c>
      <c r="U55" s="116">
        <f t="shared" si="2"/>
        <v>4.5367648661887694E-2</v>
      </c>
    </row>
    <row r="56" spans="12:21" x14ac:dyDescent="0.25">
      <c r="L56" s="119">
        <v>36616</v>
      </c>
      <c r="M56" s="108">
        <v>93.201436196944996</v>
      </c>
      <c r="N56" s="109">
        <f t="shared" si="3"/>
        <v>6.0026232200072194E-3</v>
      </c>
      <c r="O56" s="109">
        <f t="shared" si="4"/>
        <v>2.1252916696596458E-2</v>
      </c>
      <c r="P56" s="109">
        <f t="shared" si="5"/>
        <v>0.11138959011117611</v>
      </c>
      <c r="Q56" s="123">
        <v>36600.5</v>
      </c>
      <c r="R56" s="124">
        <v>88.490968774256402</v>
      </c>
      <c r="S56" s="115">
        <f t="shared" si="0"/>
        <v>-1.4080281133611594E-2</v>
      </c>
      <c r="T56" s="116">
        <f t="shared" si="1"/>
        <v>-3.0116293077828038E-2</v>
      </c>
      <c r="U56" s="116">
        <f t="shared" si="2"/>
        <v>4.7687139664889022E-2</v>
      </c>
    </row>
    <row r="57" spans="12:21" x14ac:dyDescent="0.25">
      <c r="L57" s="119">
        <v>36646</v>
      </c>
      <c r="M57" s="108">
        <v>93.9079134083198</v>
      </c>
      <c r="N57" s="109">
        <f t="shared" si="3"/>
        <v>7.5801107815756108E-3</v>
      </c>
      <c r="O57" s="109">
        <f t="shared" si="4"/>
        <v>1.7749321525611705E-2</v>
      </c>
      <c r="P57" s="109">
        <f t="shared" si="5"/>
        <v>0.10514667110791498</v>
      </c>
      <c r="Q57" s="123">
        <v>36631</v>
      </c>
      <c r="R57" s="124">
        <v>87.3876814098615</v>
      </c>
      <c r="S57" s="115">
        <f t="shared" si="0"/>
        <v>-1.2467796201999226E-2</v>
      </c>
      <c r="T57" s="116">
        <f t="shared" si="1"/>
        <v>-4.5035479852631344E-2</v>
      </c>
      <c r="U57" s="116">
        <f t="shared" si="2"/>
        <v>4.900990420709217E-2</v>
      </c>
    </row>
    <row r="58" spans="12:21" x14ac:dyDescent="0.25">
      <c r="L58" s="119">
        <v>36677</v>
      </c>
      <c r="M58" s="108">
        <v>95.606862209430304</v>
      </c>
      <c r="N58" s="109">
        <f t="shared" si="3"/>
        <v>1.8091646800023398E-2</v>
      </c>
      <c r="O58" s="109">
        <f t="shared" si="4"/>
        <v>3.1966438556590759E-2</v>
      </c>
      <c r="P58" s="109">
        <f t="shared" si="5"/>
        <v>0.10503104609287583</v>
      </c>
      <c r="Q58" s="123">
        <v>36661.5</v>
      </c>
      <c r="R58" s="124">
        <v>90.059276067070201</v>
      </c>
      <c r="S58" s="115">
        <f t="shared" si="0"/>
        <v>3.0571753525288292E-2</v>
      </c>
      <c r="T58" s="116">
        <f t="shared" si="1"/>
        <v>3.3929718620875349E-3</v>
      </c>
      <c r="U58" s="116">
        <f t="shared" si="2"/>
        <v>8.242345381204319E-2</v>
      </c>
    </row>
    <row r="59" spans="12:21" x14ac:dyDescent="0.25">
      <c r="L59" s="119">
        <v>36707</v>
      </c>
      <c r="M59" s="108">
        <v>97.565657985658902</v>
      </c>
      <c r="N59" s="109">
        <f t="shared" si="3"/>
        <v>2.0488024927936443E-2</v>
      </c>
      <c r="O59" s="109">
        <f t="shared" si="4"/>
        <v>4.6825692465637836E-2</v>
      </c>
      <c r="P59" s="109">
        <f t="shared" si="5"/>
        <v>0.11161756053895533</v>
      </c>
      <c r="Q59" s="123">
        <v>36692</v>
      </c>
      <c r="R59" s="124">
        <v>92.955501719024099</v>
      </c>
      <c r="S59" s="115">
        <f t="shared" si="0"/>
        <v>3.2159104297007524E-2</v>
      </c>
      <c r="T59" s="116">
        <f t="shared" si="1"/>
        <v>5.0451848438419544E-2</v>
      </c>
      <c r="U59" s="116">
        <f t="shared" si="2"/>
        <v>0.10143648748354295</v>
      </c>
    </row>
    <row r="60" spans="12:21" x14ac:dyDescent="0.25">
      <c r="L60" s="119">
        <v>36738</v>
      </c>
      <c r="M60" s="108">
        <v>98.023849342370895</v>
      </c>
      <c r="N60" s="109">
        <f t="shared" si="3"/>
        <v>4.696236013489008E-3</v>
      </c>
      <c r="O60" s="109">
        <f t="shared" si="4"/>
        <v>4.3829489812585276E-2</v>
      </c>
      <c r="P60" s="109">
        <f t="shared" si="5"/>
        <v>0.10906118931656117</v>
      </c>
      <c r="Q60" s="123">
        <v>36722.5</v>
      </c>
      <c r="R60" s="124">
        <v>95.140422927061294</v>
      </c>
      <c r="S60" s="115">
        <f t="shared" si="0"/>
        <v>2.3505023023183025E-2</v>
      </c>
      <c r="T60" s="116">
        <f t="shared" si="1"/>
        <v>8.8716640516393275E-2</v>
      </c>
      <c r="U60" s="116">
        <f t="shared" si="2"/>
        <v>0.10793280799995286</v>
      </c>
    </row>
    <row r="61" spans="12:21" x14ac:dyDescent="0.25">
      <c r="L61" s="119">
        <v>36769</v>
      </c>
      <c r="M61" s="108">
        <v>97.676331821347603</v>
      </c>
      <c r="N61" s="109">
        <f t="shared" si="3"/>
        <v>-3.5452343828031863E-3</v>
      </c>
      <c r="O61" s="109">
        <f t="shared" si="4"/>
        <v>2.1645617940938777E-2</v>
      </c>
      <c r="P61" s="109">
        <f t="shared" si="5"/>
        <v>0.10184895896212098</v>
      </c>
      <c r="Q61" s="123">
        <v>36753.5</v>
      </c>
      <c r="R61" s="124">
        <v>96.159525091807893</v>
      </c>
      <c r="S61" s="115">
        <f t="shared" si="0"/>
        <v>1.0711558067467042E-2</v>
      </c>
      <c r="T61" s="116">
        <f t="shared" si="1"/>
        <v>6.7735932278587541E-2</v>
      </c>
      <c r="U61" s="116">
        <f t="shared" si="2"/>
        <v>8.8542168505415297E-2</v>
      </c>
    </row>
    <row r="62" spans="12:21" x14ac:dyDescent="0.25">
      <c r="L62" s="119">
        <v>36799</v>
      </c>
      <c r="M62" s="108">
        <v>97.105365492993101</v>
      </c>
      <c r="N62" s="109">
        <f t="shared" si="3"/>
        <v>-5.845493147703551E-3</v>
      </c>
      <c r="O62" s="109">
        <f t="shared" si="4"/>
        <v>-4.7177716234277911E-3</v>
      </c>
      <c r="P62" s="109">
        <f t="shared" si="5"/>
        <v>9.0476222089509228E-2</v>
      </c>
      <c r="Q62" s="123">
        <v>36784</v>
      </c>
      <c r="R62" s="124">
        <v>97.3822419262534</v>
      </c>
      <c r="S62" s="115">
        <f t="shared" si="0"/>
        <v>1.2715504088421037E-2</v>
      </c>
      <c r="T62" s="116">
        <f t="shared" si="1"/>
        <v>4.7622143126180738E-2</v>
      </c>
      <c r="U62" s="116">
        <f t="shared" si="2"/>
        <v>8.18327650888937E-2</v>
      </c>
    </row>
    <row r="63" spans="12:21" x14ac:dyDescent="0.25">
      <c r="L63" s="119">
        <v>36830</v>
      </c>
      <c r="M63" s="108">
        <v>98.219145048578895</v>
      </c>
      <c r="N63" s="109">
        <f t="shared" si="3"/>
        <v>1.1469804474049994E-2</v>
      </c>
      <c r="O63" s="109">
        <f t="shared" si="4"/>
        <v>1.9923284743275094E-3</v>
      </c>
      <c r="P63" s="109">
        <f t="shared" si="5"/>
        <v>9.5358645694320954E-2</v>
      </c>
      <c r="Q63" s="123">
        <v>36814.5</v>
      </c>
      <c r="R63" s="124">
        <v>98.806458787441798</v>
      </c>
      <c r="S63" s="115">
        <f t="shared" si="0"/>
        <v>1.4625016153016368E-2</v>
      </c>
      <c r="T63" s="116">
        <f t="shared" si="1"/>
        <v>3.8532894300785658E-2</v>
      </c>
      <c r="U63" s="116">
        <f t="shared" si="2"/>
        <v>8.1239350326525628E-2</v>
      </c>
    </row>
    <row r="64" spans="12:21" x14ac:dyDescent="0.25">
      <c r="L64" s="119">
        <v>36860</v>
      </c>
      <c r="M64" s="108">
        <v>99.266613704893203</v>
      </c>
      <c r="N64" s="109">
        <f t="shared" si="3"/>
        <v>1.0664607758459344E-2</v>
      </c>
      <c r="O64" s="109">
        <f t="shared" si="4"/>
        <v>1.6281138469186773E-2</v>
      </c>
      <c r="P64" s="109">
        <f t="shared" si="5"/>
        <v>9.428934852948645E-2</v>
      </c>
      <c r="Q64" s="123">
        <v>36845</v>
      </c>
      <c r="R64" s="124">
        <v>99.708006658707006</v>
      </c>
      <c r="S64" s="115">
        <f t="shared" si="0"/>
        <v>9.1243819718775931E-3</v>
      </c>
      <c r="T64" s="116">
        <f t="shared" si="1"/>
        <v>3.6902028826694133E-2</v>
      </c>
      <c r="U64" s="116">
        <f t="shared" si="2"/>
        <v>9.0921246843602033E-2</v>
      </c>
    </row>
    <row r="65" spans="12:21" x14ac:dyDescent="0.25">
      <c r="L65" s="119">
        <v>36891</v>
      </c>
      <c r="M65" s="108">
        <v>100</v>
      </c>
      <c r="N65" s="109">
        <f t="shared" si="3"/>
        <v>7.3880458669322024E-3</v>
      </c>
      <c r="O65" s="109">
        <f t="shared" si="4"/>
        <v>2.9809212830940623E-2</v>
      </c>
      <c r="P65" s="109">
        <f t="shared" si="5"/>
        <v>9.5748046777493379E-2</v>
      </c>
      <c r="Q65" s="123">
        <v>36875.5</v>
      </c>
      <c r="R65" s="124">
        <v>100</v>
      </c>
      <c r="S65" s="115">
        <f t="shared" si="0"/>
        <v>2.9284843923564896E-3</v>
      </c>
      <c r="T65" s="116">
        <f t="shared" si="1"/>
        <v>2.6881267282067745E-2</v>
      </c>
      <c r="U65" s="116">
        <f t="shared" si="2"/>
        <v>9.6025640081282893E-2</v>
      </c>
    </row>
    <row r="66" spans="12:21" x14ac:dyDescent="0.25">
      <c r="L66" s="119">
        <v>36922</v>
      </c>
      <c r="M66" s="108">
        <v>100.166304239623</v>
      </c>
      <c r="N66" s="109">
        <f t="shared" si="3"/>
        <v>1.6630423962300522E-3</v>
      </c>
      <c r="O66" s="109">
        <f t="shared" si="4"/>
        <v>1.9824639993364368E-2</v>
      </c>
      <c r="P66" s="109">
        <f t="shared" si="5"/>
        <v>8.5576118983094585E-2</v>
      </c>
      <c r="Q66" s="123">
        <v>36906.5</v>
      </c>
      <c r="R66" s="124">
        <v>100.177253303705</v>
      </c>
      <c r="S66" s="115">
        <f t="shared" si="0"/>
        <v>1.7725330370499393E-3</v>
      </c>
      <c r="T66" s="116">
        <f t="shared" si="1"/>
        <v>1.3873531478464818E-2</v>
      </c>
      <c r="U66" s="116">
        <f t="shared" si="2"/>
        <v>9.4727781850250548E-2</v>
      </c>
    </row>
    <row r="67" spans="12:21" x14ac:dyDescent="0.25">
      <c r="L67" s="119">
        <v>36950</v>
      </c>
      <c r="M67" s="108">
        <v>100.34664697269</v>
      </c>
      <c r="N67" s="109">
        <f t="shared" si="3"/>
        <v>1.8004331340364388E-3</v>
      </c>
      <c r="O67" s="109">
        <f t="shared" si="4"/>
        <v>1.0880126031170834E-2</v>
      </c>
      <c r="P67" s="109">
        <f t="shared" si="5"/>
        <v>8.3126979637327514E-2</v>
      </c>
      <c r="Q67" s="123">
        <v>36936</v>
      </c>
      <c r="R67" s="124">
        <v>100.164960230133</v>
      </c>
      <c r="S67" s="115">
        <f t="shared" si="0"/>
        <v>-1.2271322247903171E-4</v>
      </c>
      <c r="T67" s="116">
        <f t="shared" si="1"/>
        <v>4.5829175282794399E-3</v>
      </c>
      <c r="U67" s="116">
        <f t="shared" si="2"/>
        <v>0.11598517677303555</v>
      </c>
    </row>
    <row r="68" spans="12:21" x14ac:dyDescent="0.25">
      <c r="L68" s="119">
        <v>36981</v>
      </c>
      <c r="M68" s="108">
        <v>100.38532825648799</v>
      </c>
      <c r="N68" s="109">
        <f t="shared" si="3"/>
        <v>3.8547659503285203E-4</v>
      </c>
      <c r="O68" s="109">
        <f t="shared" si="4"/>
        <v>3.8532825648800451E-3</v>
      </c>
      <c r="P68" s="109">
        <f t="shared" si="5"/>
        <v>7.7079199126960152E-2</v>
      </c>
      <c r="Q68" s="123">
        <v>36965.5</v>
      </c>
      <c r="R68" s="124">
        <v>99.992802114144794</v>
      </c>
      <c r="S68" s="115">
        <f t="shared" si="0"/>
        <v>-1.718745912669184E-3</v>
      </c>
      <c r="T68" s="116">
        <f t="shared" si="1"/>
        <v>-7.1978858552035341E-5</v>
      </c>
      <c r="U68" s="116">
        <f t="shared" si="2"/>
        <v>0.129977482439253</v>
      </c>
    </row>
    <row r="69" spans="12:21" x14ac:dyDescent="0.25">
      <c r="L69" s="119">
        <v>37011</v>
      </c>
      <c r="M69" s="108">
        <v>100.40448821638</v>
      </c>
      <c r="N69" s="109">
        <f t="shared" si="3"/>
        <v>1.9086414543623142E-4</v>
      </c>
      <c r="O69" s="109">
        <f t="shared" si="4"/>
        <v>2.3778852435965003E-3</v>
      </c>
      <c r="P69" s="109">
        <f t="shared" si="5"/>
        <v>6.9180270035524405E-2</v>
      </c>
      <c r="Q69" s="123">
        <v>36996</v>
      </c>
      <c r="R69" s="124">
        <v>99.709673245678403</v>
      </c>
      <c r="S69" s="115">
        <f t="shared" si="0"/>
        <v>-2.8314924922615559E-3</v>
      </c>
      <c r="T69" s="116">
        <f t="shared" si="1"/>
        <v>-4.6675272340422902E-3</v>
      </c>
      <c r="U69" s="116">
        <f t="shared" si="2"/>
        <v>0.14100376205228393</v>
      </c>
    </row>
    <row r="70" spans="12:21" x14ac:dyDescent="0.25">
      <c r="L70" s="119">
        <v>37042</v>
      </c>
      <c r="M70" s="108">
        <v>100.79687125444499</v>
      </c>
      <c r="N70" s="109">
        <f t="shared" si="3"/>
        <v>3.9080228885721713E-3</v>
      </c>
      <c r="O70" s="109">
        <f t="shared" si="4"/>
        <v>4.4866898430351299E-3</v>
      </c>
      <c r="P70" s="109">
        <f t="shared" si="5"/>
        <v>5.4284900948279091E-2</v>
      </c>
      <c r="Q70" s="123">
        <v>37026.5</v>
      </c>
      <c r="R70" s="124">
        <v>99.961526313787601</v>
      </c>
      <c r="S70" s="115">
        <f t="shared" si="0"/>
        <v>2.5258639398872962E-3</v>
      </c>
      <c r="T70" s="116">
        <f t="shared" si="1"/>
        <v>-2.0309888395902975E-3</v>
      </c>
      <c r="U70" s="116">
        <f t="shared" si="2"/>
        <v>0.10995258544320152</v>
      </c>
    </row>
    <row r="71" spans="12:21" x14ac:dyDescent="0.25">
      <c r="L71" s="119">
        <v>37072</v>
      </c>
      <c r="M71" s="108">
        <v>102.15032925717</v>
      </c>
      <c r="N71" s="109">
        <f t="shared" si="3"/>
        <v>1.3427579505999043E-2</v>
      </c>
      <c r="O71" s="109">
        <f t="shared" si="4"/>
        <v>1.7582260588642651E-2</v>
      </c>
      <c r="P71" s="109">
        <f t="shared" si="5"/>
        <v>4.6990625248332751E-2</v>
      </c>
      <c r="Q71" s="123">
        <v>37057</v>
      </c>
      <c r="R71" s="124">
        <v>100.401153976122</v>
      </c>
      <c r="S71" s="115">
        <f t="shared" si="0"/>
        <v>4.3979686840152077E-3</v>
      </c>
      <c r="T71" s="116">
        <f t="shared" si="1"/>
        <v>4.0838125679392157E-3</v>
      </c>
      <c r="U71" s="116">
        <f t="shared" si="2"/>
        <v>8.0099102467370065E-2</v>
      </c>
    </row>
    <row r="72" spans="12:21" x14ac:dyDescent="0.25">
      <c r="L72" s="119">
        <v>37103</v>
      </c>
      <c r="M72" s="108">
        <v>103.895744971486</v>
      </c>
      <c r="N72" s="109">
        <f t="shared" si="3"/>
        <v>1.7086736058596452E-2</v>
      </c>
      <c r="O72" s="109">
        <f t="shared" si="4"/>
        <v>3.4771919235144555E-2</v>
      </c>
      <c r="P72" s="109">
        <f t="shared" si="5"/>
        <v>5.9902724372781435E-2</v>
      </c>
      <c r="Q72" s="123">
        <v>37087.5</v>
      </c>
      <c r="R72" s="124">
        <v>101.182495019187</v>
      </c>
      <c r="S72" s="115">
        <f t="shared" ref="S72:S135" si="6">R72/R71-1</f>
        <v>7.7821918585798677E-3</v>
      </c>
      <c r="T72" s="116">
        <f t="shared" si="1"/>
        <v>1.4771102196671215E-2</v>
      </c>
      <c r="U72" s="116">
        <f t="shared" si="2"/>
        <v>6.3506887043773386E-2</v>
      </c>
    </row>
    <row r="73" spans="12:21" x14ac:dyDescent="0.25">
      <c r="L73" s="119">
        <v>37134</v>
      </c>
      <c r="M73" s="108">
        <v>105.84745158118901</v>
      </c>
      <c r="N73" s="109">
        <f t="shared" si="3"/>
        <v>1.8785241014813936E-2</v>
      </c>
      <c r="O73" s="109">
        <f t="shared" si="4"/>
        <v>5.0106518822341739E-2</v>
      </c>
      <c r="P73" s="109">
        <f t="shared" si="5"/>
        <v>8.3655063693286236E-2</v>
      </c>
      <c r="Q73" s="123">
        <v>37118.5</v>
      </c>
      <c r="R73" s="124">
        <v>101.09355931058001</v>
      </c>
      <c r="S73" s="115">
        <f t="shared" si="6"/>
        <v>-8.7896338778892247E-4</v>
      </c>
      <c r="T73" s="116">
        <f t="shared" si="1"/>
        <v>1.1324686992462141E-2</v>
      </c>
      <c r="U73" s="116">
        <f t="shared" si="2"/>
        <v>5.1310925402983987E-2</v>
      </c>
    </row>
    <row r="74" spans="12:21" x14ac:dyDescent="0.25">
      <c r="L74" s="119">
        <v>37164</v>
      </c>
      <c r="M74" s="108">
        <v>106.786880291236</v>
      </c>
      <c r="N74" s="109">
        <f t="shared" si="3"/>
        <v>8.875307775609631E-3</v>
      </c>
      <c r="O74" s="109">
        <f t="shared" si="4"/>
        <v>4.5389486923661293E-2</v>
      </c>
      <c r="P74" s="109">
        <f t="shared" si="5"/>
        <v>9.9701131333896242E-2</v>
      </c>
      <c r="Q74" s="123">
        <v>37149</v>
      </c>
      <c r="R74" s="124">
        <v>100.931384694743</v>
      </c>
      <c r="S74" s="115">
        <f t="shared" si="6"/>
        <v>-1.6042032444298915E-3</v>
      </c>
      <c r="T74" s="116">
        <f t="shared" ref="T74:T137" si="7">R74/R71-1</f>
        <v>5.2811217563006885E-3</v>
      </c>
      <c r="U74" s="116">
        <f t="shared" si="2"/>
        <v>3.6445482238715909E-2</v>
      </c>
    </row>
    <row r="75" spans="12:21" x14ac:dyDescent="0.25">
      <c r="L75" s="119">
        <v>37195</v>
      </c>
      <c r="M75" s="108">
        <v>106.364368727727</v>
      </c>
      <c r="N75" s="109">
        <f t="shared" si="3"/>
        <v>-3.9565868237437796E-3</v>
      </c>
      <c r="O75" s="109">
        <f t="shared" si="4"/>
        <v>2.3760585738314077E-2</v>
      </c>
      <c r="P75" s="109">
        <f t="shared" si="5"/>
        <v>8.29290834808174E-2</v>
      </c>
      <c r="Q75" s="123">
        <v>37179.5</v>
      </c>
      <c r="R75" s="124">
        <v>99.580181076033298</v>
      </c>
      <c r="S75" s="115">
        <f t="shared" si="6"/>
        <v>-1.3387348472393201E-2</v>
      </c>
      <c r="T75" s="116">
        <f t="shared" si="7"/>
        <v>-1.5835880928315338E-2</v>
      </c>
      <c r="U75" s="116">
        <f t="shared" si="2"/>
        <v>7.8306853427059231E-3</v>
      </c>
    </row>
    <row r="76" spans="12:21" x14ac:dyDescent="0.25">
      <c r="L76" s="119">
        <v>37225</v>
      </c>
      <c r="M76" s="108">
        <v>105.21651962442201</v>
      </c>
      <c r="N76" s="109">
        <f t="shared" si="3"/>
        <v>-1.079166940052334E-2</v>
      </c>
      <c r="O76" s="109">
        <f t="shared" si="4"/>
        <v>-5.9607666253830294E-3</v>
      </c>
      <c r="P76" s="109">
        <f t="shared" si="5"/>
        <v>5.9938640973662194E-2</v>
      </c>
      <c r="Q76" s="123">
        <v>37210</v>
      </c>
      <c r="R76" s="124">
        <v>98.661924147452893</v>
      </c>
      <c r="S76" s="115">
        <f t="shared" si="6"/>
        <v>-9.221281972557227E-3</v>
      </c>
      <c r="T76" s="116">
        <f t="shared" si="7"/>
        <v>-2.4053314372448176E-2</v>
      </c>
      <c r="U76" s="116">
        <f t="shared" si="2"/>
        <v>-1.0491459475614362E-2</v>
      </c>
    </row>
    <row r="77" spans="12:21" x14ac:dyDescent="0.25">
      <c r="L77" s="119">
        <v>37256</v>
      </c>
      <c r="M77" s="108">
        <v>103.959172094618</v>
      </c>
      <c r="N77" s="109">
        <f t="shared" si="3"/>
        <v>-1.1950096185391779E-2</v>
      </c>
      <c r="O77" s="109">
        <f t="shared" si="4"/>
        <v>-2.6479921399577333E-2</v>
      </c>
      <c r="P77" s="109">
        <f t="shared" si="5"/>
        <v>3.959172094618002E-2</v>
      </c>
      <c r="Q77" s="123">
        <v>37240.5</v>
      </c>
      <c r="R77" s="124">
        <v>97.732904004318002</v>
      </c>
      <c r="S77" s="115">
        <f t="shared" si="6"/>
        <v>-9.4161972935622451E-3</v>
      </c>
      <c r="T77" s="116">
        <f t="shared" si="7"/>
        <v>-3.168965431415105E-2</v>
      </c>
      <c r="U77" s="116">
        <f t="shared" si="2"/>
        <v>-2.2670959956820003E-2</v>
      </c>
    </row>
    <row r="78" spans="12:21" x14ac:dyDescent="0.25">
      <c r="L78" s="119">
        <v>37287</v>
      </c>
      <c r="M78" s="108">
        <v>104.382043783258</v>
      </c>
      <c r="N78" s="109">
        <f t="shared" si="3"/>
        <v>4.0676707992164385E-3</v>
      </c>
      <c r="O78" s="109">
        <f t="shared" si="4"/>
        <v>-1.863711474228158E-2</v>
      </c>
      <c r="P78" s="109">
        <f t="shared" si="5"/>
        <v>4.2087402301974608E-2</v>
      </c>
      <c r="Q78" s="123">
        <v>37271.5</v>
      </c>
      <c r="R78" s="124">
        <v>98.733418891835001</v>
      </c>
      <c r="S78" s="115">
        <f t="shared" si="6"/>
        <v>1.0237236862139953E-2</v>
      </c>
      <c r="T78" s="116">
        <f t="shared" si="7"/>
        <v>-8.5033203901463406E-3</v>
      </c>
      <c r="U78" s="116">
        <f t="shared" si="2"/>
        <v>-1.441279695993225E-2</v>
      </c>
    </row>
    <row r="79" spans="12:21" x14ac:dyDescent="0.25">
      <c r="L79" s="119">
        <v>37315</v>
      </c>
      <c r="M79" s="108">
        <v>105.695454320194</v>
      </c>
      <c r="N79" s="109">
        <f t="shared" si="3"/>
        <v>1.2582724856999405E-2</v>
      </c>
      <c r="O79" s="109">
        <f t="shared" si="4"/>
        <v>4.5518963892894337E-3</v>
      </c>
      <c r="P79" s="109">
        <f t="shared" si="5"/>
        <v>5.3303299202012377E-2</v>
      </c>
      <c r="Q79" s="123">
        <v>37301</v>
      </c>
      <c r="R79" s="124">
        <v>100.105398891793</v>
      </c>
      <c r="S79" s="115">
        <f t="shared" si="6"/>
        <v>1.3895801597441304E-2</v>
      </c>
      <c r="T79" s="116">
        <f t="shared" si="7"/>
        <v>1.4630514829437002E-2</v>
      </c>
      <c r="U79" s="116">
        <f t="shared" si="2"/>
        <v>-5.9463247629865101E-4</v>
      </c>
    </row>
    <row r="80" spans="12:21" x14ac:dyDescent="0.25">
      <c r="L80" s="119">
        <v>37346</v>
      </c>
      <c r="M80" s="108">
        <v>107.59994153899299</v>
      </c>
      <c r="N80" s="109">
        <f t="shared" si="3"/>
        <v>1.8018629382390738E-2</v>
      </c>
      <c r="O80" s="109">
        <f t="shared" si="4"/>
        <v>3.5021146965862338E-2</v>
      </c>
      <c r="P80" s="109">
        <f t="shared" si="5"/>
        <v>7.1869200487858276E-2</v>
      </c>
      <c r="Q80" s="123">
        <v>37330.5</v>
      </c>
      <c r="R80" s="124">
        <v>101.364381920401</v>
      </c>
      <c r="S80" s="115">
        <f t="shared" si="6"/>
        <v>1.2576574715704059E-2</v>
      </c>
      <c r="T80" s="116">
        <f t="shared" si="7"/>
        <v>3.7157167824692472E-2</v>
      </c>
      <c r="U80" s="116">
        <f t="shared" si="2"/>
        <v>1.3716785381116869E-2</v>
      </c>
    </row>
    <row r="81" spans="12:21" x14ac:dyDescent="0.25">
      <c r="L81" s="119">
        <v>37376</v>
      </c>
      <c r="M81" s="108">
        <v>108.518713615924</v>
      </c>
      <c r="N81" s="109">
        <f t="shared" si="3"/>
        <v>8.5387785884443179E-3</v>
      </c>
      <c r="O81" s="109">
        <f t="shared" si="4"/>
        <v>3.9630090413400154E-2</v>
      </c>
      <c r="P81" s="109">
        <f t="shared" si="5"/>
        <v>8.0815365365511926E-2</v>
      </c>
      <c r="Q81" s="123">
        <v>37361</v>
      </c>
      <c r="R81" s="124">
        <v>101.36871530229</v>
      </c>
      <c r="S81" s="115">
        <f t="shared" si="6"/>
        <v>4.2750538274960448E-5</v>
      </c>
      <c r="T81" s="116">
        <f t="shared" si="7"/>
        <v>2.6691027617933738E-2</v>
      </c>
      <c r="U81" s="116">
        <f t="shared" si="2"/>
        <v>1.6638727242880735E-2</v>
      </c>
    </row>
    <row r="82" spans="12:21" x14ac:dyDescent="0.25">
      <c r="L82" s="119">
        <v>37407</v>
      </c>
      <c r="M82" s="108">
        <v>109.148266432771</v>
      </c>
      <c r="N82" s="109">
        <f t="shared" si="3"/>
        <v>5.8013295206866822E-3</v>
      </c>
      <c r="O82" s="109">
        <f t="shared" si="4"/>
        <v>3.2667555428798734E-2</v>
      </c>
      <c r="P82" s="109">
        <f t="shared" si="5"/>
        <v>8.285371435036204E-2</v>
      </c>
      <c r="Q82" s="123">
        <v>37391.5</v>
      </c>
      <c r="R82" s="124">
        <v>101.145820084498</v>
      </c>
      <c r="S82" s="115">
        <f t="shared" si="6"/>
        <v>-2.1988560980309435E-3</v>
      </c>
      <c r="T82" s="116">
        <f t="shared" si="7"/>
        <v>1.0393257548772405E-2</v>
      </c>
      <c r="U82" s="116">
        <f t="shared" si="2"/>
        <v>1.1847495875491054E-2</v>
      </c>
    </row>
    <row r="83" spans="12:21" x14ac:dyDescent="0.25">
      <c r="L83" s="119">
        <v>37437</v>
      </c>
      <c r="M83" s="108">
        <v>109.571145542099</v>
      </c>
      <c r="N83" s="109">
        <f t="shared" si="3"/>
        <v>3.8743547941595402E-3</v>
      </c>
      <c r="O83" s="109">
        <f t="shared" si="4"/>
        <v>1.831974975926598E-2</v>
      </c>
      <c r="P83" s="109">
        <f t="shared" si="5"/>
        <v>7.2646033927571851E-2</v>
      </c>
      <c r="Q83" s="123">
        <v>37422</v>
      </c>
      <c r="R83" s="124">
        <v>101.163923698852</v>
      </c>
      <c r="S83" s="115">
        <f t="shared" si="6"/>
        <v>1.789852940921044E-4</v>
      </c>
      <c r="T83" s="116">
        <f t="shared" si="7"/>
        <v>-1.9776001959584955E-3</v>
      </c>
      <c r="U83" s="116">
        <f t="shared" ref="U83:U146" si="8">R83/R71-1</f>
        <v>7.5972206744894244E-3</v>
      </c>
    </row>
    <row r="84" spans="12:21" x14ac:dyDescent="0.25">
      <c r="L84" s="119">
        <v>37468</v>
      </c>
      <c r="M84" s="108">
        <v>110.624335537608</v>
      </c>
      <c r="N84" s="109">
        <f t="shared" si="3"/>
        <v>9.6119283073876627E-3</v>
      </c>
      <c r="O84" s="109">
        <f t="shared" si="4"/>
        <v>1.9403307056664376E-2</v>
      </c>
      <c r="P84" s="109">
        <f t="shared" si="5"/>
        <v>6.4762907932068403E-2</v>
      </c>
      <c r="Q84" s="123">
        <v>37452.5</v>
      </c>
      <c r="R84" s="124">
        <v>101.327877908117</v>
      </c>
      <c r="S84" s="115">
        <f t="shared" si="6"/>
        <v>1.6206786299932663E-3</v>
      </c>
      <c r="T84" s="116">
        <f t="shared" si="7"/>
        <v>-4.0285993613720095E-4</v>
      </c>
      <c r="U84" s="116">
        <f t="shared" si="8"/>
        <v>1.4368383474081536E-3</v>
      </c>
    </row>
    <row r="85" spans="12:21" x14ac:dyDescent="0.25">
      <c r="L85" s="119">
        <v>37499</v>
      </c>
      <c r="M85" s="108">
        <v>111.792818843435</v>
      </c>
      <c r="N85" s="109">
        <f t="shared" si="3"/>
        <v>1.0562624400394682E-2</v>
      </c>
      <c r="O85" s="109">
        <f t="shared" si="4"/>
        <v>2.4228991417769352E-2</v>
      </c>
      <c r="P85" s="109">
        <f t="shared" si="5"/>
        <v>5.6169205525800292E-2</v>
      </c>
      <c r="Q85" s="123">
        <v>37483.5</v>
      </c>
      <c r="R85" s="124">
        <v>101.52475877987401</v>
      </c>
      <c r="S85" s="115">
        <f t="shared" si="6"/>
        <v>1.9430079443243375E-3</v>
      </c>
      <c r="T85" s="116">
        <f t="shared" si="7"/>
        <v>3.7464592709757216E-3</v>
      </c>
      <c r="U85" s="116">
        <f t="shared" si="8"/>
        <v>4.2653505548189141E-3</v>
      </c>
    </row>
    <row r="86" spans="12:21" x14ac:dyDescent="0.25">
      <c r="L86" s="119">
        <v>37529</v>
      </c>
      <c r="M86" s="108">
        <v>113.266187945634</v>
      </c>
      <c r="N86" s="109">
        <f t="shared" si="3"/>
        <v>1.3179461055208286E-2</v>
      </c>
      <c r="O86" s="109">
        <f t="shared" si="4"/>
        <v>3.372276875681024E-2</v>
      </c>
      <c r="P86" s="109">
        <f t="shared" si="5"/>
        <v>6.0675128224808361E-2</v>
      </c>
      <c r="Q86" s="123">
        <v>37514</v>
      </c>
      <c r="R86" s="124">
        <v>101.745148164795</v>
      </c>
      <c r="S86" s="115">
        <f t="shared" si="6"/>
        <v>2.17079446993651E-3</v>
      </c>
      <c r="T86" s="116">
        <f t="shared" si="7"/>
        <v>5.7453729026288869E-3</v>
      </c>
      <c r="U86" s="116">
        <f t="shared" si="8"/>
        <v>8.0625414236923376E-3</v>
      </c>
    </row>
    <row r="87" spans="12:21" x14ac:dyDescent="0.25">
      <c r="L87" s="119">
        <v>37560</v>
      </c>
      <c r="M87" s="108">
        <v>114.980682842785</v>
      </c>
      <c r="N87" s="109">
        <f t="shared" si="3"/>
        <v>1.5136864127306193E-2</v>
      </c>
      <c r="O87" s="109">
        <f t="shared" si="4"/>
        <v>3.9379647199742962E-2</v>
      </c>
      <c r="P87" s="109">
        <f t="shared" si="5"/>
        <v>8.1007523648395585E-2</v>
      </c>
      <c r="Q87" s="123">
        <v>37544.5</v>
      </c>
      <c r="R87" s="124">
        <v>102.477019800441</v>
      </c>
      <c r="S87" s="115">
        <f t="shared" si="6"/>
        <v>7.193184626952398E-3</v>
      </c>
      <c r="T87" s="116">
        <f t="shared" si="7"/>
        <v>1.1340826592322717E-2</v>
      </c>
      <c r="U87" s="116">
        <f t="shared" si="8"/>
        <v>2.9090514729992911E-2</v>
      </c>
    </row>
    <row r="88" spans="12:21" x14ac:dyDescent="0.25">
      <c r="L88" s="119">
        <v>37590</v>
      </c>
      <c r="M88" s="108">
        <v>116.764770100096</v>
      </c>
      <c r="N88" s="109">
        <f t="shared" si="3"/>
        <v>1.5516408610569909E-2</v>
      </c>
      <c r="O88" s="109">
        <f t="shared" si="4"/>
        <v>4.4474692633202029E-2</v>
      </c>
      <c r="P88" s="109">
        <f t="shared" si="5"/>
        <v>0.10975700885085637</v>
      </c>
      <c r="Q88" s="123">
        <v>37575</v>
      </c>
      <c r="R88" s="124">
        <v>104.085893801361</v>
      </c>
      <c r="S88" s="115">
        <f t="shared" si="6"/>
        <v>1.5699851576997936E-2</v>
      </c>
      <c r="T88" s="116">
        <f t="shared" si="7"/>
        <v>2.5226703833298947E-2</v>
      </c>
      <c r="U88" s="116">
        <f t="shared" si="8"/>
        <v>5.497530785839766E-2</v>
      </c>
    </row>
    <row r="89" spans="12:21" x14ac:dyDescent="0.25">
      <c r="L89" s="119">
        <v>37621</v>
      </c>
      <c r="M89" s="108">
        <v>117.724363560645</v>
      </c>
      <c r="N89" s="109">
        <f t="shared" si="3"/>
        <v>8.2181762506481348E-3</v>
      </c>
      <c r="O89" s="109">
        <f t="shared" si="4"/>
        <v>3.9360162956582068E-2</v>
      </c>
      <c r="P89" s="109">
        <f t="shared" si="5"/>
        <v>0.13240959107964678</v>
      </c>
      <c r="Q89" s="123">
        <v>37605.5</v>
      </c>
      <c r="R89" s="124">
        <v>106.274680487612</v>
      </c>
      <c r="S89" s="115">
        <f t="shared" si="6"/>
        <v>2.1028658219798047E-2</v>
      </c>
      <c r="T89" s="116">
        <f t="shared" si="7"/>
        <v>4.45184109956831E-2</v>
      </c>
      <c r="U89" s="116">
        <f t="shared" si="8"/>
        <v>8.7399188331870326E-2</v>
      </c>
    </row>
    <row r="90" spans="12:21" x14ac:dyDescent="0.25">
      <c r="L90" s="119">
        <v>37652</v>
      </c>
      <c r="M90" s="108">
        <v>117.616011569397</v>
      </c>
      <c r="N90" s="109">
        <f t="shared" si="3"/>
        <v>-9.2038714817244127E-4</v>
      </c>
      <c r="O90" s="109">
        <f t="shared" si="4"/>
        <v>2.2919751922288789E-2</v>
      </c>
      <c r="P90" s="109">
        <f t="shared" si="5"/>
        <v>0.12678394967642537</v>
      </c>
      <c r="Q90" s="123">
        <v>37636.5</v>
      </c>
      <c r="R90" s="124">
        <v>108.648365005584</v>
      </c>
      <c r="S90" s="115">
        <f t="shared" si="6"/>
        <v>2.2335371953893457E-2</v>
      </c>
      <c r="T90" s="116">
        <f t="shared" si="7"/>
        <v>6.0221747443093054E-2</v>
      </c>
      <c r="U90" s="116">
        <f t="shared" si="8"/>
        <v>0.10042137935698414</v>
      </c>
    </row>
    <row r="91" spans="12:21" x14ac:dyDescent="0.25">
      <c r="L91" s="119">
        <v>37680</v>
      </c>
      <c r="M91" s="108">
        <v>117.426960896846</v>
      </c>
      <c r="N91" s="109">
        <f t="shared" si="3"/>
        <v>-1.607354900310165E-3</v>
      </c>
      <c r="O91" s="109">
        <f t="shared" si="4"/>
        <v>5.6711523191654845E-3</v>
      </c>
      <c r="P91" s="109">
        <f t="shared" si="5"/>
        <v>0.1109934826630532</v>
      </c>
      <c r="Q91" s="123">
        <v>37666</v>
      </c>
      <c r="R91" s="124">
        <v>109.641183080456</v>
      </c>
      <c r="S91" s="115">
        <f t="shared" si="6"/>
        <v>9.1379016593666762E-3</v>
      </c>
      <c r="T91" s="116">
        <f t="shared" si="7"/>
        <v>5.3372162895548581E-2</v>
      </c>
      <c r="U91" s="116">
        <f t="shared" si="8"/>
        <v>9.5257441598834536E-2</v>
      </c>
    </row>
    <row r="92" spans="12:21" x14ac:dyDescent="0.25">
      <c r="L92" s="119">
        <v>37711</v>
      </c>
      <c r="M92" s="108">
        <v>118.290416095221</v>
      </c>
      <c r="N92" s="109">
        <f t="shared" si="3"/>
        <v>7.3531256517276322E-3</v>
      </c>
      <c r="O92" s="109">
        <f t="shared" si="4"/>
        <v>4.8082870652716991E-3</v>
      </c>
      <c r="P92" s="109">
        <f t="shared" si="5"/>
        <v>9.9353906733805397E-2</v>
      </c>
      <c r="Q92" s="123">
        <v>37695.5</v>
      </c>
      <c r="R92" s="124">
        <v>109.776040314171</v>
      </c>
      <c r="S92" s="115">
        <f t="shared" si="6"/>
        <v>1.2299870352185938E-3</v>
      </c>
      <c r="T92" s="116">
        <f t="shared" si="7"/>
        <v>3.2946321837844961E-2</v>
      </c>
      <c r="U92" s="116">
        <f t="shared" si="8"/>
        <v>8.2984360328616003E-2</v>
      </c>
    </row>
    <row r="93" spans="12:21" x14ac:dyDescent="0.25">
      <c r="L93" s="119">
        <v>37741</v>
      </c>
      <c r="M93" s="108">
        <v>120.09176851402199</v>
      </c>
      <c r="N93" s="109">
        <f t="shared" si="3"/>
        <v>1.5228219481035143E-2</v>
      </c>
      <c r="O93" s="109">
        <f t="shared" si="4"/>
        <v>2.1049489024410839E-2</v>
      </c>
      <c r="P93" s="109">
        <f t="shared" si="5"/>
        <v>0.10664570664796158</v>
      </c>
      <c r="Q93" s="123">
        <v>37726</v>
      </c>
      <c r="R93" s="124">
        <v>108.96009136334899</v>
      </c>
      <c r="S93" s="115">
        <f t="shared" si="6"/>
        <v>-7.4328509981487212E-3</v>
      </c>
      <c r="T93" s="116">
        <f t="shared" si="7"/>
        <v>2.8691306836414743E-3</v>
      </c>
      <c r="U93" s="116">
        <f t="shared" si="8"/>
        <v>7.4888746872453504E-2</v>
      </c>
    </row>
    <row r="94" spans="12:21" x14ac:dyDescent="0.25">
      <c r="L94" s="119">
        <v>37772</v>
      </c>
      <c r="M94" s="108">
        <v>121.75375916008601</v>
      </c>
      <c r="N94" s="109">
        <f t="shared" si="3"/>
        <v>1.3839338587723127E-2</v>
      </c>
      <c r="O94" s="109">
        <f t="shared" si="4"/>
        <v>3.6846719272935147E-2</v>
      </c>
      <c r="P94" s="109">
        <f t="shared" si="5"/>
        <v>0.11548962836784282</v>
      </c>
      <c r="Q94" s="123">
        <v>37756.5</v>
      </c>
      <c r="R94" s="124">
        <v>109.41399785973999</v>
      </c>
      <c r="S94" s="115">
        <f t="shared" si="6"/>
        <v>4.1658050274329117E-3</v>
      </c>
      <c r="T94" s="116">
        <f t="shared" si="7"/>
        <v>-2.0720792528232668E-3</v>
      </c>
      <c r="U94" s="116">
        <f t="shared" si="8"/>
        <v>8.1745125684231867E-2</v>
      </c>
    </row>
    <row r="95" spans="12:21" x14ac:dyDescent="0.25">
      <c r="L95" s="119">
        <v>37802</v>
      </c>
      <c r="M95" s="108">
        <v>122.674023235425</v>
      </c>
      <c r="N95" s="109">
        <f t="shared" si="3"/>
        <v>7.5584037953932981E-3</v>
      </c>
      <c r="O95" s="109">
        <f t="shared" si="4"/>
        <v>3.7058007613019806E-2</v>
      </c>
      <c r="P95" s="109">
        <f t="shared" si="5"/>
        <v>0.11958328653497241</v>
      </c>
      <c r="Q95" s="123">
        <v>37787</v>
      </c>
      <c r="R95" s="124">
        <v>109.764571234323</v>
      </c>
      <c r="S95" s="115">
        <f t="shared" si="6"/>
        <v>3.2040998541376098E-3</v>
      </c>
      <c r="T95" s="116">
        <f t="shared" si="7"/>
        <v>-1.0447707728544753E-4</v>
      </c>
      <c r="U95" s="116">
        <f t="shared" si="8"/>
        <v>8.5016943007011792E-2</v>
      </c>
    </row>
    <row r="96" spans="12:21" x14ac:dyDescent="0.25">
      <c r="L96" s="119">
        <v>37833</v>
      </c>
      <c r="M96" s="108">
        <v>123.630935985406</v>
      </c>
      <c r="N96" s="109">
        <f t="shared" ref="N96:N159" si="9">M96/M95-1</f>
        <v>7.8004513485676608E-3</v>
      </c>
      <c r="O96" s="109">
        <f t="shared" si="4"/>
        <v>2.9470525042445184E-2</v>
      </c>
      <c r="P96" s="109">
        <f t="shared" si="5"/>
        <v>0.11757449556274402</v>
      </c>
      <c r="Q96" s="123">
        <v>37817.5</v>
      </c>
      <c r="R96" s="124">
        <v>110.3444626933</v>
      </c>
      <c r="S96" s="115">
        <f t="shared" si="6"/>
        <v>5.2830476396528159E-3</v>
      </c>
      <c r="T96" s="116">
        <f t="shared" si="7"/>
        <v>1.270530625139199E-2</v>
      </c>
      <c r="U96" s="116">
        <f t="shared" si="8"/>
        <v>8.8984245711324794E-2</v>
      </c>
    </row>
    <row r="97" spans="12:21" x14ac:dyDescent="0.25">
      <c r="L97" s="119">
        <v>37864</v>
      </c>
      <c r="M97" s="108">
        <v>124.844286238826</v>
      </c>
      <c r="N97" s="109">
        <f t="shared" si="9"/>
        <v>9.8142931924678489E-3</v>
      </c>
      <c r="O97" s="109">
        <f t="shared" si="4"/>
        <v>2.5383422245521592E-2</v>
      </c>
      <c r="P97" s="109">
        <f t="shared" si="5"/>
        <v>0.11674692104928019</v>
      </c>
      <c r="Q97" s="123">
        <v>37848.5</v>
      </c>
      <c r="R97" s="124">
        <v>108.822177328473</v>
      </c>
      <c r="S97" s="115">
        <f t="shared" si="6"/>
        <v>-1.3795756739132026E-2</v>
      </c>
      <c r="T97" s="116">
        <f t="shared" si="7"/>
        <v>-5.4090019818638924E-3</v>
      </c>
      <c r="U97" s="116">
        <f t="shared" si="8"/>
        <v>7.1878216075561108E-2</v>
      </c>
    </row>
    <row r="98" spans="12:21" x14ac:dyDescent="0.25">
      <c r="L98" s="119">
        <v>37894</v>
      </c>
      <c r="M98" s="108">
        <v>126.37794218027599</v>
      </c>
      <c r="N98" s="109">
        <f t="shared" si="9"/>
        <v>1.2284550520126558E-2</v>
      </c>
      <c r="O98" s="109">
        <f t="shared" ref="O98:O161" si="10">M98/M95-1</f>
        <v>3.0193180651968632E-2</v>
      </c>
      <c r="P98" s="109">
        <f t="shared" si="5"/>
        <v>0.11576053253364038</v>
      </c>
      <c r="Q98" s="123">
        <v>37879</v>
      </c>
      <c r="R98" s="124">
        <v>107.675196000055</v>
      </c>
      <c r="S98" s="115">
        <f t="shared" si="6"/>
        <v>-1.053995937754415E-2</v>
      </c>
      <c r="T98" s="116">
        <f t="shared" si="7"/>
        <v>-1.9035060318394081E-2</v>
      </c>
      <c r="U98" s="116">
        <f t="shared" si="8"/>
        <v>5.8283347581893574E-2</v>
      </c>
    </row>
    <row r="99" spans="12:21" x14ac:dyDescent="0.25">
      <c r="L99" s="119">
        <v>37925</v>
      </c>
      <c r="M99" s="108">
        <v>127.452096527714</v>
      </c>
      <c r="N99" s="109">
        <f t="shared" si="9"/>
        <v>8.4995397844487286E-3</v>
      </c>
      <c r="O99" s="109">
        <f t="shared" si="10"/>
        <v>3.0907802418959962E-2</v>
      </c>
      <c r="P99" s="109">
        <f t="shared" si="5"/>
        <v>0.10846529500943536</v>
      </c>
      <c r="Q99" s="123">
        <v>37909.5</v>
      </c>
      <c r="R99" s="124">
        <v>107.169502946267</v>
      </c>
      <c r="S99" s="115">
        <f t="shared" si="6"/>
        <v>-4.6964674555849406E-3</v>
      </c>
      <c r="T99" s="116">
        <f t="shared" si="7"/>
        <v>-2.8773167855805637E-2</v>
      </c>
      <c r="U99" s="116">
        <f t="shared" si="8"/>
        <v>4.5790589489857592E-2</v>
      </c>
    </row>
    <row r="100" spans="12:21" x14ac:dyDescent="0.25">
      <c r="L100" s="119">
        <v>37955</v>
      </c>
      <c r="M100" s="108">
        <v>127.941685473373</v>
      </c>
      <c r="N100" s="109">
        <f t="shared" si="9"/>
        <v>3.8413565488311097E-3</v>
      </c>
      <c r="O100" s="109">
        <f t="shared" si="10"/>
        <v>2.4810100068350049E-2</v>
      </c>
      <c r="P100" s="109">
        <f t="shared" si="5"/>
        <v>9.5721640728583246E-2</v>
      </c>
      <c r="Q100" s="123">
        <v>37940</v>
      </c>
      <c r="R100" s="124">
        <v>107.80776283929799</v>
      </c>
      <c r="S100" s="115">
        <f t="shared" si="6"/>
        <v>5.9556112091982971E-3</v>
      </c>
      <c r="T100" s="116">
        <f t="shared" si="7"/>
        <v>-9.3217624759800444E-3</v>
      </c>
      <c r="U100" s="116">
        <f t="shared" si="8"/>
        <v>3.5757669959003868E-2</v>
      </c>
    </row>
    <row r="101" spans="12:21" x14ac:dyDescent="0.25">
      <c r="L101" s="119">
        <v>37986</v>
      </c>
      <c r="M101" s="108">
        <v>128.47963182849401</v>
      </c>
      <c r="N101" s="109">
        <f t="shared" si="9"/>
        <v>4.2046214502384771E-3</v>
      </c>
      <c r="O101" s="109">
        <f t="shared" si="10"/>
        <v>1.6630193623662581E-2</v>
      </c>
      <c r="P101" s="109">
        <f t="shared" si="5"/>
        <v>9.1359748675205132E-2</v>
      </c>
      <c r="Q101" s="123">
        <v>37970.5</v>
      </c>
      <c r="R101" s="124">
        <v>109.104813315424</v>
      </c>
      <c r="S101" s="115">
        <f t="shared" si="6"/>
        <v>1.2031141746809304E-2</v>
      </c>
      <c r="T101" s="116">
        <f t="shared" si="7"/>
        <v>1.3277127588124049E-2</v>
      </c>
      <c r="U101" s="116">
        <f t="shared" si="8"/>
        <v>2.6630358377242036E-2</v>
      </c>
    </row>
    <row r="102" spans="12:21" x14ac:dyDescent="0.25">
      <c r="L102" s="119">
        <v>38017</v>
      </c>
      <c r="M102" s="108">
        <v>129.609311508019</v>
      </c>
      <c r="N102" s="109">
        <f t="shared" si="9"/>
        <v>8.7926752548062037E-3</v>
      </c>
      <c r="O102" s="109">
        <f t="shared" si="10"/>
        <v>1.69256923901282E-2</v>
      </c>
      <c r="P102" s="109">
        <f t="shared" si="5"/>
        <v>0.1019699595198873</v>
      </c>
      <c r="Q102" s="123">
        <v>38001.5</v>
      </c>
      <c r="R102" s="124">
        <v>109.842362765597</v>
      </c>
      <c r="S102" s="115">
        <f t="shared" si="6"/>
        <v>6.7600083604077987E-3</v>
      </c>
      <c r="T102" s="116">
        <f t="shared" si="7"/>
        <v>2.4940489092966311E-2</v>
      </c>
      <c r="U102" s="116">
        <f t="shared" si="8"/>
        <v>1.0989560311852165E-2</v>
      </c>
    </row>
    <row r="103" spans="12:21" x14ac:dyDescent="0.25">
      <c r="L103" s="119">
        <v>38046</v>
      </c>
      <c r="M103" s="108">
        <v>132.12173002829601</v>
      </c>
      <c r="N103" s="109">
        <f t="shared" si="9"/>
        <v>1.9384552630090646E-2</v>
      </c>
      <c r="O103" s="109">
        <f t="shared" si="10"/>
        <v>3.2671482632554261E-2</v>
      </c>
      <c r="P103" s="109">
        <f t="shared" si="5"/>
        <v>0.12513965293165241</v>
      </c>
      <c r="Q103" s="123">
        <v>38031.5</v>
      </c>
      <c r="R103" s="124">
        <v>112.763379152705</v>
      </c>
      <c r="S103" s="115">
        <f t="shared" si="6"/>
        <v>2.6592803664843068E-2</v>
      </c>
      <c r="T103" s="116">
        <f t="shared" si="7"/>
        <v>4.5967156565469347E-2</v>
      </c>
      <c r="U103" s="116">
        <f t="shared" si="8"/>
        <v>2.8476490170284752E-2</v>
      </c>
    </row>
    <row r="104" spans="12:21" x14ac:dyDescent="0.25">
      <c r="L104" s="119">
        <v>38077</v>
      </c>
      <c r="M104" s="108">
        <v>134.58463316834599</v>
      </c>
      <c r="N104" s="109">
        <f t="shared" si="9"/>
        <v>1.864116629052992E-2</v>
      </c>
      <c r="O104" s="109">
        <f t="shared" si="10"/>
        <v>4.7517269881357294E-2</v>
      </c>
      <c r="P104" s="109">
        <f t="shared" si="5"/>
        <v>0.13774756747840433</v>
      </c>
      <c r="Q104" s="123">
        <v>38061.5</v>
      </c>
      <c r="R104" s="124">
        <v>114.40127199555199</v>
      </c>
      <c r="S104" s="115">
        <f t="shared" si="6"/>
        <v>1.4525042218085149E-2</v>
      </c>
      <c r="T104" s="116">
        <f t="shared" si="7"/>
        <v>4.8544683952813639E-2</v>
      </c>
      <c r="U104" s="116">
        <f t="shared" si="8"/>
        <v>4.2133344108094217E-2</v>
      </c>
    </row>
    <row r="105" spans="12:21" x14ac:dyDescent="0.25">
      <c r="L105" s="119">
        <v>38107</v>
      </c>
      <c r="M105" s="108">
        <v>137.20640570668201</v>
      </c>
      <c r="N105" s="109">
        <f t="shared" si="9"/>
        <v>1.9480474676901283E-2</v>
      </c>
      <c r="O105" s="109">
        <f t="shared" si="10"/>
        <v>5.8615342603628884E-2</v>
      </c>
      <c r="P105" s="109">
        <f t="shared" si="5"/>
        <v>0.14251299155996433</v>
      </c>
      <c r="Q105" s="123">
        <v>38092</v>
      </c>
      <c r="R105" s="124">
        <v>116.824966438343</v>
      </c>
      <c r="S105" s="115">
        <f t="shared" si="6"/>
        <v>2.1185904671455313E-2</v>
      </c>
      <c r="T105" s="116">
        <f t="shared" si="7"/>
        <v>6.3569314214833694E-2</v>
      </c>
      <c r="U105" s="116">
        <f t="shared" si="8"/>
        <v>7.2181245230118485E-2</v>
      </c>
    </row>
    <row r="106" spans="12:21" x14ac:dyDescent="0.25">
      <c r="L106" s="119">
        <v>38138</v>
      </c>
      <c r="M106" s="108">
        <v>138.790919729818</v>
      </c>
      <c r="N106" s="109">
        <f t="shared" si="9"/>
        <v>1.1548396847617548E-2</v>
      </c>
      <c r="O106" s="109">
        <f t="shared" si="10"/>
        <v>5.0477614091895884E-2</v>
      </c>
      <c r="P106" s="109">
        <f t="shared" si="5"/>
        <v>0.13993128990235904</v>
      </c>
      <c r="Q106" s="123">
        <v>38122.5</v>
      </c>
      <c r="R106" s="124">
        <v>117.432836929394</v>
      </c>
      <c r="S106" s="115">
        <f t="shared" si="6"/>
        <v>5.2032584265437887E-3</v>
      </c>
      <c r="T106" s="116">
        <f t="shared" si="7"/>
        <v>4.1409345939922515E-2</v>
      </c>
      <c r="U106" s="116">
        <f t="shared" si="8"/>
        <v>7.3288968747248662E-2</v>
      </c>
    </row>
    <row r="107" spans="12:21" x14ac:dyDescent="0.25">
      <c r="L107" s="119">
        <v>38168</v>
      </c>
      <c r="M107" s="108">
        <v>140.89579346622401</v>
      </c>
      <c r="N107" s="109">
        <f t="shared" si="9"/>
        <v>1.5165788514864831E-2</v>
      </c>
      <c r="O107" s="109">
        <f t="shared" si="10"/>
        <v>4.6893617416066125E-2</v>
      </c>
      <c r="P107" s="109">
        <f t="shared" ref="P107:P170" si="11">M107/M95-1</f>
        <v>0.1485381317920047</v>
      </c>
      <c r="Q107" s="123">
        <v>38153</v>
      </c>
      <c r="R107" s="124">
        <v>119.92751316786</v>
      </c>
      <c r="S107" s="115">
        <f t="shared" si="6"/>
        <v>2.124342989317296E-2</v>
      </c>
      <c r="T107" s="116">
        <f t="shared" si="7"/>
        <v>4.8305766849540577E-2</v>
      </c>
      <c r="U107" s="116">
        <f t="shared" si="8"/>
        <v>9.2588544912559856E-2</v>
      </c>
    </row>
    <row r="108" spans="12:21" x14ac:dyDescent="0.25">
      <c r="L108" s="119">
        <v>38199</v>
      </c>
      <c r="M108" s="108">
        <v>142.819426049176</v>
      </c>
      <c r="N108" s="109">
        <f t="shared" si="9"/>
        <v>1.3652874479983312E-2</v>
      </c>
      <c r="O108" s="109">
        <f t="shared" si="10"/>
        <v>4.0909316978198884E-2</v>
      </c>
      <c r="P108" s="109">
        <f t="shared" si="11"/>
        <v>0.1552078362169409</v>
      </c>
      <c r="Q108" s="123">
        <v>38183.5</v>
      </c>
      <c r="R108" s="124">
        <v>122.59317027666501</v>
      </c>
      <c r="S108" s="115">
        <f t="shared" si="6"/>
        <v>2.2227235755934771E-2</v>
      </c>
      <c r="T108" s="116">
        <f t="shared" si="7"/>
        <v>4.9374752796238264E-2</v>
      </c>
      <c r="U108" s="116">
        <f t="shared" si="8"/>
        <v>0.11100427954785563</v>
      </c>
    </row>
    <row r="109" spans="12:21" x14ac:dyDescent="0.25">
      <c r="L109" s="119">
        <v>38230</v>
      </c>
      <c r="M109" s="108">
        <v>145.055503206488</v>
      </c>
      <c r="N109" s="109">
        <f t="shared" si="9"/>
        <v>1.5656673739481874E-2</v>
      </c>
      <c r="O109" s="109">
        <f t="shared" si="10"/>
        <v>4.5136839563172826E-2</v>
      </c>
      <c r="P109" s="109">
        <f t="shared" si="11"/>
        <v>0.16189140549851122</v>
      </c>
      <c r="Q109" s="123">
        <v>38214.5</v>
      </c>
      <c r="R109" s="124">
        <v>125.419377441973</v>
      </c>
      <c r="S109" s="115">
        <f t="shared" si="6"/>
        <v>2.3053544980767615E-2</v>
      </c>
      <c r="T109" s="116">
        <f t="shared" si="7"/>
        <v>6.8009431785939656E-2</v>
      </c>
      <c r="U109" s="116">
        <f t="shared" si="8"/>
        <v>0.15251670680510632</v>
      </c>
    </row>
    <row r="110" spans="12:21" x14ac:dyDescent="0.25">
      <c r="L110" s="119">
        <v>38260</v>
      </c>
      <c r="M110" s="108">
        <v>145.79472180513</v>
      </c>
      <c r="N110" s="109">
        <f t="shared" si="9"/>
        <v>5.0961086087835117E-3</v>
      </c>
      <c r="O110" s="109">
        <f t="shared" si="10"/>
        <v>3.4769869407636822E-2</v>
      </c>
      <c r="P110" s="109">
        <f t="shared" si="11"/>
        <v>0.15364057437457168</v>
      </c>
      <c r="Q110" s="123">
        <v>38245</v>
      </c>
      <c r="R110" s="124">
        <v>127.287899038522</v>
      </c>
      <c r="S110" s="115">
        <f t="shared" si="6"/>
        <v>1.4898189057057865E-2</v>
      </c>
      <c r="T110" s="116">
        <f t="shared" si="7"/>
        <v>6.137362208419872E-2</v>
      </c>
      <c r="U110" s="116">
        <f t="shared" si="8"/>
        <v>0.18214689888706581</v>
      </c>
    </row>
    <row r="111" spans="12:21" x14ac:dyDescent="0.25">
      <c r="L111" s="119">
        <v>38291</v>
      </c>
      <c r="M111" s="108">
        <v>145.40461215292899</v>
      </c>
      <c r="N111" s="109">
        <f t="shared" si="9"/>
        <v>-2.6757460583685111E-3</v>
      </c>
      <c r="O111" s="109">
        <f t="shared" si="10"/>
        <v>1.810108173143643E-2</v>
      </c>
      <c r="P111" s="109">
        <f t="shared" si="11"/>
        <v>0.14085696598416697</v>
      </c>
      <c r="Q111" s="123">
        <v>38275.5</v>
      </c>
      <c r="R111" s="124">
        <v>128.17305151984101</v>
      </c>
      <c r="S111" s="115">
        <f t="shared" si="6"/>
        <v>6.953940539556891E-3</v>
      </c>
      <c r="T111" s="116">
        <f t="shared" si="7"/>
        <v>4.551543312391293E-2</v>
      </c>
      <c r="U111" s="116">
        <f t="shared" si="8"/>
        <v>0.19598437984829364</v>
      </c>
    </row>
    <row r="112" spans="12:21" x14ac:dyDescent="0.25">
      <c r="L112" s="119">
        <v>38321</v>
      </c>
      <c r="M112" s="108">
        <v>145.16128677186799</v>
      </c>
      <c r="N112" s="109">
        <f t="shared" si="9"/>
        <v>-1.673436471224754E-3</v>
      </c>
      <c r="O112" s="109">
        <f t="shared" si="10"/>
        <v>7.292626825017301E-4</v>
      </c>
      <c r="P112" s="109">
        <f t="shared" si="11"/>
        <v>0.13458945170828396</v>
      </c>
      <c r="Q112" s="123">
        <v>38306</v>
      </c>
      <c r="R112" s="124">
        <v>127.793957741751</v>
      </c>
      <c r="S112" s="115">
        <f t="shared" si="6"/>
        <v>-2.9576714730188414E-3</v>
      </c>
      <c r="T112" s="116">
        <f t="shared" si="7"/>
        <v>1.8933121406033315E-2</v>
      </c>
      <c r="U112" s="116">
        <f t="shared" si="8"/>
        <v>0.18538734480786068</v>
      </c>
    </row>
    <row r="113" spans="12:21" x14ac:dyDescent="0.25">
      <c r="L113" s="119">
        <v>38352</v>
      </c>
      <c r="M113" s="108">
        <v>146.44892216564301</v>
      </c>
      <c r="N113" s="109">
        <f t="shared" si="9"/>
        <v>8.8703773740903546E-3</v>
      </c>
      <c r="O113" s="109">
        <f t="shared" si="10"/>
        <v>4.4871333640419397E-3</v>
      </c>
      <c r="P113" s="109">
        <f t="shared" si="11"/>
        <v>0.13986100428070958</v>
      </c>
      <c r="Q113" s="123">
        <v>38336.5</v>
      </c>
      <c r="R113" s="124">
        <v>127.198205578577</v>
      </c>
      <c r="S113" s="115">
        <f t="shared" si="6"/>
        <v>-4.6618179270878635E-3</v>
      </c>
      <c r="T113" s="116">
        <f t="shared" si="7"/>
        <v>-7.0465032907685021E-4</v>
      </c>
      <c r="U113" s="116">
        <f t="shared" si="8"/>
        <v>0.16583495918594049</v>
      </c>
    </row>
    <row r="114" spans="12:21" x14ac:dyDescent="0.25">
      <c r="L114" s="119">
        <v>38383</v>
      </c>
      <c r="M114" s="108">
        <v>149.69375680734001</v>
      </c>
      <c r="N114" s="109">
        <f t="shared" si="9"/>
        <v>2.2156766971810793E-2</v>
      </c>
      <c r="O114" s="109">
        <f t="shared" si="10"/>
        <v>2.9497995908822405E-2</v>
      </c>
      <c r="P114" s="109">
        <f t="shared" si="11"/>
        <v>0.15496143807598561</v>
      </c>
      <c r="Q114" s="123">
        <v>38367.5</v>
      </c>
      <c r="R114" s="124">
        <v>127.144837775375</v>
      </c>
      <c r="S114" s="115">
        <f t="shared" si="6"/>
        <v>-4.1956412010102362E-4</v>
      </c>
      <c r="T114" s="116">
        <f t="shared" si="7"/>
        <v>-8.0220743149495011E-3</v>
      </c>
      <c r="U114" s="116">
        <f t="shared" si="8"/>
        <v>0.15752096526457082</v>
      </c>
    </row>
    <row r="115" spans="12:21" x14ac:dyDescent="0.25">
      <c r="L115" s="119">
        <v>38411</v>
      </c>
      <c r="M115" s="108">
        <v>153.52503627539201</v>
      </c>
      <c r="N115" s="109">
        <f t="shared" si="9"/>
        <v>2.5594116613580464E-2</v>
      </c>
      <c r="O115" s="109">
        <f t="shared" si="10"/>
        <v>5.7616942433613705E-2</v>
      </c>
      <c r="P115" s="109">
        <f t="shared" si="11"/>
        <v>0.16199686639368194</v>
      </c>
      <c r="Q115" s="123">
        <v>38397</v>
      </c>
      <c r="R115" s="124">
        <v>129.989623569456</v>
      </c>
      <c r="S115" s="115">
        <f t="shared" si="6"/>
        <v>2.2374371180581054E-2</v>
      </c>
      <c r="T115" s="116">
        <f t="shared" si="7"/>
        <v>1.7181296099632926E-2</v>
      </c>
      <c r="U115" s="116">
        <f t="shared" si="8"/>
        <v>0.1527645282199559</v>
      </c>
    </row>
    <row r="116" spans="12:21" x14ac:dyDescent="0.25">
      <c r="L116" s="119">
        <v>38442</v>
      </c>
      <c r="M116" s="108">
        <v>156.806889081268</v>
      </c>
      <c r="N116" s="109">
        <f t="shared" si="9"/>
        <v>2.1376661979672251E-2</v>
      </c>
      <c r="O116" s="109">
        <f t="shared" si="10"/>
        <v>7.0727505279345682E-2</v>
      </c>
      <c r="P116" s="109">
        <f t="shared" si="11"/>
        <v>0.16511733464492306</v>
      </c>
      <c r="Q116" s="123">
        <v>38426.5</v>
      </c>
      <c r="R116" s="124">
        <v>132.48870513210699</v>
      </c>
      <c r="S116" s="115">
        <f t="shared" si="6"/>
        <v>1.922523886159011E-2</v>
      </c>
      <c r="T116" s="116">
        <f t="shared" si="7"/>
        <v>4.1592564372000984E-2</v>
      </c>
      <c r="U116" s="116">
        <f t="shared" si="8"/>
        <v>0.15810517506534572</v>
      </c>
    </row>
    <row r="117" spans="12:21" x14ac:dyDescent="0.25">
      <c r="L117" s="119">
        <v>38472</v>
      </c>
      <c r="M117" s="108">
        <v>159.031461813053</v>
      </c>
      <c r="N117" s="109">
        <f t="shared" si="9"/>
        <v>1.4186702796151307E-2</v>
      </c>
      <c r="O117" s="109">
        <f t="shared" si="10"/>
        <v>6.2378720428072798E-2</v>
      </c>
      <c r="P117" s="109">
        <f t="shared" si="11"/>
        <v>0.15906732629545228</v>
      </c>
      <c r="Q117" s="123">
        <v>38457</v>
      </c>
      <c r="R117" s="124">
        <v>134.43578615958199</v>
      </c>
      <c r="S117" s="115">
        <f t="shared" si="6"/>
        <v>1.4696203918164397E-2</v>
      </c>
      <c r="T117" s="116">
        <f t="shared" si="7"/>
        <v>5.7343644553527362E-2</v>
      </c>
      <c r="U117" s="116">
        <f t="shared" si="8"/>
        <v>0.15074534372353954</v>
      </c>
    </row>
    <row r="118" spans="12:21" x14ac:dyDescent="0.25">
      <c r="L118" s="119">
        <v>38503</v>
      </c>
      <c r="M118" s="108">
        <v>160.79814244971499</v>
      </c>
      <c r="N118" s="109">
        <f t="shared" si="9"/>
        <v>1.110900080097843E-2</v>
      </c>
      <c r="O118" s="109">
        <f t="shared" si="10"/>
        <v>4.7374072338771667E-2</v>
      </c>
      <c r="P118" s="109">
        <f t="shared" si="11"/>
        <v>0.15856385102669601</v>
      </c>
      <c r="Q118" s="123">
        <v>38487.5</v>
      </c>
      <c r="R118" s="124">
        <v>134.44865790851301</v>
      </c>
      <c r="S118" s="115">
        <f t="shared" si="6"/>
        <v>9.5746447420941294E-5</v>
      </c>
      <c r="T118" s="116">
        <f t="shared" si="7"/>
        <v>3.4303002167511254E-2</v>
      </c>
      <c r="U118" s="116">
        <f t="shared" si="8"/>
        <v>0.14489832166236183</v>
      </c>
    </row>
    <row r="119" spans="12:21" x14ac:dyDescent="0.25">
      <c r="L119" s="119">
        <v>38533</v>
      </c>
      <c r="M119" s="108">
        <v>162.304171694243</v>
      </c>
      <c r="N119" s="109">
        <f t="shared" si="9"/>
        <v>9.3659617056769395E-3</v>
      </c>
      <c r="O119" s="109">
        <f t="shared" si="10"/>
        <v>3.5057660063174456E-2</v>
      </c>
      <c r="P119" s="109">
        <f t="shared" si="11"/>
        <v>0.15194476500216503</v>
      </c>
      <c r="Q119" s="123">
        <v>38518</v>
      </c>
      <c r="R119" s="124">
        <v>135.50299729307699</v>
      </c>
      <c r="S119" s="115">
        <f t="shared" si="6"/>
        <v>7.841948004281285E-3</v>
      </c>
      <c r="T119" s="116">
        <f t="shared" si="7"/>
        <v>2.2751314219309426E-2</v>
      </c>
      <c r="U119" s="116">
        <f t="shared" si="8"/>
        <v>0.12987415242585998</v>
      </c>
    </row>
    <row r="120" spans="12:21" x14ac:dyDescent="0.25">
      <c r="L120" s="119">
        <v>38564</v>
      </c>
      <c r="M120" s="108">
        <v>164.04665056147999</v>
      </c>
      <c r="N120" s="109">
        <f t="shared" si="9"/>
        <v>1.0735884660559192E-2</v>
      </c>
      <c r="O120" s="109">
        <f t="shared" si="10"/>
        <v>3.1535827510172254E-2</v>
      </c>
      <c r="P120" s="109">
        <f t="shared" si="11"/>
        <v>0.14862981248079632</v>
      </c>
      <c r="Q120" s="123">
        <v>38548.5</v>
      </c>
      <c r="R120" s="124">
        <v>137.50409197760999</v>
      </c>
      <c r="S120" s="115">
        <f t="shared" si="6"/>
        <v>1.4767899784569938E-2</v>
      </c>
      <c r="T120" s="116">
        <f t="shared" si="7"/>
        <v>2.2823579239427794E-2</v>
      </c>
      <c r="U120" s="116">
        <f t="shared" si="8"/>
        <v>0.12162930175714037</v>
      </c>
    </row>
    <row r="121" spans="12:21" x14ac:dyDescent="0.25">
      <c r="L121" s="119">
        <v>38595</v>
      </c>
      <c r="M121" s="108">
        <v>166.22360269866101</v>
      </c>
      <c r="N121" s="109">
        <f t="shared" si="9"/>
        <v>1.3270323592283084E-2</v>
      </c>
      <c r="O121" s="109">
        <f t="shared" si="10"/>
        <v>3.3740814205255321E-2</v>
      </c>
      <c r="P121" s="109">
        <f t="shared" si="11"/>
        <v>0.14593103346130909</v>
      </c>
      <c r="Q121" s="123">
        <v>38579.5</v>
      </c>
      <c r="R121" s="124">
        <v>139.90112960458899</v>
      </c>
      <c r="S121" s="115">
        <f t="shared" si="6"/>
        <v>1.7432482135653959E-2</v>
      </c>
      <c r="T121" s="116">
        <f t="shared" si="7"/>
        <v>4.0554303634523281E-2</v>
      </c>
      <c r="U121" s="116">
        <f t="shared" si="8"/>
        <v>0.1154666245199325</v>
      </c>
    </row>
    <row r="122" spans="12:21" x14ac:dyDescent="0.25">
      <c r="L122" s="119">
        <v>38625</v>
      </c>
      <c r="M122" s="108">
        <v>167.90104313582799</v>
      </c>
      <c r="N122" s="109">
        <f t="shared" si="9"/>
        <v>1.0091469622445448E-2</v>
      </c>
      <c r="O122" s="109">
        <f t="shared" si="10"/>
        <v>3.4483842178306245E-2</v>
      </c>
      <c r="P122" s="109">
        <f t="shared" si="11"/>
        <v>0.15162634872506175</v>
      </c>
      <c r="Q122" s="123">
        <v>38610</v>
      </c>
      <c r="R122" s="124">
        <v>142.51819009283301</v>
      </c>
      <c r="S122" s="115">
        <f t="shared" si="6"/>
        <v>1.8706500052149577E-2</v>
      </c>
      <c r="T122" s="116">
        <f t="shared" si="7"/>
        <v>5.1771495390489308E-2</v>
      </c>
      <c r="U122" s="116">
        <f t="shared" si="8"/>
        <v>0.11965230920891989</v>
      </c>
    </row>
    <row r="123" spans="12:21" x14ac:dyDescent="0.25">
      <c r="L123" s="119">
        <v>38656</v>
      </c>
      <c r="M123" s="108">
        <v>169.10669609920799</v>
      </c>
      <c r="N123" s="109">
        <f t="shared" si="9"/>
        <v>7.1807353954593811E-3</v>
      </c>
      <c r="O123" s="109">
        <f t="shared" si="10"/>
        <v>3.0845162156063921E-2</v>
      </c>
      <c r="P123" s="109">
        <f t="shared" si="11"/>
        <v>0.16300778630976565</v>
      </c>
      <c r="Q123" s="123">
        <v>38640.5</v>
      </c>
      <c r="R123" s="124">
        <v>145.28323889998899</v>
      </c>
      <c r="S123" s="115">
        <f t="shared" si="6"/>
        <v>1.9401374697187057E-2</v>
      </c>
      <c r="T123" s="116">
        <f t="shared" si="7"/>
        <v>5.6573930349983259E-2</v>
      </c>
      <c r="U123" s="116">
        <f t="shared" si="8"/>
        <v>0.13349286123143722</v>
      </c>
    </row>
    <row r="124" spans="12:21" x14ac:dyDescent="0.25">
      <c r="L124" s="119">
        <v>38686</v>
      </c>
      <c r="M124" s="108">
        <v>169.140278337513</v>
      </c>
      <c r="N124" s="109">
        <f t="shared" si="9"/>
        <v>1.9858609433942576E-4</v>
      </c>
      <c r="O124" s="109">
        <f t="shared" si="10"/>
        <v>1.7546699695466739E-2</v>
      </c>
      <c r="P124" s="109">
        <f t="shared" si="11"/>
        <v>0.16518861260392259</v>
      </c>
      <c r="Q124" s="123">
        <v>38671</v>
      </c>
      <c r="R124" s="124">
        <v>147.396181329787</v>
      </c>
      <c r="S124" s="115">
        <f t="shared" si="6"/>
        <v>1.4543607685209459E-2</v>
      </c>
      <c r="T124" s="116">
        <f t="shared" si="7"/>
        <v>5.3573918569362E-2</v>
      </c>
      <c r="U124" s="116">
        <f t="shared" si="8"/>
        <v>0.15338928329967394</v>
      </c>
    </row>
    <row r="125" spans="12:21" x14ac:dyDescent="0.25">
      <c r="L125" s="119">
        <v>38717</v>
      </c>
      <c r="M125" s="108">
        <v>170.59375781082699</v>
      </c>
      <c r="N125" s="109">
        <f t="shared" si="9"/>
        <v>8.5933373623379161E-3</v>
      </c>
      <c r="O125" s="109">
        <f t="shared" si="10"/>
        <v>1.603751009944987E-2</v>
      </c>
      <c r="P125" s="109">
        <f t="shared" si="11"/>
        <v>0.16486864695306291</v>
      </c>
      <c r="Q125" s="123">
        <v>38701.5</v>
      </c>
      <c r="R125" s="124">
        <v>148.02553284413301</v>
      </c>
      <c r="S125" s="115">
        <f t="shared" si="6"/>
        <v>4.2697952461732136E-3</v>
      </c>
      <c r="T125" s="116">
        <f t="shared" si="7"/>
        <v>3.8643086526096493E-2</v>
      </c>
      <c r="U125" s="116">
        <f t="shared" si="8"/>
        <v>0.16373915945449302</v>
      </c>
    </row>
    <row r="126" spans="12:21" x14ac:dyDescent="0.25">
      <c r="L126" s="119">
        <v>38748</v>
      </c>
      <c r="M126" s="108">
        <v>172.365902694281</v>
      </c>
      <c r="N126" s="109">
        <f t="shared" si="9"/>
        <v>1.0388099225876468E-2</v>
      </c>
      <c r="O126" s="109">
        <f t="shared" si="10"/>
        <v>1.9273078300583446E-2</v>
      </c>
      <c r="P126" s="109">
        <f t="shared" si="11"/>
        <v>0.15145685678876153</v>
      </c>
      <c r="Q126" s="123">
        <v>38732.5</v>
      </c>
      <c r="R126" s="124">
        <v>147.82130958184999</v>
      </c>
      <c r="S126" s="115">
        <f t="shared" si="6"/>
        <v>-1.3796488913710991E-3</v>
      </c>
      <c r="T126" s="116">
        <f t="shared" si="7"/>
        <v>1.7469810702720912E-2</v>
      </c>
      <c r="U126" s="116">
        <f t="shared" si="8"/>
        <v>0.16262140223894761</v>
      </c>
    </row>
    <row r="127" spans="12:21" x14ac:dyDescent="0.25">
      <c r="L127" s="119">
        <v>38776</v>
      </c>
      <c r="M127" s="108">
        <v>175.10636068105001</v>
      </c>
      <c r="N127" s="109">
        <f t="shared" si="9"/>
        <v>1.5899072519172552E-2</v>
      </c>
      <c r="O127" s="109">
        <f t="shared" si="10"/>
        <v>3.5272984070842783E-2</v>
      </c>
      <c r="P127" s="109">
        <f t="shared" si="11"/>
        <v>0.14057201958217158</v>
      </c>
      <c r="Q127" s="123">
        <v>38762</v>
      </c>
      <c r="R127" s="124">
        <v>148.56338441525199</v>
      </c>
      <c r="S127" s="115">
        <f t="shared" si="6"/>
        <v>5.0200802272768463E-3</v>
      </c>
      <c r="T127" s="116">
        <f t="shared" si="7"/>
        <v>7.9188149579905165E-3</v>
      </c>
      <c r="U127" s="116">
        <f t="shared" si="8"/>
        <v>0.14288648844245366</v>
      </c>
    </row>
    <row r="128" spans="12:21" x14ac:dyDescent="0.25">
      <c r="L128" s="119">
        <v>38807</v>
      </c>
      <c r="M128" s="108">
        <v>175.77491272081599</v>
      </c>
      <c r="N128" s="109">
        <f t="shared" si="9"/>
        <v>3.8179768979593742E-3</v>
      </c>
      <c r="O128" s="109">
        <f t="shared" si="10"/>
        <v>3.037130418180034E-2</v>
      </c>
      <c r="P128" s="109">
        <f t="shared" si="11"/>
        <v>0.12096422389782546</v>
      </c>
      <c r="Q128" s="123">
        <v>38791.5</v>
      </c>
      <c r="R128" s="124">
        <v>150.362674183764</v>
      </c>
      <c r="S128" s="115">
        <f t="shared" si="6"/>
        <v>1.2111259955432718E-2</v>
      </c>
      <c r="T128" s="116">
        <f t="shared" si="7"/>
        <v>1.5788771671519264E-2</v>
      </c>
      <c r="U128" s="116">
        <f t="shared" si="8"/>
        <v>0.1349093798889085</v>
      </c>
    </row>
    <row r="129" spans="12:21" x14ac:dyDescent="0.25">
      <c r="L129" s="119">
        <v>38837</v>
      </c>
      <c r="M129" s="108">
        <v>176.92305289297499</v>
      </c>
      <c r="N129" s="109">
        <f t="shared" si="9"/>
        <v>6.5318773560285592E-3</v>
      </c>
      <c r="O129" s="109">
        <f t="shared" si="10"/>
        <v>2.643881491327682E-2</v>
      </c>
      <c r="P129" s="109">
        <f t="shared" si="11"/>
        <v>0.11250346865926564</v>
      </c>
      <c r="Q129" s="123">
        <v>38822</v>
      </c>
      <c r="R129" s="124">
        <v>152.177950811204</v>
      </c>
      <c r="S129" s="115">
        <f t="shared" si="6"/>
        <v>1.2072654581957387E-2</v>
      </c>
      <c r="T129" s="116">
        <f t="shared" si="7"/>
        <v>2.9472349025170042E-2</v>
      </c>
      <c r="U129" s="116">
        <f t="shared" si="8"/>
        <v>0.13197501319002347</v>
      </c>
    </row>
    <row r="130" spans="12:21" x14ac:dyDescent="0.25">
      <c r="L130" s="119">
        <v>38868</v>
      </c>
      <c r="M130" s="108">
        <v>177.49631285269899</v>
      </c>
      <c r="N130" s="109">
        <f t="shared" si="9"/>
        <v>3.2401654298310767E-3</v>
      </c>
      <c r="O130" s="109">
        <f t="shared" si="10"/>
        <v>1.364857428567201E-2</v>
      </c>
      <c r="P130" s="109">
        <f t="shared" si="11"/>
        <v>0.10384554291854386</v>
      </c>
      <c r="Q130" s="123">
        <v>38852.5</v>
      </c>
      <c r="R130" s="124">
        <v>153.235860691309</v>
      </c>
      <c r="S130" s="115">
        <f t="shared" si="6"/>
        <v>6.9517947538764169E-3</v>
      </c>
      <c r="T130" s="116">
        <f t="shared" si="7"/>
        <v>3.1451062416543385E-2</v>
      </c>
      <c r="U130" s="116">
        <f t="shared" si="8"/>
        <v>0.13973514555704925</v>
      </c>
    </row>
    <row r="131" spans="12:21" x14ac:dyDescent="0.25">
      <c r="L131" s="119">
        <v>38898</v>
      </c>
      <c r="M131" s="108">
        <v>179.01998753129701</v>
      </c>
      <c r="N131" s="109">
        <f t="shared" si="9"/>
        <v>8.5842610142694564E-3</v>
      </c>
      <c r="O131" s="109">
        <f t="shared" si="10"/>
        <v>1.8461535609664459E-2</v>
      </c>
      <c r="P131" s="109">
        <f t="shared" si="11"/>
        <v>0.10299067277546103</v>
      </c>
      <c r="Q131" s="123">
        <v>38883</v>
      </c>
      <c r="R131" s="124">
        <v>154.15077321354701</v>
      </c>
      <c r="S131" s="115">
        <f t="shared" si="6"/>
        <v>5.9706162650861039E-3</v>
      </c>
      <c r="T131" s="116">
        <f t="shared" si="7"/>
        <v>2.5193080997970574E-2</v>
      </c>
      <c r="U131" s="116">
        <f t="shared" si="8"/>
        <v>0.13761891834862583</v>
      </c>
    </row>
    <row r="132" spans="12:21" x14ac:dyDescent="0.25">
      <c r="L132" s="119">
        <v>38929</v>
      </c>
      <c r="M132" s="108">
        <v>178.77902842491</v>
      </c>
      <c r="N132" s="109">
        <f t="shared" si="9"/>
        <v>-1.3459899629636451E-3</v>
      </c>
      <c r="O132" s="109">
        <f t="shared" si="10"/>
        <v>1.0490297909666602E-2</v>
      </c>
      <c r="P132" s="109">
        <f t="shared" si="11"/>
        <v>8.9806026596737754E-2</v>
      </c>
      <c r="Q132" s="123">
        <v>38913.5</v>
      </c>
      <c r="R132" s="124">
        <v>155.57925964721801</v>
      </c>
      <c r="S132" s="115">
        <f t="shared" si="6"/>
        <v>9.2668132886501997E-3</v>
      </c>
      <c r="T132" s="116">
        <f t="shared" si="7"/>
        <v>2.2350865009568732E-2</v>
      </c>
      <c r="U132" s="116">
        <f t="shared" si="8"/>
        <v>0.13145185288413974</v>
      </c>
    </row>
    <row r="133" spans="12:21" x14ac:dyDescent="0.25">
      <c r="L133" s="119">
        <v>38960</v>
      </c>
      <c r="M133" s="108">
        <v>178.123334158631</v>
      </c>
      <c r="N133" s="109">
        <f t="shared" si="9"/>
        <v>-3.6676240611431821E-3</v>
      </c>
      <c r="O133" s="109">
        <f t="shared" si="10"/>
        <v>3.5325877808647377E-3</v>
      </c>
      <c r="P133" s="109">
        <f t="shared" si="11"/>
        <v>7.1588698998074518E-2</v>
      </c>
      <c r="Q133" s="123">
        <v>38944.5</v>
      </c>
      <c r="R133" s="124">
        <v>156.652715117843</v>
      </c>
      <c r="S133" s="115">
        <f t="shared" si="6"/>
        <v>6.8997337630933853E-3</v>
      </c>
      <c r="T133" s="116">
        <f t="shared" si="7"/>
        <v>2.2298007862645131E-2</v>
      </c>
      <c r="U133" s="116">
        <f t="shared" si="8"/>
        <v>0.11973874378713045</v>
      </c>
    </row>
    <row r="134" spans="12:21" x14ac:dyDescent="0.25">
      <c r="L134" s="119">
        <v>38990</v>
      </c>
      <c r="M134" s="108">
        <v>176.24600563672701</v>
      </c>
      <c r="N134" s="109">
        <f t="shared" si="9"/>
        <v>-1.0539486759393868E-2</v>
      </c>
      <c r="O134" s="109">
        <f t="shared" si="10"/>
        <v>-1.5495375308776871E-2</v>
      </c>
      <c r="P134" s="109">
        <f t="shared" si="11"/>
        <v>4.9701671562267347E-2</v>
      </c>
      <c r="Q134" s="123">
        <v>38975</v>
      </c>
      <c r="R134" s="124">
        <v>156.656147539919</v>
      </c>
      <c r="S134" s="115">
        <f t="shared" si="6"/>
        <v>2.1911028311283332E-5</v>
      </c>
      <c r="T134" s="116">
        <f t="shared" si="7"/>
        <v>1.6252752251208369E-2</v>
      </c>
      <c r="U134" s="116">
        <f t="shared" si="8"/>
        <v>9.9201073476142598E-2</v>
      </c>
    </row>
    <row r="135" spans="12:21" x14ac:dyDescent="0.25">
      <c r="L135" s="119">
        <v>39021</v>
      </c>
      <c r="M135" s="108">
        <v>174.99200560402701</v>
      </c>
      <c r="N135" s="109">
        <f t="shared" si="9"/>
        <v>-7.1150550514301747E-3</v>
      </c>
      <c r="O135" s="109">
        <f t="shared" si="10"/>
        <v>-2.1182701652691871E-2</v>
      </c>
      <c r="P135" s="109">
        <f t="shared" si="11"/>
        <v>3.4802344558646947E-2</v>
      </c>
      <c r="Q135" s="123">
        <v>39005.5</v>
      </c>
      <c r="R135" s="124">
        <v>158.02515731302199</v>
      </c>
      <c r="S135" s="115">
        <f t="shared" si="6"/>
        <v>8.7389470161338689E-3</v>
      </c>
      <c r="T135" s="116">
        <f t="shared" si="7"/>
        <v>1.572123219605337E-2</v>
      </c>
      <c r="U135" s="116">
        <f t="shared" si="8"/>
        <v>8.7703980923803382E-2</v>
      </c>
    </row>
    <row r="136" spans="12:21" x14ac:dyDescent="0.25">
      <c r="L136" s="119">
        <v>39051</v>
      </c>
      <c r="M136" s="108">
        <v>175.278565689571</v>
      </c>
      <c r="N136" s="109">
        <f t="shared" si="9"/>
        <v>1.6375610106007521E-3</v>
      </c>
      <c r="O136" s="109">
        <f t="shared" si="10"/>
        <v>-1.5970779361936582E-2</v>
      </c>
      <c r="P136" s="109">
        <f t="shared" si="11"/>
        <v>3.6291103528925728E-2</v>
      </c>
      <c r="Q136" s="123">
        <v>39036</v>
      </c>
      <c r="R136" s="124">
        <v>159.92560364342799</v>
      </c>
      <c r="S136" s="115">
        <f t="shared" ref="S136:S199" si="12">R136/R135-1</f>
        <v>1.2026226473810908E-2</v>
      </c>
      <c r="T136" s="116">
        <f t="shared" si="7"/>
        <v>2.0892638363292582E-2</v>
      </c>
      <c r="U136" s="116">
        <f t="shared" si="8"/>
        <v>8.5005067299589232E-2</v>
      </c>
    </row>
    <row r="137" spans="12:21" x14ac:dyDescent="0.25">
      <c r="L137" s="119">
        <v>39082</v>
      </c>
      <c r="M137" s="108">
        <v>176.80261114290201</v>
      </c>
      <c r="N137" s="109">
        <f t="shared" si="9"/>
        <v>8.6949904418442969E-3</v>
      </c>
      <c r="O137" s="109">
        <f t="shared" si="10"/>
        <v>3.1581169976826473E-3</v>
      </c>
      <c r="P137" s="109">
        <f t="shared" si="11"/>
        <v>3.6395548182718951E-2</v>
      </c>
      <c r="Q137" s="123">
        <v>39066.5</v>
      </c>
      <c r="R137" s="124">
        <v>163.42667212624301</v>
      </c>
      <c r="S137" s="115">
        <f t="shared" si="12"/>
        <v>2.1891857232698264E-2</v>
      </c>
      <c r="T137" s="116">
        <f t="shared" si="7"/>
        <v>4.3219016250854336E-2</v>
      </c>
      <c r="U137" s="116">
        <f t="shared" si="8"/>
        <v>0.10404380235082145</v>
      </c>
    </row>
    <row r="138" spans="12:21" x14ac:dyDescent="0.25">
      <c r="L138" s="119">
        <v>39113</v>
      </c>
      <c r="M138" s="108">
        <v>179.603780399589</v>
      </c>
      <c r="N138" s="109">
        <f t="shared" si="9"/>
        <v>1.5843483524250246E-2</v>
      </c>
      <c r="O138" s="109">
        <f t="shared" si="10"/>
        <v>2.6354202751396105E-2</v>
      </c>
      <c r="P138" s="109">
        <f t="shared" si="11"/>
        <v>4.1991354393017932E-2</v>
      </c>
      <c r="Q138" s="123">
        <v>39097.5</v>
      </c>
      <c r="R138" s="124">
        <v>163.79063239324699</v>
      </c>
      <c r="S138" s="115">
        <f t="shared" si="12"/>
        <v>2.22705548775326E-3</v>
      </c>
      <c r="T138" s="116">
        <f t="shared" ref="T138:T201" si="13">R138/R135-1</f>
        <v>3.648453941295271E-2</v>
      </c>
      <c r="U138" s="116">
        <f t="shared" si="8"/>
        <v>0.10803126326353274</v>
      </c>
    </row>
    <row r="139" spans="12:21" x14ac:dyDescent="0.25">
      <c r="L139" s="119">
        <v>39141</v>
      </c>
      <c r="M139" s="108">
        <v>181.93721500282001</v>
      </c>
      <c r="N139" s="109">
        <f t="shared" si="9"/>
        <v>1.299212409693995E-2</v>
      </c>
      <c r="O139" s="109">
        <f t="shared" si="10"/>
        <v>3.7988953680975879E-2</v>
      </c>
      <c r="P139" s="109">
        <f t="shared" si="11"/>
        <v>3.900974410753788E-2</v>
      </c>
      <c r="Q139" s="123">
        <v>39127</v>
      </c>
      <c r="R139" s="124">
        <v>164.649459470821</v>
      </c>
      <c r="S139" s="115">
        <f t="shared" si="12"/>
        <v>5.2434444206310715E-3</v>
      </c>
      <c r="T139" s="116">
        <f t="shared" si="13"/>
        <v>2.9537833341091391E-2</v>
      </c>
      <c r="U139" s="116">
        <f t="shared" si="8"/>
        <v>0.10827752153657566</v>
      </c>
    </row>
    <row r="140" spans="12:21" x14ac:dyDescent="0.25">
      <c r="L140" s="119">
        <v>39172</v>
      </c>
      <c r="M140" s="108">
        <v>183.642222310085</v>
      </c>
      <c r="N140" s="109">
        <f t="shared" si="9"/>
        <v>9.371404895026858E-3</v>
      </c>
      <c r="O140" s="109">
        <f t="shared" si="10"/>
        <v>3.8685012189411783E-2</v>
      </c>
      <c r="P140" s="109">
        <f t="shared" si="11"/>
        <v>4.4757863721796909E-2</v>
      </c>
      <c r="Q140" s="123">
        <v>39156.5</v>
      </c>
      <c r="R140" s="124">
        <v>164.313598594323</v>
      </c>
      <c r="S140" s="115">
        <f t="shared" si="12"/>
        <v>-2.0398541093147315E-3</v>
      </c>
      <c r="T140" s="116">
        <f t="shared" si="13"/>
        <v>5.427060690527119E-3</v>
      </c>
      <c r="U140" s="116">
        <f t="shared" si="8"/>
        <v>9.2781832235232953E-2</v>
      </c>
    </row>
    <row r="141" spans="12:21" x14ac:dyDescent="0.25">
      <c r="L141" s="119">
        <v>39202</v>
      </c>
      <c r="M141" s="108">
        <v>185.286254422421</v>
      </c>
      <c r="N141" s="109">
        <f t="shared" si="9"/>
        <v>8.9523645034093047E-3</v>
      </c>
      <c r="O141" s="109">
        <f t="shared" si="10"/>
        <v>3.1638944404117852E-2</v>
      </c>
      <c r="P141" s="109">
        <f t="shared" si="11"/>
        <v>4.7270275934618411E-2</v>
      </c>
      <c r="Q141" s="123">
        <v>39187</v>
      </c>
      <c r="R141" s="124">
        <v>166.210858965434</v>
      </c>
      <c r="S141" s="115">
        <f t="shared" si="12"/>
        <v>1.1546581581450166E-2</v>
      </c>
      <c r="T141" s="116">
        <f t="shared" si="13"/>
        <v>1.4776343047362195E-2</v>
      </c>
      <c r="U141" s="116">
        <f t="shared" si="8"/>
        <v>9.2213806792809327E-2</v>
      </c>
    </row>
    <row r="142" spans="12:21" x14ac:dyDescent="0.25">
      <c r="L142" s="119">
        <v>39233</v>
      </c>
      <c r="M142" s="108">
        <v>185.452882162034</v>
      </c>
      <c r="N142" s="109">
        <f t="shared" si="9"/>
        <v>8.9929898001561703E-4</v>
      </c>
      <c r="O142" s="109">
        <f t="shared" si="10"/>
        <v>1.932351860590753E-2</v>
      </c>
      <c r="P142" s="109">
        <f t="shared" si="11"/>
        <v>4.4826673757093927E-2</v>
      </c>
      <c r="Q142" s="123">
        <v>39217.5</v>
      </c>
      <c r="R142" s="124">
        <v>167.916293528979</v>
      </c>
      <c r="S142" s="115">
        <f t="shared" si="12"/>
        <v>1.0260668732237743E-2</v>
      </c>
      <c r="T142" s="116">
        <f t="shared" si="13"/>
        <v>1.9841146570766188E-2</v>
      </c>
      <c r="U142" s="116">
        <f t="shared" si="8"/>
        <v>9.5802854315175434E-2</v>
      </c>
    </row>
    <row r="143" spans="12:21" x14ac:dyDescent="0.25">
      <c r="L143" s="119">
        <v>39263</v>
      </c>
      <c r="M143" s="108">
        <v>186.42106344737101</v>
      </c>
      <c r="N143" s="109">
        <f t="shared" si="9"/>
        <v>5.2206321845733594E-3</v>
      </c>
      <c r="O143" s="109">
        <f t="shared" si="10"/>
        <v>1.5131820462256584E-2</v>
      </c>
      <c r="P143" s="109">
        <f t="shared" si="11"/>
        <v>4.1342176469429726E-2</v>
      </c>
      <c r="Q143" s="123">
        <v>39248</v>
      </c>
      <c r="R143" s="124">
        <v>170.04456203972501</v>
      </c>
      <c r="S143" s="115">
        <f t="shared" si="12"/>
        <v>1.2674580089982346E-2</v>
      </c>
      <c r="T143" s="116">
        <f t="shared" si="13"/>
        <v>3.4878205422007147E-2</v>
      </c>
      <c r="U143" s="116">
        <f t="shared" si="8"/>
        <v>0.1031054758587564</v>
      </c>
    </row>
    <row r="144" spans="12:21" x14ac:dyDescent="0.25">
      <c r="L144" s="119">
        <v>39294</v>
      </c>
      <c r="M144" s="108">
        <v>186.29162046582999</v>
      </c>
      <c r="N144" s="109">
        <f t="shared" si="9"/>
        <v>-6.9435813285956272E-4</v>
      </c>
      <c r="O144" s="109">
        <f t="shared" si="10"/>
        <v>5.4260152570029252E-3</v>
      </c>
      <c r="P144" s="109">
        <f t="shared" si="11"/>
        <v>4.2021662759373468E-2</v>
      </c>
      <c r="Q144" s="123">
        <v>39278.5</v>
      </c>
      <c r="R144" s="124">
        <v>171.46369372768299</v>
      </c>
      <c r="S144" s="115">
        <f t="shared" si="12"/>
        <v>8.3456458173973846E-3</v>
      </c>
      <c r="T144" s="116">
        <f t="shared" si="13"/>
        <v>3.1603439119109566E-2</v>
      </c>
      <c r="U144" s="116">
        <f t="shared" si="8"/>
        <v>0.10209866094287601</v>
      </c>
    </row>
    <row r="145" spans="12:21" x14ac:dyDescent="0.25">
      <c r="L145" s="119">
        <v>39325</v>
      </c>
      <c r="M145" s="108">
        <v>187.31008873342699</v>
      </c>
      <c r="N145" s="109">
        <f t="shared" si="9"/>
        <v>5.4670642997804997E-3</v>
      </c>
      <c r="O145" s="109">
        <f t="shared" si="10"/>
        <v>1.0014438976312601E-2</v>
      </c>
      <c r="P145" s="109">
        <f t="shared" si="11"/>
        <v>5.1575244861600034E-2</v>
      </c>
      <c r="Q145" s="123">
        <v>39309.5</v>
      </c>
      <c r="R145" s="124">
        <v>171.57184566318799</v>
      </c>
      <c r="S145" s="115">
        <f t="shared" si="12"/>
        <v>6.3075706088988603E-4</v>
      </c>
      <c r="T145" s="116">
        <f t="shared" si="13"/>
        <v>2.1770085900437719E-2</v>
      </c>
      <c r="U145" s="116">
        <f t="shared" si="8"/>
        <v>9.5236973927467439E-2</v>
      </c>
    </row>
    <row r="146" spans="12:21" x14ac:dyDescent="0.25">
      <c r="L146" s="119">
        <v>39355</v>
      </c>
      <c r="M146" s="108">
        <v>185.41660954355501</v>
      </c>
      <c r="N146" s="109">
        <f t="shared" si="9"/>
        <v>-1.0108794473781435E-2</v>
      </c>
      <c r="O146" s="109">
        <f t="shared" si="10"/>
        <v>-5.3880923391447233E-3</v>
      </c>
      <c r="P146" s="109">
        <f t="shared" si="11"/>
        <v>5.2032974442156599E-2</v>
      </c>
      <c r="Q146" s="123">
        <v>39340</v>
      </c>
      <c r="R146" s="124">
        <v>171.59336492214501</v>
      </c>
      <c r="S146" s="115">
        <f t="shared" si="12"/>
        <v>1.2542418526684251E-4</v>
      </c>
      <c r="T146" s="116">
        <f t="shared" si="13"/>
        <v>9.108217656840889E-3</v>
      </c>
      <c r="U146" s="116">
        <f t="shared" si="8"/>
        <v>9.5350342880222483E-2</v>
      </c>
    </row>
    <row r="147" spans="12:21" x14ac:dyDescent="0.25">
      <c r="L147" s="119">
        <v>39386</v>
      </c>
      <c r="M147" s="108">
        <v>182.20377042444699</v>
      </c>
      <c r="N147" s="109">
        <f t="shared" si="9"/>
        <v>-1.7327676991921948E-2</v>
      </c>
      <c r="O147" s="109">
        <f t="shared" si="10"/>
        <v>-2.1943284572656374E-2</v>
      </c>
      <c r="P147" s="109">
        <f t="shared" si="11"/>
        <v>4.1211967344032763E-2</v>
      </c>
      <c r="Q147" s="123">
        <v>39370.5</v>
      </c>
      <c r="R147" s="124">
        <v>170.492462117054</v>
      </c>
      <c r="S147" s="115">
        <f t="shared" si="12"/>
        <v>-6.4157655838879002E-3</v>
      </c>
      <c r="T147" s="116">
        <f t="shared" si="13"/>
        <v>-5.6643572147202503E-3</v>
      </c>
      <c r="U147" s="116">
        <f t="shared" ref="U147:U210" si="14">R147/R135-1</f>
        <v>7.8894430583203334E-2</v>
      </c>
    </row>
    <row r="148" spans="12:21" x14ac:dyDescent="0.25">
      <c r="L148" s="119">
        <v>39416</v>
      </c>
      <c r="M148" s="108">
        <v>179.10103427505501</v>
      </c>
      <c r="N148" s="109">
        <f t="shared" si="9"/>
        <v>-1.7028934923597361E-2</v>
      </c>
      <c r="O148" s="109">
        <f t="shared" si="10"/>
        <v>-4.3826013397787689E-2</v>
      </c>
      <c r="P148" s="109">
        <f t="shared" si="11"/>
        <v>2.1807963628900584E-2</v>
      </c>
      <c r="Q148" s="123">
        <v>39401</v>
      </c>
      <c r="R148" s="124">
        <v>170.57302278255301</v>
      </c>
      <c r="S148" s="115">
        <f t="shared" si="12"/>
        <v>4.7251746205478895E-4</v>
      </c>
      <c r="T148" s="116">
        <f t="shared" si="13"/>
        <v>-5.8216013051217708E-3</v>
      </c>
      <c r="U148" s="116">
        <f t="shared" si="14"/>
        <v>6.6577326560321337E-2</v>
      </c>
    </row>
    <row r="149" spans="12:21" x14ac:dyDescent="0.25">
      <c r="L149" s="119">
        <v>39447</v>
      </c>
      <c r="M149" s="108">
        <v>178.53054752848101</v>
      </c>
      <c r="N149" s="109">
        <f t="shared" si="9"/>
        <v>-3.1852789063064879E-3</v>
      </c>
      <c r="O149" s="109">
        <f t="shared" si="10"/>
        <v>-3.7138323432974074E-2</v>
      </c>
      <c r="P149" s="109">
        <f t="shared" si="11"/>
        <v>9.7732515057844527E-3</v>
      </c>
      <c r="Q149" s="123">
        <v>39431.5</v>
      </c>
      <c r="R149" s="124">
        <v>169.31996931352401</v>
      </c>
      <c r="S149" s="115">
        <f t="shared" si="12"/>
        <v>-7.3461409582122883E-3</v>
      </c>
      <c r="T149" s="116">
        <f t="shared" si="13"/>
        <v>-1.3248738432587337E-2</v>
      </c>
      <c r="U149" s="116">
        <f t="shared" si="14"/>
        <v>3.6060803971634359E-2</v>
      </c>
    </row>
    <row r="150" spans="12:21" x14ac:dyDescent="0.25">
      <c r="L150" s="119">
        <v>39478</v>
      </c>
      <c r="M150" s="108">
        <v>180.347876857248</v>
      </c>
      <c r="N150" s="109">
        <f t="shared" si="9"/>
        <v>1.0179374644426531E-2</v>
      </c>
      <c r="O150" s="109">
        <f t="shared" si="10"/>
        <v>-1.0185813185290549E-2</v>
      </c>
      <c r="P150" s="109">
        <f t="shared" si="11"/>
        <v>4.1429888391184555E-3</v>
      </c>
      <c r="Q150" s="123">
        <v>39462.5</v>
      </c>
      <c r="R150" s="124">
        <v>168.191619615771</v>
      </c>
      <c r="S150" s="115">
        <f t="shared" si="12"/>
        <v>-6.6640083997634436E-3</v>
      </c>
      <c r="T150" s="116">
        <f t="shared" si="13"/>
        <v>-1.3495274059115436E-2</v>
      </c>
      <c r="U150" s="116">
        <f t="shared" si="14"/>
        <v>2.6869590514539521E-2</v>
      </c>
    </row>
    <row r="151" spans="12:21" x14ac:dyDescent="0.25">
      <c r="L151" s="119">
        <v>39507</v>
      </c>
      <c r="M151" s="108">
        <v>180.492174675044</v>
      </c>
      <c r="N151" s="109">
        <f t="shared" si="9"/>
        <v>8.0010821480436256E-4</v>
      </c>
      <c r="O151" s="109">
        <f t="shared" si="10"/>
        <v>7.7673498962185228E-3</v>
      </c>
      <c r="P151" s="109">
        <f t="shared" si="11"/>
        <v>-7.9425219725036689E-3</v>
      </c>
      <c r="Q151" s="123">
        <v>39492.5</v>
      </c>
      <c r="R151" s="124">
        <v>163.30641448605101</v>
      </c>
      <c r="S151" s="115">
        <f t="shared" si="12"/>
        <v>-2.9045472900969149E-2</v>
      </c>
      <c r="T151" s="116">
        <f t="shared" si="13"/>
        <v>-4.2601158014098695E-2</v>
      </c>
      <c r="U151" s="116">
        <f t="shared" si="14"/>
        <v>-8.1569960149672216E-3</v>
      </c>
    </row>
    <row r="152" spans="12:21" x14ac:dyDescent="0.25">
      <c r="L152" s="119">
        <v>39538</v>
      </c>
      <c r="M152" s="108">
        <v>178.56352465869301</v>
      </c>
      <c r="N152" s="109">
        <f t="shared" si="9"/>
        <v>-1.0685504896948084E-2</v>
      </c>
      <c r="O152" s="109">
        <f t="shared" si="10"/>
        <v>1.8471421652210829E-4</v>
      </c>
      <c r="P152" s="109">
        <f t="shared" si="11"/>
        <v>-2.7655392030796033E-2</v>
      </c>
      <c r="Q152" s="123">
        <v>39522.5</v>
      </c>
      <c r="R152" s="124">
        <v>159.386610597778</v>
      </c>
      <c r="S152" s="115">
        <f t="shared" si="12"/>
        <v>-2.4002755192496283E-2</v>
      </c>
      <c r="T152" s="116">
        <f t="shared" si="13"/>
        <v>-5.8666197236031503E-2</v>
      </c>
      <c r="U152" s="116">
        <f t="shared" si="14"/>
        <v>-2.998527230061665E-2</v>
      </c>
    </row>
    <row r="153" spans="12:21" x14ac:dyDescent="0.25">
      <c r="L153" s="119">
        <v>39568</v>
      </c>
      <c r="M153" s="108">
        <v>175.37221419301801</v>
      </c>
      <c r="N153" s="109">
        <f t="shared" si="9"/>
        <v>-1.7872129662398262E-2</v>
      </c>
      <c r="O153" s="109">
        <f t="shared" si="10"/>
        <v>-2.7589250014672495E-2</v>
      </c>
      <c r="P153" s="109">
        <f t="shared" si="11"/>
        <v>-5.3506614725994051E-2</v>
      </c>
      <c r="Q153" s="123">
        <v>39553</v>
      </c>
      <c r="R153" s="124">
        <v>155.26572935611301</v>
      </c>
      <c r="S153" s="115">
        <f t="shared" si="12"/>
        <v>-2.5854626221171628E-2</v>
      </c>
      <c r="T153" s="116">
        <f t="shared" si="13"/>
        <v>-7.6852165935418326E-2</v>
      </c>
      <c r="U153" s="116">
        <f t="shared" si="14"/>
        <v>-6.5850869657061217E-2</v>
      </c>
    </row>
    <row r="154" spans="12:21" x14ac:dyDescent="0.25">
      <c r="L154" s="119">
        <v>39599</v>
      </c>
      <c r="M154" s="108">
        <v>173.800214197852</v>
      </c>
      <c r="N154" s="109">
        <f t="shared" si="9"/>
        <v>-8.9637916838744003E-3</v>
      </c>
      <c r="O154" s="109">
        <f t="shared" si="10"/>
        <v>-3.7076180666780312E-2</v>
      </c>
      <c r="P154" s="109">
        <f t="shared" si="11"/>
        <v>-6.2833577070001145E-2</v>
      </c>
      <c r="Q154" s="123">
        <v>39583.5</v>
      </c>
      <c r="R154" s="124">
        <v>157.14762018978101</v>
      </c>
      <c r="S154" s="115">
        <f t="shared" si="12"/>
        <v>1.2120452088636657E-2</v>
      </c>
      <c r="T154" s="116">
        <f t="shared" si="13"/>
        <v>-3.7713119326345024E-2</v>
      </c>
      <c r="U154" s="116">
        <f t="shared" si="14"/>
        <v>-6.4131199616668133E-2</v>
      </c>
    </row>
    <row r="155" spans="12:21" x14ac:dyDescent="0.25">
      <c r="L155" s="119">
        <v>39629</v>
      </c>
      <c r="M155" s="108">
        <v>173.279036694729</v>
      </c>
      <c r="N155" s="109">
        <f t="shared" si="9"/>
        <v>-2.998716115100386E-3</v>
      </c>
      <c r="O155" s="109">
        <f t="shared" si="10"/>
        <v>-2.9594442504788154E-2</v>
      </c>
      <c r="P155" s="109">
        <f t="shared" si="11"/>
        <v>-7.04964691736788E-2</v>
      </c>
      <c r="Q155" s="123">
        <v>39614</v>
      </c>
      <c r="R155" s="124">
        <v>159.43188095617299</v>
      </c>
      <c r="S155" s="115">
        <f t="shared" si="12"/>
        <v>1.453576429368364E-2</v>
      </c>
      <c r="T155" s="116">
        <f t="shared" si="13"/>
        <v>2.8402861586185324E-4</v>
      </c>
      <c r="U155" s="116">
        <f t="shared" si="14"/>
        <v>-6.2411175966172516E-2</v>
      </c>
    </row>
    <row r="156" spans="12:21" x14ac:dyDescent="0.25">
      <c r="L156" s="119">
        <v>39660</v>
      </c>
      <c r="M156" s="108">
        <v>173.107732393834</v>
      </c>
      <c r="N156" s="109">
        <f t="shared" si="9"/>
        <v>-9.886037235813383E-4</v>
      </c>
      <c r="O156" s="109">
        <f t="shared" si="10"/>
        <v>-1.2912432049764E-2</v>
      </c>
      <c r="P156" s="109">
        <f t="shared" si="11"/>
        <v>-7.0770161529698061E-2</v>
      </c>
      <c r="Q156" s="123">
        <v>39644.5</v>
      </c>
      <c r="R156" s="124">
        <v>162.21099205641201</v>
      </c>
      <c r="S156" s="115">
        <f t="shared" si="12"/>
        <v>1.7431338597849066E-2</v>
      </c>
      <c r="T156" s="116">
        <f t="shared" si="13"/>
        <v>4.4731459602199486E-2</v>
      </c>
      <c r="U156" s="116">
        <f t="shared" si="14"/>
        <v>-5.3963037131149361E-2</v>
      </c>
    </row>
    <row r="157" spans="12:21" x14ac:dyDescent="0.25">
      <c r="L157" s="119">
        <v>39691</v>
      </c>
      <c r="M157" s="108">
        <v>172.10591674620301</v>
      </c>
      <c r="N157" s="109">
        <f t="shared" si="9"/>
        <v>-5.7872380036252391E-3</v>
      </c>
      <c r="O157" s="109">
        <f t="shared" si="10"/>
        <v>-9.7485348879963185E-3</v>
      </c>
      <c r="P157" s="109">
        <f t="shared" si="11"/>
        <v>-8.1171132265395629E-2</v>
      </c>
      <c r="Q157" s="123">
        <v>39675.5</v>
      </c>
      <c r="R157" s="124">
        <v>159.65584520313899</v>
      </c>
      <c r="S157" s="115">
        <f t="shared" si="12"/>
        <v>-1.575199572409014E-2</v>
      </c>
      <c r="T157" s="116">
        <f t="shared" si="13"/>
        <v>1.5960948122083485E-2</v>
      </c>
      <c r="U157" s="116">
        <f t="shared" si="14"/>
        <v>-6.9451957073663695E-2</v>
      </c>
    </row>
    <row r="158" spans="12:21" x14ac:dyDescent="0.25">
      <c r="L158" s="119">
        <v>39721</v>
      </c>
      <c r="M158" s="108">
        <v>168.342550795481</v>
      </c>
      <c r="N158" s="109">
        <f t="shared" si="9"/>
        <v>-2.1866569272407266E-2</v>
      </c>
      <c r="O158" s="109">
        <f t="shared" si="10"/>
        <v>-2.8488650406943039E-2</v>
      </c>
      <c r="P158" s="109">
        <f t="shared" si="11"/>
        <v>-9.2084839595037771E-2</v>
      </c>
      <c r="Q158" s="123">
        <v>39706</v>
      </c>
      <c r="R158" s="124">
        <v>157.31049262559699</v>
      </c>
      <c r="S158" s="115">
        <f t="shared" si="12"/>
        <v>-1.4690051432554085E-2</v>
      </c>
      <c r="T158" s="116">
        <f t="shared" si="13"/>
        <v>-1.3305922992648878E-2</v>
      </c>
      <c r="U158" s="116">
        <f t="shared" si="14"/>
        <v>-8.3236739969685947E-2</v>
      </c>
    </row>
    <row r="159" spans="12:21" x14ac:dyDescent="0.25">
      <c r="L159" s="119">
        <v>39752</v>
      </c>
      <c r="M159" s="108">
        <v>164.13489423566901</v>
      </c>
      <c r="N159" s="109">
        <f t="shared" si="9"/>
        <v>-2.4994610928308125E-2</v>
      </c>
      <c r="O159" s="109">
        <f t="shared" si="10"/>
        <v>-5.1833838004134103E-2</v>
      </c>
      <c r="P159" s="109">
        <f t="shared" si="11"/>
        <v>-9.9168508679519651E-2</v>
      </c>
      <c r="Q159" s="123">
        <v>39736.5</v>
      </c>
      <c r="R159" s="124">
        <v>154.71791862601401</v>
      </c>
      <c r="S159" s="115">
        <f t="shared" si="12"/>
        <v>-1.6480617130564701E-2</v>
      </c>
      <c r="T159" s="116">
        <f t="shared" si="13"/>
        <v>-4.6193376511698636E-2</v>
      </c>
      <c r="U159" s="116">
        <f t="shared" si="14"/>
        <v>-9.2523407165120086E-2</v>
      </c>
    </row>
    <row r="160" spans="12:21" x14ac:dyDescent="0.25">
      <c r="L160" s="119">
        <v>39782</v>
      </c>
      <c r="M160" s="108">
        <v>158.24804315439101</v>
      </c>
      <c r="N160" s="109">
        <f t="shared" ref="N160:N223" si="15">M160/M159-1</f>
        <v>-3.5865932766408037E-2</v>
      </c>
      <c r="O160" s="109">
        <f t="shared" si="10"/>
        <v>-8.0519449033513379E-2</v>
      </c>
      <c r="P160" s="109">
        <f t="shared" si="11"/>
        <v>-0.11643143885277041</v>
      </c>
      <c r="Q160" s="123">
        <v>39767</v>
      </c>
      <c r="R160" s="124">
        <v>152.09671896448501</v>
      </c>
      <c r="S160" s="115">
        <f t="shared" si="12"/>
        <v>-1.6941797594013708E-2</v>
      </c>
      <c r="T160" s="116">
        <f t="shared" si="13"/>
        <v>-4.734637951423637E-2</v>
      </c>
      <c r="U160" s="116">
        <f t="shared" si="14"/>
        <v>-0.10831902675267502</v>
      </c>
    </row>
    <row r="161" spans="12:21" x14ac:dyDescent="0.25">
      <c r="L161" s="119">
        <v>39813</v>
      </c>
      <c r="M161" s="108">
        <v>155.36078657706301</v>
      </c>
      <c r="N161" s="109">
        <f t="shared" si="15"/>
        <v>-1.8245132892487748E-2</v>
      </c>
      <c r="O161" s="109">
        <f t="shared" si="10"/>
        <v>-7.711516878575464E-2</v>
      </c>
      <c r="P161" s="109">
        <f t="shared" si="11"/>
        <v>-0.12978037244702745</v>
      </c>
      <c r="Q161" s="123">
        <v>39797.5</v>
      </c>
      <c r="R161" s="124">
        <v>148.124143034989</v>
      </c>
      <c r="S161" s="115">
        <f t="shared" si="12"/>
        <v>-2.6118748363162303E-2</v>
      </c>
      <c r="T161" s="116">
        <f t="shared" si="13"/>
        <v>-5.8396292817363027E-2</v>
      </c>
      <c r="U161" s="116">
        <f t="shared" si="14"/>
        <v>-0.12518208197455682</v>
      </c>
    </row>
    <row r="162" spans="12:21" x14ac:dyDescent="0.25">
      <c r="L162" s="119">
        <v>39844</v>
      </c>
      <c r="M162" s="108">
        <v>151.619378800725</v>
      </c>
      <c r="N162" s="109">
        <f t="shared" si="15"/>
        <v>-2.4082059950708112E-2</v>
      </c>
      <c r="O162" s="109">
        <f t="shared" ref="O162:O225" si="16">M162/M159-1</f>
        <v>-7.6251399760089544E-2</v>
      </c>
      <c r="P162" s="109">
        <f t="shared" si="11"/>
        <v>-0.15929490580730632</v>
      </c>
      <c r="Q162" s="123">
        <v>39828.5</v>
      </c>
      <c r="R162" s="124">
        <v>145.149104849899</v>
      </c>
      <c r="S162" s="115">
        <f t="shared" si="12"/>
        <v>-2.0084762174031656E-2</v>
      </c>
      <c r="T162" s="116">
        <f t="shared" si="13"/>
        <v>-6.184683623649867E-2</v>
      </c>
      <c r="U162" s="116">
        <f t="shared" si="14"/>
        <v>-0.13700156297033095</v>
      </c>
    </row>
    <row r="163" spans="12:21" x14ac:dyDescent="0.25">
      <c r="L163" s="119">
        <v>39872</v>
      </c>
      <c r="M163" s="108">
        <v>148.92519449692699</v>
      </c>
      <c r="N163" s="109">
        <f t="shared" si="15"/>
        <v>-1.7769392838226872E-2</v>
      </c>
      <c r="O163" s="109">
        <f t="shared" si="16"/>
        <v>-5.8912884302578128E-2</v>
      </c>
      <c r="P163" s="109">
        <f t="shared" si="11"/>
        <v>-0.17489389905656483</v>
      </c>
      <c r="Q163" s="123">
        <v>39858</v>
      </c>
      <c r="R163" s="124">
        <v>143.964095114777</v>
      </c>
      <c r="S163" s="115">
        <f t="shared" si="12"/>
        <v>-8.1640857265186106E-3</v>
      </c>
      <c r="T163" s="116">
        <f t="shared" si="13"/>
        <v>-5.3470080781998996E-2</v>
      </c>
      <c r="U163" s="116">
        <f t="shared" si="14"/>
        <v>-0.118441883817896</v>
      </c>
    </row>
    <row r="164" spans="12:21" x14ac:dyDescent="0.25">
      <c r="L164" s="119">
        <v>39903</v>
      </c>
      <c r="M164" s="108">
        <v>144.02153060306</v>
      </c>
      <c r="N164" s="109">
        <f t="shared" si="15"/>
        <v>-3.2927026957605743E-2</v>
      </c>
      <c r="O164" s="109">
        <f t="shared" si="16"/>
        <v>-7.2986602500100251E-2</v>
      </c>
      <c r="P164" s="109">
        <f t="shared" si="11"/>
        <v>-0.1934437289007187</v>
      </c>
      <c r="Q164" s="123">
        <v>39887.5</v>
      </c>
      <c r="R164" s="124">
        <v>140.79960048565499</v>
      </c>
      <c r="S164" s="115">
        <f t="shared" si="12"/>
        <v>-2.1981137912193138E-2</v>
      </c>
      <c r="T164" s="116">
        <f t="shared" si="13"/>
        <v>-4.9448674599952613E-2</v>
      </c>
      <c r="U164" s="116">
        <f t="shared" si="14"/>
        <v>-0.11661588161271896</v>
      </c>
    </row>
    <row r="165" spans="12:21" x14ac:dyDescent="0.25">
      <c r="L165" s="119">
        <v>39933</v>
      </c>
      <c r="M165" s="108">
        <v>140.945769105008</v>
      </c>
      <c r="N165" s="109">
        <f t="shared" si="15"/>
        <v>-2.1356261700406165E-2</v>
      </c>
      <c r="O165" s="109">
        <f t="shared" si="16"/>
        <v>-7.0397397615943547E-2</v>
      </c>
      <c r="P165" s="109">
        <f t="shared" si="11"/>
        <v>-0.19630501471641115</v>
      </c>
      <c r="Q165" s="123">
        <v>39918</v>
      </c>
      <c r="R165" s="124">
        <v>135.40066225047499</v>
      </c>
      <c r="S165" s="115">
        <f t="shared" si="12"/>
        <v>-3.8344840585893936E-2</v>
      </c>
      <c r="T165" s="116">
        <f t="shared" si="13"/>
        <v>-6.7161575743129975E-2</v>
      </c>
      <c r="U165" s="116">
        <f t="shared" si="14"/>
        <v>-0.12794238102650501</v>
      </c>
    </row>
    <row r="166" spans="12:21" x14ac:dyDescent="0.25">
      <c r="L166" s="119">
        <v>39964</v>
      </c>
      <c r="M166" s="108">
        <v>139.19271462746201</v>
      </c>
      <c r="N166" s="109">
        <f t="shared" si="15"/>
        <v>-1.2437794257165069E-2</v>
      </c>
      <c r="O166" s="109">
        <f t="shared" si="16"/>
        <v>-6.5351466569115724E-2</v>
      </c>
      <c r="P166" s="109">
        <f t="shared" si="11"/>
        <v>-0.19912230678262133</v>
      </c>
      <c r="Q166" s="123">
        <v>39948.5</v>
      </c>
      <c r="R166" s="124">
        <v>126.07566952900299</v>
      </c>
      <c r="S166" s="115">
        <f t="shared" si="12"/>
        <v>-6.8869624169355159E-2</v>
      </c>
      <c r="T166" s="116">
        <f t="shared" si="13"/>
        <v>-0.12425615964530778</v>
      </c>
      <c r="U166" s="116">
        <f t="shared" si="14"/>
        <v>-0.19772460202231279</v>
      </c>
    </row>
    <row r="167" spans="12:21" x14ac:dyDescent="0.25">
      <c r="L167" s="119">
        <v>39994</v>
      </c>
      <c r="M167" s="108">
        <v>139.67773359753801</v>
      </c>
      <c r="N167" s="109">
        <f t="shared" si="15"/>
        <v>3.4845140521477802E-3</v>
      </c>
      <c r="O167" s="109">
        <f t="shared" si="16"/>
        <v>-3.0160747405844512E-2</v>
      </c>
      <c r="P167" s="109">
        <f t="shared" si="11"/>
        <v>-0.19391441537378484</v>
      </c>
      <c r="Q167" s="123">
        <v>39979</v>
      </c>
      <c r="R167" s="124">
        <v>119.49836920748</v>
      </c>
      <c r="S167" s="115">
        <f t="shared" si="12"/>
        <v>-5.2169465735099063E-2</v>
      </c>
      <c r="T167" s="116">
        <f t="shared" si="13"/>
        <v>-0.15128758323675229</v>
      </c>
      <c r="U167" s="116">
        <f t="shared" si="14"/>
        <v>-0.25047381683761549</v>
      </c>
    </row>
    <row r="168" spans="12:21" x14ac:dyDescent="0.25">
      <c r="L168" s="119">
        <v>40025</v>
      </c>
      <c r="M168" s="108">
        <v>140.142059994405</v>
      </c>
      <c r="N168" s="109">
        <f t="shared" si="15"/>
        <v>3.3242692654571471E-3</v>
      </c>
      <c r="O168" s="109">
        <f t="shared" si="16"/>
        <v>-5.7022577953667053E-3</v>
      </c>
      <c r="P168" s="109">
        <f t="shared" si="11"/>
        <v>-0.19043443030279805</v>
      </c>
      <c r="Q168" s="123">
        <v>40009</v>
      </c>
      <c r="R168" s="124">
        <v>114.28531183016101</v>
      </c>
      <c r="S168" s="115">
        <f t="shared" si="12"/>
        <v>-4.3624506442157207E-2</v>
      </c>
      <c r="T168" s="116">
        <f t="shared" si="13"/>
        <v>-0.15594717240934253</v>
      </c>
      <c r="U168" s="116">
        <f t="shared" si="14"/>
        <v>-0.29545272868797889</v>
      </c>
    </row>
    <row r="169" spans="12:21" x14ac:dyDescent="0.25">
      <c r="L169" s="119">
        <v>40056</v>
      </c>
      <c r="M169" s="108">
        <v>139.14006351977901</v>
      </c>
      <c r="N169" s="109">
        <f t="shared" si="15"/>
        <v>-7.1498626084560701E-3</v>
      </c>
      <c r="O169" s="109">
        <f t="shared" si="16"/>
        <v>-3.7826051330291932E-4</v>
      </c>
      <c r="P169" s="109">
        <f t="shared" si="11"/>
        <v>-0.19154398552745455</v>
      </c>
      <c r="Q169" s="123">
        <v>40040</v>
      </c>
      <c r="R169" s="124">
        <v>114.74377151223599</v>
      </c>
      <c r="S169" s="115">
        <f t="shared" si="12"/>
        <v>4.0115363447255081E-3</v>
      </c>
      <c r="T169" s="116">
        <f t="shared" si="13"/>
        <v>-8.9881719915515967E-2</v>
      </c>
      <c r="U169" s="116">
        <f t="shared" si="14"/>
        <v>-0.28130553963595184</v>
      </c>
    </row>
    <row r="170" spans="12:21" x14ac:dyDescent="0.25">
      <c r="L170" s="119">
        <v>40086</v>
      </c>
      <c r="M170" s="108">
        <v>135.29375338038199</v>
      </c>
      <c r="N170" s="109">
        <f t="shared" si="15"/>
        <v>-2.7643441019776893E-2</v>
      </c>
      <c r="O170" s="109">
        <f t="shared" si="16"/>
        <v>-3.1386392836154187E-2</v>
      </c>
      <c r="P170" s="109">
        <f t="shared" si="11"/>
        <v>-0.19631873972998026</v>
      </c>
      <c r="Q170" s="123">
        <v>40071</v>
      </c>
      <c r="R170" s="124">
        <v>114.85127635407601</v>
      </c>
      <c r="S170" s="115">
        <f t="shared" si="12"/>
        <v>9.3691222123148954E-4</v>
      </c>
      <c r="T170" s="116">
        <f t="shared" si="13"/>
        <v>-3.8888337005967277E-2</v>
      </c>
      <c r="U170" s="116">
        <f t="shared" si="14"/>
        <v>-0.2699070835190569</v>
      </c>
    </row>
    <row r="171" spans="12:21" x14ac:dyDescent="0.25">
      <c r="L171" s="119">
        <v>40117</v>
      </c>
      <c r="M171" s="108">
        <v>130.580275717917</v>
      </c>
      <c r="N171" s="109">
        <f t="shared" si="15"/>
        <v>-3.483884174026064E-2</v>
      </c>
      <c r="O171" s="109">
        <f t="shared" si="16"/>
        <v>-6.8229225950223182E-2</v>
      </c>
      <c r="P171" s="109">
        <f t="shared" ref="P171:P234" si="17">M171/M159-1</f>
        <v>-0.20443318085411766</v>
      </c>
      <c r="Q171" s="123">
        <v>40101</v>
      </c>
      <c r="R171" s="124">
        <v>114.46955349714</v>
      </c>
      <c r="S171" s="115">
        <f t="shared" si="12"/>
        <v>-3.3236274689641965E-3</v>
      </c>
      <c r="T171" s="116">
        <f t="shared" si="13"/>
        <v>1.612120263125183E-3</v>
      </c>
      <c r="U171" s="116">
        <f t="shared" si="14"/>
        <v>-0.26014029587718823</v>
      </c>
    </row>
    <row r="172" spans="12:21" x14ac:dyDescent="0.25">
      <c r="L172" s="119">
        <v>40147</v>
      </c>
      <c r="M172" s="108">
        <v>128.60398792503401</v>
      </c>
      <c r="N172" s="109">
        <f t="shared" si="15"/>
        <v>-1.513465783417578E-2</v>
      </c>
      <c r="O172" s="109">
        <f t="shared" si="16"/>
        <v>-7.5722802823410262E-2</v>
      </c>
      <c r="P172" s="109">
        <f t="shared" si="17"/>
        <v>-0.18732652005330308</v>
      </c>
      <c r="Q172" s="123">
        <v>40132</v>
      </c>
      <c r="R172" s="124">
        <v>111.456784040419</v>
      </c>
      <c r="S172" s="115">
        <f t="shared" si="12"/>
        <v>-2.631939554823437E-2</v>
      </c>
      <c r="T172" s="116">
        <f t="shared" si="13"/>
        <v>-2.8646325883287527E-2</v>
      </c>
      <c r="U172" s="116">
        <f t="shared" si="14"/>
        <v>-0.26719797245301224</v>
      </c>
    </row>
    <row r="173" spans="12:21" x14ac:dyDescent="0.25">
      <c r="L173" s="119">
        <v>40178</v>
      </c>
      <c r="M173" s="108">
        <v>129.07290314317501</v>
      </c>
      <c r="N173" s="109">
        <f t="shared" si="15"/>
        <v>3.6461950030224344E-3</v>
      </c>
      <c r="O173" s="109">
        <f t="shared" si="16"/>
        <v>-4.598032120312967E-2</v>
      </c>
      <c r="P173" s="109">
        <f t="shared" si="17"/>
        <v>-0.16920539611743357</v>
      </c>
      <c r="Q173" s="123">
        <v>40162</v>
      </c>
      <c r="R173" s="124">
        <v>108.92102780322701</v>
      </c>
      <c r="S173" s="115">
        <f t="shared" si="12"/>
        <v>-2.2751026409235098E-2</v>
      </c>
      <c r="T173" s="116">
        <f t="shared" si="13"/>
        <v>-5.1634154526646991E-2</v>
      </c>
      <c r="U173" s="116">
        <f t="shared" si="14"/>
        <v>-0.26466391250278265</v>
      </c>
    </row>
    <row r="174" spans="12:21" x14ac:dyDescent="0.25">
      <c r="L174" s="119">
        <v>40209</v>
      </c>
      <c r="M174" s="108">
        <v>131.236190906199</v>
      </c>
      <c r="N174" s="109">
        <f t="shared" si="15"/>
        <v>1.6760200710945083E-2</v>
      </c>
      <c r="O174" s="109">
        <f t="shared" si="16"/>
        <v>5.0230801296431427E-3</v>
      </c>
      <c r="P174" s="109">
        <f t="shared" si="17"/>
        <v>-0.13443656118203628</v>
      </c>
      <c r="Q174" s="123">
        <v>40193</v>
      </c>
      <c r="R174" s="124">
        <v>107.999192400909</v>
      </c>
      <c r="S174" s="115">
        <f t="shared" si="12"/>
        <v>-8.4633373455065275E-3</v>
      </c>
      <c r="T174" s="116">
        <f t="shared" si="13"/>
        <v>-5.6524734294457257E-2</v>
      </c>
      <c r="U174" s="116">
        <f t="shared" si="14"/>
        <v>-0.25594310407499465</v>
      </c>
    </row>
    <row r="175" spans="12:21" x14ac:dyDescent="0.25">
      <c r="L175" s="119">
        <v>40237</v>
      </c>
      <c r="M175" s="108">
        <v>132.407887014821</v>
      </c>
      <c r="N175" s="109">
        <f t="shared" si="15"/>
        <v>8.928147796208652E-3</v>
      </c>
      <c r="O175" s="109">
        <f t="shared" si="16"/>
        <v>2.9578391394863734E-2</v>
      </c>
      <c r="P175" s="109">
        <f t="shared" si="17"/>
        <v>-0.11091009508432648</v>
      </c>
      <c r="Q175" s="123">
        <v>40224</v>
      </c>
      <c r="R175" s="124">
        <v>109.10678719961901</v>
      </c>
      <c r="S175" s="115">
        <f t="shared" si="12"/>
        <v>1.0255584084355451E-2</v>
      </c>
      <c r="T175" s="116">
        <f t="shared" si="13"/>
        <v>-2.1084376882324007E-2</v>
      </c>
      <c r="U175" s="116">
        <f t="shared" si="14"/>
        <v>-0.24212500962387606</v>
      </c>
    </row>
    <row r="176" spans="12:21" x14ac:dyDescent="0.25">
      <c r="L176" s="119">
        <v>40268</v>
      </c>
      <c r="M176" s="108">
        <v>131.65888385909599</v>
      </c>
      <c r="N176" s="109">
        <f t="shared" si="15"/>
        <v>-5.6567865601628853E-3</v>
      </c>
      <c r="O176" s="109">
        <f t="shared" si="16"/>
        <v>2.0035039523767839E-2</v>
      </c>
      <c r="P176" s="109">
        <f t="shared" si="17"/>
        <v>-8.5838879035641469E-2</v>
      </c>
      <c r="Q176" s="123">
        <v>40252</v>
      </c>
      <c r="R176" s="124">
        <v>111.4241019446</v>
      </c>
      <c r="S176" s="115">
        <f t="shared" si="12"/>
        <v>2.1238960512523386E-2</v>
      </c>
      <c r="T176" s="116">
        <f t="shared" si="13"/>
        <v>2.298063277455431E-2</v>
      </c>
      <c r="U176" s="116">
        <f t="shared" si="14"/>
        <v>-0.20863339412705106</v>
      </c>
    </row>
    <row r="177" spans="12:21" x14ac:dyDescent="0.25">
      <c r="L177" s="119">
        <v>40298</v>
      </c>
      <c r="M177" s="108">
        <v>129.22683406900799</v>
      </c>
      <c r="N177" s="109">
        <f t="shared" si="15"/>
        <v>-1.8472356128211076E-2</v>
      </c>
      <c r="O177" s="109">
        <f t="shared" si="16"/>
        <v>-1.5310996328956161E-2</v>
      </c>
      <c r="P177" s="109">
        <f t="shared" si="17"/>
        <v>-8.3144993357474384E-2</v>
      </c>
      <c r="Q177" s="123">
        <v>40283</v>
      </c>
      <c r="R177" s="124">
        <v>114.638927444646</v>
      </c>
      <c r="S177" s="115">
        <f t="shared" si="12"/>
        <v>2.8852155359029963E-2</v>
      </c>
      <c r="T177" s="116">
        <f t="shared" si="13"/>
        <v>6.1479487912181163E-2</v>
      </c>
      <c r="U177" s="116">
        <f t="shared" si="14"/>
        <v>-0.15333554844379027</v>
      </c>
    </row>
    <row r="178" spans="12:21" x14ac:dyDescent="0.25">
      <c r="L178" s="119">
        <v>40329</v>
      </c>
      <c r="M178" s="108">
        <v>125.934692182926</v>
      </c>
      <c r="N178" s="109">
        <f t="shared" si="15"/>
        <v>-2.5475683203102895E-2</v>
      </c>
      <c r="O178" s="109">
        <f t="shared" si="16"/>
        <v>-4.888828738102613E-2</v>
      </c>
      <c r="P178" s="109">
        <f t="shared" si="17"/>
        <v>-9.5249399223371944E-2</v>
      </c>
      <c r="Q178" s="123">
        <v>40313</v>
      </c>
      <c r="R178" s="124">
        <v>117.06583068196601</v>
      </c>
      <c r="S178" s="115">
        <f t="shared" si="12"/>
        <v>2.1169975081037462E-2</v>
      </c>
      <c r="T178" s="116">
        <f t="shared" si="13"/>
        <v>7.2947281160294253E-2</v>
      </c>
      <c r="U178" s="116">
        <f t="shared" si="14"/>
        <v>-7.1463739837323015E-2</v>
      </c>
    </row>
    <row r="179" spans="12:21" x14ac:dyDescent="0.25">
      <c r="L179" s="119">
        <v>40359</v>
      </c>
      <c r="M179" s="108">
        <v>124.13103781528299</v>
      </c>
      <c r="N179" s="109">
        <f t="shared" si="15"/>
        <v>-1.432214059826431E-2</v>
      </c>
      <c r="O179" s="109">
        <f t="shared" si="16"/>
        <v>-5.7176893979060672E-2</v>
      </c>
      <c r="P179" s="109">
        <f t="shared" si="17"/>
        <v>-0.11130403810138167</v>
      </c>
      <c r="Q179" s="123">
        <v>40344</v>
      </c>
      <c r="R179" s="124">
        <v>118.317346801068</v>
      </c>
      <c r="S179" s="115">
        <f t="shared" si="12"/>
        <v>1.0690703784454358E-2</v>
      </c>
      <c r="T179" s="116">
        <f t="shared" si="13"/>
        <v>6.1864935289272616E-2</v>
      </c>
      <c r="U179" s="116">
        <f t="shared" si="14"/>
        <v>-9.8831675632445881E-3</v>
      </c>
    </row>
    <row r="180" spans="12:21" x14ac:dyDescent="0.25">
      <c r="L180" s="119">
        <v>40390</v>
      </c>
      <c r="M180" s="108">
        <v>123.980855140437</v>
      </c>
      <c r="N180" s="109">
        <f t="shared" si="15"/>
        <v>-1.2098720633390014E-3</v>
      </c>
      <c r="O180" s="109">
        <f t="shared" si="16"/>
        <v>-4.0595120714398969E-2</v>
      </c>
      <c r="P180" s="109">
        <f t="shared" si="17"/>
        <v>-0.11532016051864247</v>
      </c>
      <c r="Q180" s="123">
        <v>40374</v>
      </c>
      <c r="R180" s="124">
        <v>118.22777059468601</v>
      </c>
      <c r="S180" s="115">
        <f t="shared" si="12"/>
        <v>-7.5708430592680287E-4</v>
      </c>
      <c r="T180" s="116">
        <f t="shared" si="13"/>
        <v>3.1305623927551984E-2</v>
      </c>
      <c r="U180" s="116">
        <f t="shared" si="14"/>
        <v>3.4496635669016396E-2</v>
      </c>
    </row>
    <row r="181" spans="12:21" x14ac:dyDescent="0.25">
      <c r="L181" s="119">
        <v>40421</v>
      </c>
      <c r="M181" s="108">
        <v>124.791179846746</v>
      </c>
      <c r="N181" s="109">
        <f t="shared" si="15"/>
        <v>6.5358857655168912E-3</v>
      </c>
      <c r="O181" s="109">
        <f t="shared" si="16"/>
        <v>-9.0802011452014719E-3</v>
      </c>
      <c r="P181" s="109">
        <f t="shared" si="17"/>
        <v>-0.10312546444247728</v>
      </c>
      <c r="Q181" s="123">
        <v>40405</v>
      </c>
      <c r="R181" s="124">
        <v>119.570345363996</v>
      </c>
      <c r="S181" s="115">
        <f t="shared" si="12"/>
        <v>1.1355832581100289E-2</v>
      </c>
      <c r="T181" s="116">
        <f t="shared" si="13"/>
        <v>2.1394070903866247E-2</v>
      </c>
      <c r="U181" s="116">
        <f t="shared" si="14"/>
        <v>4.2063928944895412E-2</v>
      </c>
    </row>
    <row r="182" spans="12:21" x14ac:dyDescent="0.25">
      <c r="L182" s="119">
        <v>40451</v>
      </c>
      <c r="M182" s="108">
        <v>124.223214852282</v>
      </c>
      <c r="N182" s="109">
        <f t="shared" si="15"/>
        <v>-4.5513232198102216E-3</v>
      </c>
      <c r="O182" s="109">
        <f t="shared" si="16"/>
        <v>7.4257847691705514E-4</v>
      </c>
      <c r="P182" s="109">
        <f t="shared" si="17"/>
        <v>-8.1825939864162645E-2</v>
      </c>
      <c r="Q182" s="123">
        <v>40436</v>
      </c>
      <c r="R182" s="124">
        <v>121.67490451760401</v>
      </c>
      <c r="S182" s="115">
        <f t="shared" si="12"/>
        <v>1.7601012585531262E-2</v>
      </c>
      <c r="T182" s="116">
        <f t="shared" si="13"/>
        <v>2.8377560918275258E-2</v>
      </c>
      <c r="U182" s="116">
        <f t="shared" si="14"/>
        <v>5.941273253674062E-2</v>
      </c>
    </row>
    <row r="183" spans="12:21" x14ac:dyDescent="0.25">
      <c r="L183" s="119">
        <v>40482</v>
      </c>
      <c r="M183" s="108">
        <v>123.127432343668</v>
      </c>
      <c r="N183" s="109">
        <f t="shared" si="15"/>
        <v>-8.8210767199755624E-3</v>
      </c>
      <c r="O183" s="109">
        <f t="shared" si="16"/>
        <v>-6.8835046814469392E-3</v>
      </c>
      <c r="P183" s="109">
        <f t="shared" si="17"/>
        <v>-5.7074801942897047E-2</v>
      </c>
      <c r="Q183" s="123">
        <v>40466</v>
      </c>
      <c r="R183" s="124">
        <v>123.944747750883</v>
      </c>
      <c r="S183" s="115">
        <f t="shared" si="12"/>
        <v>1.8654982654624508E-2</v>
      </c>
      <c r="T183" s="116">
        <f t="shared" si="13"/>
        <v>4.835562006659333E-2</v>
      </c>
      <c r="U183" s="116">
        <f t="shared" si="14"/>
        <v>8.2774798750129941E-2</v>
      </c>
    </row>
    <row r="184" spans="12:21" x14ac:dyDescent="0.25">
      <c r="L184" s="119">
        <v>40512</v>
      </c>
      <c r="M184" s="108">
        <v>122.45453670371</v>
      </c>
      <c r="N184" s="109">
        <f t="shared" si="15"/>
        <v>-5.4650342913010741E-3</v>
      </c>
      <c r="O184" s="109">
        <f t="shared" si="16"/>
        <v>-1.8724425443413462E-2</v>
      </c>
      <c r="P184" s="109">
        <f t="shared" si="17"/>
        <v>-4.7816955916706427E-2</v>
      </c>
      <c r="Q184" s="123">
        <v>40497</v>
      </c>
      <c r="R184" s="124">
        <v>123.860458326784</v>
      </c>
      <c r="S184" s="115">
        <f t="shared" si="12"/>
        <v>-6.8005644150737066E-4</v>
      </c>
      <c r="T184" s="116">
        <f t="shared" si="13"/>
        <v>3.5879405965818956E-2</v>
      </c>
      <c r="U184" s="116">
        <f t="shared" si="14"/>
        <v>0.11128684891775542</v>
      </c>
    </row>
    <row r="185" spans="12:21" x14ac:dyDescent="0.25">
      <c r="L185" s="119">
        <v>40543</v>
      </c>
      <c r="M185" s="108">
        <v>123.01884840401</v>
      </c>
      <c r="N185" s="109">
        <f t="shared" si="15"/>
        <v>4.608336411948466E-3</v>
      </c>
      <c r="O185" s="109">
        <f t="shared" si="16"/>
        <v>-9.6951801618091471E-3</v>
      </c>
      <c r="P185" s="109">
        <f t="shared" si="17"/>
        <v>-4.6904149451488686E-2</v>
      </c>
      <c r="Q185" s="123">
        <v>40527</v>
      </c>
      <c r="R185" s="124">
        <v>124.297027383293</v>
      </c>
      <c r="S185" s="115">
        <f t="shared" si="12"/>
        <v>3.5246846524432662E-3</v>
      </c>
      <c r="T185" s="116">
        <f t="shared" si="13"/>
        <v>2.1550235655287686E-2</v>
      </c>
      <c r="U185" s="116">
        <f t="shared" si="14"/>
        <v>0.14116649365303235</v>
      </c>
    </row>
    <row r="186" spans="12:21" x14ac:dyDescent="0.25">
      <c r="L186" s="119">
        <v>40574</v>
      </c>
      <c r="M186" s="108">
        <v>122.33344448140301</v>
      </c>
      <c r="N186" s="109">
        <f t="shared" si="15"/>
        <v>-5.57153583779324E-3</v>
      </c>
      <c r="O186" s="109">
        <f t="shared" si="16"/>
        <v>-6.4485049931752858E-3</v>
      </c>
      <c r="P186" s="109">
        <f t="shared" si="17"/>
        <v>-6.7837586288672647E-2</v>
      </c>
      <c r="Q186" s="123">
        <v>40558</v>
      </c>
      <c r="R186" s="124">
        <v>125.46871924574801</v>
      </c>
      <c r="S186" s="115">
        <f t="shared" si="12"/>
        <v>9.4265477390853558E-3</v>
      </c>
      <c r="T186" s="116">
        <f t="shared" si="13"/>
        <v>1.2295571393860394E-2</v>
      </c>
      <c r="U186" s="116">
        <f t="shared" si="14"/>
        <v>0.16175608776767092</v>
      </c>
    </row>
    <row r="187" spans="12:21" x14ac:dyDescent="0.25">
      <c r="L187" s="119">
        <v>40602</v>
      </c>
      <c r="M187" s="108">
        <v>120.87706142464199</v>
      </c>
      <c r="N187" s="109">
        <f t="shared" si="15"/>
        <v>-1.1905027794606116E-2</v>
      </c>
      <c r="O187" s="109">
        <f t="shared" si="16"/>
        <v>-1.2882130148308524E-2</v>
      </c>
      <c r="P187" s="109">
        <f t="shared" si="17"/>
        <v>-8.7085640063784941E-2</v>
      </c>
      <c r="Q187" s="123">
        <v>40589</v>
      </c>
      <c r="R187" s="124">
        <v>126.993210182664</v>
      </c>
      <c r="S187" s="115">
        <f t="shared" si="12"/>
        <v>1.2150366609944063E-2</v>
      </c>
      <c r="T187" s="116">
        <f t="shared" si="13"/>
        <v>2.5292590534541581E-2</v>
      </c>
      <c r="U187" s="116">
        <f t="shared" si="14"/>
        <v>0.16393501671275912</v>
      </c>
    </row>
    <row r="188" spans="12:21" x14ac:dyDescent="0.25">
      <c r="L188" s="119">
        <v>40633</v>
      </c>
      <c r="M188" s="108">
        <v>119.500172234898</v>
      </c>
      <c r="N188" s="109">
        <f t="shared" si="15"/>
        <v>-1.1390822820443791E-2</v>
      </c>
      <c r="O188" s="109">
        <f t="shared" si="16"/>
        <v>-2.8602740269167537E-2</v>
      </c>
      <c r="P188" s="109">
        <f t="shared" si="17"/>
        <v>-9.2350104055344162E-2</v>
      </c>
      <c r="Q188" s="123">
        <v>40617</v>
      </c>
      <c r="R188" s="124">
        <v>126.639269132088</v>
      </c>
      <c r="S188" s="115">
        <f t="shared" si="12"/>
        <v>-2.7870864124696082E-3</v>
      </c>
      <c r="T188" s="116">
        <f t="shared" si="13"/>
        <v>1.8843908000891085E-2</v>
      </c>
      <c r="U188" s="116">
        <f t="shared" si="14"/>
        <v>0.13655184939298848</v>
      </c>
    </row>
    <row r="189" spans="12:21" x14ac:dyDescent="0.25">
      <c r="L189" s="119">
        <v>40663</v>
      </c>
      <c r="M189" s="108">
        <v>120.003594489902</v>
      </c>
      <c r="N189" s="109">
        <f t="shared" si="15"/>
        <v>4.2127324638028263E-3</v>
      </c>
      <c r="O189" s="109">
        <f t="shared" si="16"/>
        <v>-1.9045077994637727E-2</v>
      </c>
      <c r="P189" s="109">
        <f t="shared" si="17"/>
        <v>-7.1372479605750661E-2</v>
      </c>
      <c r="Q189" s="123">
        <v>40648</v>
      </c>
      <c r="R189" s="124">
        <v>125.376046872426</v>
      </c>
      <c r="S189" s="115">
        <f t="shared" si="12"/>
        <v>-9.9749648613687292E-3</v>
      </c>
      <c r="T189" s="116">
        <f t="shared" si="13"/>
        <v>-7.3860938311243185E-4</v>
      </c>
      <c r="U189" s="116">
        <f t="shared" si="14"/>
        <v>9.3660326968467711E-2</v>
      </c>
    </row>
    <row r="190" spans="12:21" x14ac:dyDescent="0.25">
      <c r="L190" s="119">
        <v>40694</v>
      </c>
      <c r="M190" s="108">
        <v>120.805343758147</v>
      </c>
      <c r="N190" s="109">
        <f t="shared" si="15"/>
        <v>6.6810437775051135E-3</v>
      </c>
      <c r="O190" s="109">
        <f t="shared" si="16"/>
        <v>-5.9331080396674007E-4</v>
      </c>
      <c r="P190" s="109">
        <f t="shared" si="17"/>
        <v>-4.0730225610337567E-2</v>
      </c>
      <c r="Q190" s="123">
        <v>40678</v>
      </c>
      <c r="R190" s="124">
        <v>124.939714605681</v>
      </c>
      <c r="S190" s="115">
        <f t="shared" si="12"/>
        <v>-3.4801884221870028E-3</v>
      </c>
      <c r="T190" s="116">
        <f t="shared" si="13"/>
        <v>-1.6170121016937045E-2</v>
      </c>
      <c r="U190" s="116">
        <f t="shared" si="14"/>
        <v>6.7260308818087644E-2</v>
      </c>
    </row>
    <row r="191" spans="12:21" x14ac:dyDescent="0.25">
      <c r="L191" s="119">
        <v>40724</v>
      </c>
      <c r="M191" s="108">
        <v>120.737734966837</v>
      </c>
      <c r="N191" s="109">
        <f t="shared" si="15"/>
        <v>-5.5965066781615835E-4</v>
      </c>
      <c r="O191" s="109">
        <f t="shared" si="16"/>
        <v>1.0356158562736972E-2</v>
      </c>
      <c r="P191" s="109">
        <f t="shared" si="17"/>
        <v>-2.7336457570712569E-2</v>
      </c>
      <c r="Q191" s="123">
        <v>40709</v>
      </c>
      <c r="R191" s="124">
        <v>125.324600697414</v>
      </c>
      <c r="S191" s="115">
        <f t="shared" si="12"/>
        <v>3.080574443024231E-3</v>
      </c>
      <c r="T191" s="116">
        <f t="shared" si="13"/>
        <v>-1.0381206743247828E-2</v>
      </c>
      <c r="U191" s="116">
        <f t="shared" si="14"/>
        <v>5.922423115291453E-2</v>
      </c>
    </row>
    <row r="192" spans="12:21" x14ac:dyDescent="0.25">
      <c r="L192" s="119">
        <v>40755</v>
      </c>
      <c r="M192" s="108">
        <v>120.572310267471</v>
      </c>
      <c r="N192" s="109">
        <f t="shared" si="15"/>
        <v>-1.3701159741934532E-3</v>
      </c>
      <c r="O192" s="109">
        <f t="shared" si="16"/>
        <v>4.7391561893328493E-3</v>
      </c>
      <c r="P192" s="109">
        <f t="shared" si="17"/>
        <v>-2.7492509783910046E-2</v>
      </c>
      <c r="Q192" s="123">
        <v>40739</v>
      </c>
      <c r="R192" s="124">
        <v>125.23118304821701</v>
      </c>
      <c r="S192" s="115">
        <f t="shared" si="12"/>
        <v>-7.4540552036184149E-4</v>
      </c>
      <c r="T192" s="116">
        <f t="shared" si="13"/>
        <v>-1.1554346130916437E-3</v>
      </c>
      <c r="U192" s="116">
        <f t="shared" si="14"/>
        <v>5.9236610978146809E-2</v>
      </c>
    </row>
    <row r="193" spans="12:21" x14ac:dyDescent="0.25">
      <c r="L193" s="119">
        <v>40786</v>
      </c>
      <c r="M193" s="108">
        <v>121.48473782419499</v>
      </c>
      <c r="N193" s="109">
        <f t="shared" si="15"/>
        <v>7.5674717909934852E-3</v>
      </c>
      <c r="O193" s="109">
        <f t="shared" si="16"/>
        <v>5.6238742833110145E-3</v>
      </c>
      <c r="P193" s="109">
        <f t="shared" si="17"/>
        <v>-2.6495799034928602E-2</v>
      </c>
      <c r="Q193" s="123">
        <v>40770</v>
      </c>
      <c r="R193" s="124">
        <v>125.79712307459999</v>
      </c>
      <c r="S193" s="115">
        <f t="shared" si="12"/>
        <v>4.5191621815556804E-3</v>
      </c>
      <c r="T193" s="116">
        <f t="shared" si="13"/>
        <v>6.8625774568562559E-3</v>
      </c>
      <c r="U193" s="116">
        <f t="shared" si="14"/>
        <v>5.2076271015597086E-2</v>
      </c>
    </row>
    <row r="194" spans="12:21" x14ac:dyDescent="0.25">
      <c r="L194" s="119">
        <v>40816</v>
      </c>
      <c r="M194" s="108">
        <v>122.99109589479301</v>
      </c>
      <c r="N194" s="109">
        <f t="shared" si="15"/>
        <v>1.2399566378271443E-2</v>
      </c>
      <c r="O194" s="109">
        <f t="shared" si="16"/>
        <v>1.8663269843309127E-2</v>
      </c>
      <c r="P194" s="109">
        <f t="shared" si="17"/>
        <v>-9.9185885581382083E-3</v>
      </c>
      <c r="Q194" s="123">
        <v>40801</v>
      </c>
      <c r="R194" s="124">
        <v>127.73559770401501</v>
      </c>
      <c r="S194" s="115">
        <f t="shared" si="12"/>
        <v>1.5409530695431384E-2</v>
      </c>
      <c r="T194" s="116">
        <f t="shared" si="13"/>
        <v>1.9238018658620515E-2</v>
      </c>
      <c r="U194" s="116">
        <f t="shared" si="14"/>
        <v>4.9810544010200131E-2</v>
      </c>
    </row>
    <row r="195" spans="12:21" x14ac:dyDescent="0.25">
      <c r="L195" s="119">
        <v>40847</v>
      </c>
      <c r="M195" s="108">
        <v>124.106529213087</v>
      </c>
      <c r="N195" s="109">
        <f t="shared" si="15"/>
        <v>9.0692200941777656E-3</v>
      </c>
      <c r="O195" s="109">
        <f t="shared" si="16"/>
        <v>2.9312028091490472E-2</v>
      </c>
      <c r="P195" s="109">
        <f t="shared" si="17"/>
        <v>7.9518987018765142E-3</v>
      </c>
      <c r="Q195" s="123">
        <v>40831</v>
      </c>
      <c r="R195" s="124">
        <v>130.580100590082</v>
      </c>
      <c r="S195" s="115">
        <f t="shared" si="12"/>
        <v>2.2268677934698999E-2</v>
      </c>
      <c r="T195" s="116">
        <f t="shared" si="13"/>
        <v>4.2712345373320693E-2</v>
      </c>
      <c r="U195" s="116">
        <f t="shared" si="14"/>
        <v>5.353476415584324E-2</v>
      </c>
    </row>
    <row r="196" spans="12:21" x14ac:dyDescent="0.25">
      <c r="L196" s="119">
        <v>40877</v>
      </c>
      <c r="M196" s="108">
        <v>124.108701669761</v>
      </c>
      <c r="N196" s="109">
        <f t="shared" si="15"/>
        <v>1.7504773421439523E-5</v>
      </c>
      <c r="O196" s="109">
        <f t="shared" si="16"/>
        <v>2.1599123417159083E-2</v>
      </c>
      <c r="P196" s="109">
        <f t="shared" si="17"/>
        <v>1.3508400836576673E-2</v>
      </c>
      <c r="Q196" s="123">
        <v>40862</v>
      </c>
      <c r="R196" s="124">
        <v>132.81767061620499</v>
      </c>
      <c r="S196" s="115">
        <f t="shared" si="12"/>
        <v>1.7135612670013067E-2</v>
      </c>
      <c r="T196" s="116">
        <f t="shared" si="13"/>
        <v>5.5808490448876924E-2</v>
      </c>
      <c r="U196" s="116">
        <f t="shared" si="14"/>
        <v>7.2316963867427031E-2</v>
      </c>
    </row>
    <row r="197" spans="12:21" x14ac:dyDescent="0.25">
      <c r="L197" s="119">
        <v>40908</v>
      </c>
      <c r="M197" s="108">
        <v>123.588600908191</v>
      </c>
      <c r="N197" s="109">
        <f t="shared" si="15"/>
        <v>-4.1906873133999989E-3</v>
      </c>
      <c r="O197" s="109">
        <f t="shared" si="16"/>
        <v>4.858116020928005E-3</v>
      </c>
      <c r="P197" s="109">
        <f t="shared" si="17"/>
        <v>4.6314244652156944E-3</v>
      </c>
      <c r="Q197" s="123">
        <v>40892</v>
      </c>
      <c r="R197" s="124">
        <v>133.735466914395</v>
      </c>
      <c r="S197" s="115">
        <f t="shared" si="12"/>
        <v>6.9101972194807182E-3</v>
      </c>
      <c r="T197" s="116">
        <f t="shared" si="13"/>
        <v>4.6971003527792599E-2</v>
      </c>
      <c r="U197" s="116">
        <f t="shared" si="14"/>
        <v>7.5934555554549421E-2</v>
      </c>
    </row>
    <row r="198" spans="12:21" x14ac:dyDescent="0.25">
      <c r="L198" s="119">
        <v>40939</v>
      </c>
      <c r="M198" s="108">
        <v>122.15146600325799</v>
      </c>
      <c r="N198" s="109">
        <f t="shared" si="15"/>
        <v>-1.1628377490903063E-2</v>
      </c>
      <c r="O198" s="109">
        <f t="shared" si="16"/>
        <v>-1.5753105192976791E-2</v>
      </c>
      <c r="P198" s="109">
        <f t="shared" si="17"/>
        <v>-1.4875611400991806E-3</v>
      </c>
      <c r="Q198" s="123">
        <v>40923</v>
      </c>
      <c r="R198" s="124">
        <v>133.90770048625899</v>
      </c>
      <c r="S198" s="115">
        <f t="shared" si="12"/>
        <v>1.2878675779719462E-3</v>
      </c>
      <c r="T198" s="116">
        <f t="shared" si="13"/>
        <v>2.5483208246431133E-2</v>
      </c>
      <c r="U198" s="116">
        <f t="shared" si="14"/>
        <v>6.7259642811704046E-2</v>
      </c>
    </row>
    <row r="199" spans="12:21" x14ac:dyDescent="0.25">
      <c r="L199" s="119">
        <v>40968</v>
      </c>
      <c r="M199" s="108">
        <v>120.400744562734</v>
      </c>
      <c r="N199" s="109">
        <f t="shared" si="15"/>
        <v>-1.4332381737254707E-2</v>
      </c>
      <c r="O199" s="109">
        <f t="shared" si="16"/>
        <v>-2.9876689201805084E-2</v>
      </c>
      <c r="P199" s="109">
        <f t="shared" si="17"/>
        <v>-3.9405066295803426E-3</v>
      </c>
      <c r="Q199" s="123">
        <v>40954</v>
      </c>
      <c r="R199" s="124">
        <v>133.06434325359999</v>
      </c>
      <c r="S199" s="115">
        <f t="shared" si="12"/>
        <v>-6.2980488022460479E-3</v>
      </c>
      <c r="T199" s="116">
        <f t="shared" si="13"/>
        <v>1.8572275530097659E-3</v>
      </c>
      <c r="U199" s="116">
        <f t="shared" si="14"/>
        <v>4.7806753307546135E-2</v>
      </c>
    </row>
    <row r="200" spans="12:21" x14ac:dyDescent="0.25">
      <c r="L200" s="119">
        <v>40999</v>
      </c>
      <c r="M200" s="108">
        <v>120.326218743882</v>
      </c>
      <c r="N200" s="109">
        <f t="shared" si="15"/>
        <v>-6.1898137858418245E-4</v>
      </c>
      <c r="O200" s="109">
        <f t="shared" si="16"/>
        <v>-2.6397112195909567E-2</v>
      </c>
      <c r="P200" s="109">
        <f t="shared" si="17"/>
        <v>6.9125131247531613E-3</v>
      </c>
      <c r="Q200" s="123">
        <v>40983</v>
      </c>
      <c r="R200" s="124">
        <v>131.518070933747</v>
      </c>
      <c r="S200" s="115">
        <f t="shared" ref="S200:S263" si="18">R200/R199-1</f>
        <v>-1.1620485864541785E-2</v>
      </c>
      <c r="T200" s="116">
        <f t="shared" si="13"/>
        <v>-1.6580463147202185E-2</v>
      </c>
      <c r="U200" s="116">
        <f t="shared" si="14"/>
        <v>3.8525189185751429E-2</v>
      </c>
    </row>
    <row r="201" spans="12:21" x14ac:dyDescent="0.25">
      <c r="L201" s="119">
        <v>41029</v>
      </c>
      <c r="M201" s="108">
        <v>121.010761136518</v>
      </c>
      <c r="N201" s="109">
        <f t="shared" si="15"/>
        <v>5.6890543040588604E-3</v>
      </c>
      <c r="O201" s="109">
        <f t="shared" si="16"/>
        <v>-9.3384459807430709E-3</v>
      </c>
      <c r="P201" s="109">
        <f t="shared" si="17"/>
        <v>8.3928039897234186E-3</v>
      </c>
      <c r="Q201" s="123">
        <v>41014</v>
      </c>
      <c r="R201" s="124">
        <v>130.89680924539999</v>
      </c>
      <c r="S201" s="115">
        <f t="shared" si="18"/>
        <v>-4.7237743371401075E-3</v>
      </c>
      <c r="T201" s="116">
        <f t="shared" si="13"/>
        <v>-2.2484825218606175E-2</v>
      </c>
      <c r="U201" s="116">
        <f t="shared" si="14"/>
        <v>4.4033629315107792E-2</v>
      </c>
    </row>
    <row r="202" spans="12:21" x14ac:dyDescent="0.25">
      <c r="L202" s="119">
        <v>41060</v>
      </c>
      <c r="M202" s="108">
        <v>122.48104425230601</v>
      </c>
      <c r="N202" s="109">
        <f t="shared" si="15"/>
        <v>1.2150019568336612E-2</v>
      </c>
      <c r="O202" s="109">
        <f t="shared" si="16"/>
        <v>1.7278129775086803E-2</v>
      </c>
      <c r="P202" s="109">
        <f t="shared" si="17"/>
        <v>1.3871079225715066E-2</v>
      </c>
      <c r="Q202" s="123">
        <v>41044</v>
      </c>
      <c r="R202" s="124">
        <v>130.74382082990601</v>
      </c>
      <c r="S202" s="115">
        <f t="shared" si="18"/>
        <v>-1.168771159327231E-3</v>
      </c>
      <c r="T202" s="116">
        <f t="shared" ref="T202:T265" si="19">R202/R199-1</f>
        <v>-1.7439100264985519E-2</v>
      </c>
      <c r="U202" s="116">
        <f t="shared" si="14"/>
        <v>4.645525438042819E-2</v>
      </c>
    </row>
    <row r="203" spans="12:21" x14ac:dyDescent="0.25">
      <c r="L203" s="119">
        <v>41090</v>
      </c>
      <c r="M203" s="108">
        <v>123.123606779673</v>
      </c>
      <c r="N203" s="109">
        <f t="shared" si="15"/>
        <v>5.2462201909655448E-3</v>
      </c>
      <c r="O203" s="109">
        <f t="shared" si="16"/>
        <v>2.3248366523885622E-2</v>
      </c>
      <c r="P203" s="109">
        <f t="shared" si="17"/>
        <v>1.9760779954099084E-2</v>
      </c>
      <c r="Q203" s="123">
        <v>41075</v>
      </c>
      <c r="R203" s="124">
        <v>131.74958787614801</v>
      </c>
      <c r="S203" s="115">
        <f t="shared" si="18"/>
        <v>7.6926545350886055E-3</v>
      </c>
      <c r="T203" s="116">
        <f t="shared" si="19"/>
        <v>1.7603432042250233E-3</v>
      </c>
      <c r="U203" s="116">
        <f t="shared" si="14"/>
        <v>5.1266767601730656E-2</v>
      </c>
    </row>
    <row r="204" spans="12:21" x14ac:dyDescent="0.25">
      <c r="L204" s="119">
        <v>41121</v>
      </c>
      <c r="M204" s="108">
        <v>124.120545404544</v>
      </c>
      <c r="N204" s="109">
        <f t="shared" si="15"/>
        <v>8.0970550729155821E-3</v>
      </c>
      <c r="O204" s="109">
        <f t="shared" si="16"/>
        <v>2.569841094146752E-2</v>
      </c>
      <c r="P204" s="109">
        <f t="shared" si="17"/>
        <v>2.9428275274827165E-2</v>
      </c>
      <c r="Q204" s="123">
        <v>41105</v>
      </c>
      <c r="R204" s="124">
        <v>133.19384406044699</v>
      </c>
      <c r="S204" s="115">
        <f t="shared" si="18"/>
        <v>1.0962130565878248E-2</v>
      </c>
      <c r="T204" s="116">
        <f t="shared" si="19"/>
        <v>1.7548440090243922E-2</v>
      </c>
      <c r="U204" s="116">
        <f t="shared" si="14"/>
        <v>6.358369232337413E-2</v>
      </c>
    </row>
    <row r="205" spans="12:21" x14ac:dyDescent="0.25">
      <c r="L205" s="119">
        <v>41152</v>
      </c>
      <c r="M205" s="108">
        <v>125.342960127769</v>
      </c>
      <c r="N205" s="109">
        <f t="shared" si="15"/>
        <v>9.8486090215024191E-3</v>
      </c>
      <c r="O205" s="109">
        <f t="shared" si="16"/>
        <v>2.3366194278745533E-2</v>
      </c>
      <c r="P205" s="109">
        <f t="shared" si="17"/>
        <v>3.1758905461502396E-2</v>
      </c>
      <c r="Q205" s="123">
        <v>41136</v>
      </c>
      <c r="R205" s="124">
        <v>135.19444209567899</v>
      </c>
      <c r="S205" s="115">
        <f t="shared" si="18"/>
        <v>1.5020198938954454E-2</v>
      </c>
      <c r="T205" s="116">
        <f t="shared" si="19"/>
        <v>3.4040777128298227E-2</v>
      </c>
      <c r="U205" s="116">
        <f t="shared" si="14"/>
        <v>7.4702177533155556E-2</v>
      </c>
    </row>
    <row r="206" spans="12:21" x14ac:dyDescent="0.25">
      <c r="L206" s="119">
        <v>41182</v>
      </c>
      <c r="M206" s="108">
        <v>126.43285874189201</v>
      </c>
      <c r="N206" s="109">
        <f t="shared" si="15"/>
        <v>8.695331696427111E-3</v>
      </c>
      <c r="O206" s="109">
        <f t="shared" si="16"/>
        <v>2.6877477429172902E-2</v>
      </c>
      <c r="P206" s="109">
        <f t="shared" si="17"/>
        <v>2.7983837545793477E-2</v>
      </c>
      <c r="Q206" s="123">
        <v>41167</v>
      </c>
      <c r="R206" s="124">
        <v>136.84362849092901</v>
      </c>
      <c r="S206" s="115">
        <f t="shared" si="18"/>
        <v>1.2198625695595267E-2</v>
      </c>
      <c r="T206" s="116">
        <f t="shared" si="19"/>
        <v>3.8664565839626519E-2</v>
      </c>
      <c r="U206" s="116">
        <f t="shared" si="14"/>
        <v>7.1303778669583151E-2</v>
      </c>
    </row>
    <row r="207" spans="12:21" x14ac:dyDescent="0.25">
      <c r="L207" s="119">
        <v>41213</v>
      </c>
      <c r="M207" s="108">
        <v>128.33124242643299</v>
      </c>
      <c r="N207" s="109">
        <f t="shared" si="15"/>
        <v>1.5014955000079988E-2</v>
      </c>
      <c r="O207" s="109">
        <f t="shared" si="16"/>
        <v>3.3924254910137064E-2</v>
      </c>
      <c r="P207" s="109">
        <f t="shared" si="17"/>
        <v>3.4041022983507085E-2</v>
      </c>
      <c r="Q207" s="123">
        <v>41197</v>
      </c>
      <c r="R207" s="124">
        <v>137.82823473121101</v>
      </c>
      <c r="S207" s="115">
        <f t="shared" si="18"/>
        <v>7.1951193573274175E-3</v>
      </c>
      <c r="T207" s="116">
        <f t="shared" si="19"/>
        <v>3.4794330800009154E-2</v>
      </c>
      <c r="U207" s="116">
        <f t="shared" si="14"/>
        <v>5.5507187606497643E-2</v>
      </c>
    </row>
    <row r="208" spans="12:21" x14ac:dyDescent="0.25">
      <c r="L208" s="119">
        <v>41243</v>
      </c>
      <c r="M208" s="108">
        <v>129.41681034221699</v>
      </c>
      <c r="N208" s="109">
        <f t="shared" si="15"/>
        <v>8.4591085947469669E-3</v>
      </c>
      <c r="O208" s="109">
        <f t="shared" si="16"/>
        <v>3.2501627616702944E-2</v>
      </c>
      <c r="P208" s="109">
        <f t="shared" si="17"/>
        <v>4.2769834838658261E-2</v>
      </c>
      <c r="Q208" s="123">
        <v>41228</v>
      </c>
      <c r="R208" s="124">
        <v>138.27754577372801</v>
      </c>
      <c r="S208" s="115">
        <f t="shared" si="18"/>
        <v>3.2599346816943875E-3</v>
      </c>
      <c r="T208" s="116">
        <f t="shared" si="19"/>
        <v>2.2804958770916484E-2</v>
      </c>
      <c r="U208" s="116">
        <f t="shared" si="14"/>
        <v>4.1108047838755324E-2</v>
      </c>
    </row>
    <row r="209" spans="12:21" x14ac:dyDescent="0.25">
      <c r="L209" s="119">
        <v>41274</v>
      </c>
      <c r="M209" s="108">
        <v>130.252510857798</v>
      </c>
      <c r="N209" s="109">
        <f t="shared" si="15"/>
        <v>6.4574340332694824E-3</v>
      </c>
      <c r="O209" s="109">
        <f t="shared" si="16"/>
        <v>3.0210913159083752E-2</v>
      </c>
      <c r="P209" s="109">
        <f t="shared" si="17"/>
        <v>5.3920101859210812E-2</v>
      </c>
      <c r="Q209" s="123">
        <v>41258</v>
      </c>
      <c r="R209" s="124">
        <v>138.97076555053999</v>
      </c>
      <c r="S209" s="115">
        <f t="shared" si="18"/>
        <v>5.0132490632017745E-3</v>
      </c>
      <c r="T209" s="116">
        <f t="shared" si="19"/>
        <v>1.5544290100083069E-2</v>
      </c>
      <c r="U209" s="116">
        <f t="shared" si="14"/>
        <v>3.914667333158639E-2</v>
      </c>
    </row>
    <row r="210" spans="12:21" x14ac:dyDescent="0.25">
      <c r="L210" s="119">
        <v>41305</v>
      </c>
      <c r="M210" s="108">
        <v>128.82757658333401</v>
      </c>
      <c r="N210" s="109">
        <f t="shared" si="15"/>
        <v>-1.0939783541060843E-2</v>
      </c>
      <c r="O210" s="109">
        <f t="shared" si="16"/>
        <v>3.8676018989338701E-3</v>
      </c>
      <c r="P210" s="109">
        <f t="shared" si="17"/>
        <v>5.4654363132227601E-2</v>
      </c>
      <c r="Q210" s="123">
        <v>41289</v>
      </c>
      <c r="R210" s="124">
        <v>138.78236937903799</v>
      </c>
      <c r="S210" s="115">
        <f t="shared" si="18"/>
        <v>-1.3556532609981797E-3</v>
      </c>
      <c r="T210" s="116">
        <f t="shared" si="19"/>
        <v>6.9226356246070431E-3</v>
      </c>
      <c r="U210" s="116">
        <f t="shared" si="14"/>
        <v>3.6403200675372727E-2</v>
      </c>
    </row>
    <row r="211" spans="12:21" x14ac:dyDescent="0.25">
      <c r="L211" s="119">
        <v>41333</v>
      </c>
      <c r="M211" s="108">
        <v>127.192637782978</v>
      </c>
      <c r="N211" s="109">
        <f t="shared" si="15"/>
        <v>-1.2690907053571898E-2</v>
      </c>
      <c r="O211" s="109">
        <f t="shared" si="16"/>
        <v>-1.7186117888067343E-2</v>
      </c>
      <c r="P211" s="109">
        <f t="shared" si="17"/>
        <v>5.6410724409641233E-2</v>
      </c>
      <c r="Q211" s="123">
        <v>41320</v>
      </c>
      <c r="R211" s="124">
        <v>139.39593161208501</v>
      </c>
      <c r="S211" s="115">
        <f t="shared" si="18"/>
        <v>4.4210387514804772E-3</v>
      </c>
      <c r="T211" s="116">
        <f t="shared" si="19"/>
        <v>8.0879786526373287E-3</v>
      </c>
      <c r="U211" s="116">
        <f t="shared" ref="U211:U274" si="20">R211/R199-1</f>
        <v>4.7582907664587504E-2</v>
      </c>
    </row>
    <row r="212" spans="12:21" x14ac:dyDescent="0.25">
      <c r="L212" s="119">
        <v>41364</v>
      </c>
      <c r="M212" s="108">
        <v>126.93518767879399</v>
      </c>
      <c r="N212" s="109">
        <f t="shared" si="15"/>
        <v>-2.0240959592588981E-3</v>
      </c>
      <c r="O212" s="109">
        <f t="shared" si="16"/>
        <v>-2.5468401009372199E-2</v>
      </c>
      <c r="P212" s="109">
        <f t="shared" si="17"/>
        <v>5.4925426926108134E-2</v>
      </c>
      <c r="Q212" s="123">
        <v>41348</v>
      </c>
      <c r="R212" s="124">
        <v>140.27954404468301</v>
      </c>
      <c r="S212" s="115">
        <f t="shared" si="18"/>
        <v>6.3388681604923391E-3</v>
      </c>
      <c r="T212" s="116">
        <f t="shared" si="19"/>
        <v>9.4176533385148531E-3</v>
      </c>
      <c r="U212" s="116">
        <f t="shared" si="20"/>
        <v>6.6618017195140045E-2</v>
      </c>
    </row>
    <row r="213" spans="12:21" x14ac:dyDescent="0.25">
      <c r="L213" s="119">
        <v>41394</v>
      </c>
      <c r="M213" s="108">
        <v>129.225284687373</v>
      </c>
      <c r="N213" s="109">
        <f t="shared" si="15"/>
        <v>1.8041467070376349E-2</v>
      </c>
      <c r="O213" s="109">
        <f t="shared" si="16"/>
        <v>3.0871348711720703E-3</v>
      </c>
      <c r="P213" s="109">
        <f t="shared" si="17"/>
        <v>6.7882587248482951E-2</v>
      </c>
      <c r="Q213" s="123">
        <v>41379</v>
      </c>
      <c r="R213" s="124">
        <v>142.011500583664</v>
      </c>
      <c r="S213" s="115">
        <f t="shared" si="18"/>
        <v>1.2346465415009611E-2</v>
      </c>
      <c r="T213" s="116">
        <f t="shared" si="19"/>
        <v>2.3267589529378352E-2</v>
      </c>
      <c r="U213" s="116">
        <f t="shared" si="20"/>
        <v>8.4911858450473332E-2</v>
      </c>
    </row>
    <row r="214" spans="12:21" x14ac:dyDescent="0.25">
      <c r="L214" s="119">
        <v>41425</v>
      </c>
      <c r="M214" s="108">
        <v>132.143566004664</v>
      </c>
      <c r="N214" s="109">
        <f t="shared" si="15"/>
        <v>2.2582897181081973E-2</v>
      </c>
      <c r="O214" s="109">
        <f t="shared" si="16"/>
        <v>3.8924644601942227E-2</v>
      </c>
      <c r="P214" s="109">
        <f t="shared" si="17"/>
        <v>7.8889936082301659E-2</v>
      </c>
      <c r="Q214" s="123">
        <v>41409</v>
      </c>
      <c r="R214" s="124">
        <v>144.427395984844</v>
      </c>
      <c r="S214" s="115">
        <f t="shared" si="18"/>
        <v>1.7011970095736739E-2</v>
      </c>
      <c r="T214" s="116">
        <f t="shared" si="19"/>
        <v>3.6094772025059507E-2</v>
      </c>
      <c r="U214" s="116">
        <f t="shared" si="20"/>
        <v>0.10465944063803923</v>
      </c>
    </row>
    <row r="215" spans="12:21" x14ac:dyDescent="0.25">
      <c r="L215" s="119">
        <v>41455</v>
      </c>
      <c r="M215" s="108">
        <v>134.53997393245399</v>
      </c>
      <c r="N215" s="109">
        <f t="shared" si="15"/>
        <v>1.8134881630978539E-2</v>
      </c>
      <c r="O215" s="109">
        <f t="shared" si="16"/>
        <v>5.9910781184675965E-2</v>
      </c>
      <c r="P215" s="109">
        <f t="shared" si="17"/>
        <v>9.2722812881938399E-2</v>
      </c>
      <c r="Q215" s="123">
        <v>41440</v>
      </c>
      <c r="R215" s="124">
        <v>146.79872490964101</v>
      </c>
      <c r="S215" s="115">
        <f t="shared" si="18"/>
        <v>1.6418830434676401E-2</v>
      </c>
      <c r="T215" s="116">
        <f t="shared" si="19"/>
        <v>4.6472783393717521E-2</v>
      </c>
      <c r="U215" s="116">
        <f t="shared" si="20"/>
        <v>0.11422530632611938</v>
      </c>
    </row>
    <row r="216" spans="12:21" x14ac:dyDescent="0.25">
      <c r="L216" s="119">
        <v>41486</v>
      </c>
      <c r="M216" s="108">
        <v>135.56116033247699</v>
      </c>
      <c r="N216" s="109">
        <f t="shared" si="15"/>
        <v>7.5902081007959143E-3</v>
      </c>
      <c r="O216" s="109">
        <f t="shared" si="16"/>
        <v>4.9029689974620538E-2</v>
      </c>
      <c r="P216" s="109">
        <f t="shared" si="17"/>
        <v>9.217341811256774E-2</v>
      </c>
      <c r="Q216" s="123">
        <v>41470</v>
      </c>
      <c r="R216" s="124">
        <v>149.930806356245</v>
      </c>
      <c r="S216" s="115">
        <f t="shared" si="18"/>
        <v>2.1335889998580493E-2</v>
      </c>
      <c r="T216" s="116">
        <f t="shared" si="19"/>
        <v>5.5765242533406312E-2</v>
      </c>
      <c r="U216" s="116">
        <f t="shared" si="20"/>
        <v>0.1256586775001578</v>
      </c>
    </row>
    <row r="217" spans="12:21" x14ac:dyDescent="0.25">
      <c r="L217" s="119">
        <v>41517</v>
      </c>
      <c r="M217" s="108">
        <v>136.25217906193501</v>
      </c>
      <c r="N217" s="109">
        <f t="shared" si="15"/>
        <v>5.0974683881668259E-3</v>
      </c>
      <c r="O217" s="109">
        <f t="shared" si="16"/>
        <v>3.1092040131004195E-2</v>
      </c>
      <c r="P217" s="109">
        <f t="shared" si="17"/>
        <v>8.7034955318157747E-2</v>
      </c>
      <c r="Q217" s="123">
        <v>41501</v>
      </c>
      <c r="R217" s="124">
        <v>151.181484694566</v>
      </c>
      <c r="S217" s="115">
        <f t="shared" si="18"/>
        <v>8.3417035412276519E-3</v>
      </c>
      <c r="T217" s="116">
        <f t="shared" si="19"/>
        <v>4.6764595204851211E-2</v>
      </c>
      <c r="U217" s="116">
        <f t="shared" si="20"/>
        <v>0.11825221770265348</v>
      </c>
    </row>
    <row r="218" spans="12:21" x14ac:dyDescent="0.25">
      <c r="L218" s="119">
        <v>41547</v>
      </c>
      <c r="M218" s="108">
        <v>136.934214531816</v>
      </c>
      <c r="N218" s="109">
        <f t="shared" si="15"/>
        <v>5.0056848600634751E-3</v>
      </c>
      <c r="O218" s="109">
        <f t="shared" si="16"/>
        <v>1.7795756379171301E-2</v>
      </c>
      <c r="P218" s="109">
        <f t="shared" si="17"/>
        <v>8.3058754618228869E-2</v>
      </c>
      <c r="Q218" s="123">
        <v>41532</v>
      </c>
      <c r="R218" s="124">
        <v>153.43779593061799</v>
      </c>
      <c r="S218" s="115">
        <f t="shared" si="18"/>
        <v>1.4924520953147447E-2</v>
      </c>
      <c r="T218" s="116">
        <f t="shared" si="19"/>
        <v>4.5225672260188476E-2</v>
      </c>
      <c r="U218" s="116">
        <f t="shared" si="20"/>
        <v>0.12126371993116924</v>
      </c>
    </row>
    <row r="219" spans="12:21" x14ac:dyDescent="0.25">
      <c r="L219" s="119">
        <v>41578</v>
      </c>
      <c r="M219" s="108">
        <v>137.54588274596901</v>
      </c>
      <c r="N219" s="109">
        <f t="shared" si="15"/>
        <v>4.4668764212387746E-3</v>
      </c>
      <c r="O219" s="109">
        <f t="shared" si="16"/>
        <v>1.4640789505078633E-2</v>
      </c>
      <c r="P219" s="109">
        <f t="shared" si="17"/>
        <v>7.1803561979993935E-2</v>
      </c>
      <c r="Q219" s="123">
        <v>41562</v>
      </c>
      <c r="R219" s="124">
        <v>154.29436716279301</v>
      </c>
      <c r="S219" s="115">
        <f t="shared" si="18"/>
        <v>5.5825308684851471E-3</v>
      </c>
      <c r="T219" s="116">
        <f t="shared" si="19"/>
        <v>2.9103830710947465E-2</v>
      </c>
      <c r="U219" s="116">
        <f t="shared" si="20"/>
        <v>0.11946849978666418</v>
      </c>
    </row>
    <row r="220" spans="12:21" x14ac:dyDescent="0.25">
      <c r="L220" s="119">
        <v>41608</v>
      </c>
      <c r="M220" s="108">
        <v>138.40880316505499</v>
      </c>
      <c r="N220" s="109">
        <f t="shared" si="15"/>
        <v>6.2736913810768069E-3</v>
      </c>
      <c r="O220" s="109">
        <f t="shared" si="16"/>
        <v>1.5828180642451617E-2</v>
      </c>
      <c r="P220" s="109">
        <f t="shared" si="17"/>
        <v>6.9480871913474518E-2</v>
      </c>
      <c r="Q220" s="123">
        <v>41593</v>
      </c>
      <c r="R220" s="124">
        <v>155.54624252321199</v>
      </c>
      <c r="S220" s="115">
        <f t="shared" si="18"/>
        <v>8.1135519295927327E-3</v>
      </c>
      <c r="T220" s="116">
        <f t="shared" si="19"/>
        <v>2.8870981373573468E-2</v>
      </c>
      <c r="U220" s="116">
        <f t="shared" si="20"/>
        <v>0.12488431619795892</v>
      </c>
    </row>
    <row r="221" spans="12:21" x14ac:dyDescent="0.25">
      <c r="L221" s="119">
        <v>41639</v>
      </c>
      <c r="M221" s="108">
        <v>139.675347418831</v>
      </c>
      <c r="N221" s="109">
        <f t="shared" si="15"/>
        <v>9.15074926459436E-3</v>
      </c>
      <c r="O221" s="109">
        <f t="shared" si="16"/>
        <v>2.0017881552737204E-2</v>
      </c>
      <c r="P221" s="109">
        <f t="shared" si="17"/>
        <v>7.2342840064866687E-2</v>
      </c>
      <c r="Q221" s="123">
        <v>41623</v>
      </c>
      <c r="R221" s="124">
        <v>154.51154959888299</v>
      </c>
      <c r="S221" s="115">
        <f t="shared" si="18"/>
        <v>-6.6519956222960142E-3</v>
      </c>
      <c r="T221" s="116">
        <f t="shared" si="19"/>
        <v>6.9979737505518891E-3</v>
      </c>
      <c r="U221" s="116">
        <f t="shared" si="20"/>
        <v>0.11182772136842867</v>
      </c>
    </row>
    <row r="222" spans="12:21" x14ac:dyDescent="0.25">
      <c r="L222" s="119">
        <v>41670</v>
      </c>
      <c r="M222" s="108">
        <v>141.73731665777399</v>
      </c>
      <c r="N222" s="109">
        <f t="shared" si="15"/>
        <v>1.4762585359891389E-2</v>
      </c>
      <c r="O222" s="109">
        <f t="shared" si="16"/>
        <v>3.0472987108934868E-2</v>
      </c>
      <c r="P222" s="109">
        <f t="shared" si="17"/>
        <v>0.1002094459650813</v>
      </c>
      <c r="Q222" s="123">
        <v>41654</v>
      </c>
      <c r="R222" s="124">
        <v>154.624543802647</v>
      </c>
      <c r="S222" s="115">
        <f t="shared" si="18"/>
        <v>7.3129940161331675E-4</v>
      </c>
      <c r="T222" s="116">
        <f t="shared" si="19"/>
        <v>2.139913763057999E-3</v>
      </c>
      <c r="U222" s="116">
        <f t="shared" si="20"/>
        <v>0.11415120302739146</v>
      </c>
    </row>
    <row r="223" spans="12:21" x14ac:dyDescent="0.25">
      <c r="L223" s="119">
        <v>41698</v>
      </c>
      <c r="M223" s="108">
        <v>142.59537972872499</v>
      </c>
      <c r="N223" s="109">
        <f t="shared" si="15"/>
        <v>6.0538966814420725E-3</v>
      </c>
      <c r="O223" s="109">
        <f t="shared" si="16"/>
        <v>3.024790669331523E-2</v>
      </c>
      <c r="P223" s="109">
        <f t="shared" si="17"/>
        <v>0.12109774759155378</v>
      </c>
      <c r="Q223" s="123">
        <v>41685</v>
      </c>
      <c r="R223" s="124">
        <v>154.34613086883101</v>
      </c>
      <c r="S223" s="115">
        <f t="shared" si="18"/>
        <v>-1.8005740031241668E-3</v>
      </c>
      <c r="T223" s="116">
        <f t="shared" si="19"/>
        <v>-7.7154654134565792E-3</v>
      </c>
      <c r="U223" s="116">
        <f t="shared" si="20"/>
        <v>0.10724989663507434</v>
      </c>
    </row>
    <row r="224" spans="12:21" x14ac:dyDescent="0.25">
      <c r="L224" s="119">
        <v>41729</v>
      </c>
      <c r="M224" s="108">
        <v>143.049150097514</v>
      </c>
      <c r="N224" s="109">
        <f t="shared" ref="N224:N287" si="21">M224/M223-1</f>
        <v>3.1822235029792534E-3</v>
      </c>
      <c r="O224" s="109">
        <f t="shared" si="16"/>
        <v>2.4154603808260511E-2</v>
      </c>
      <c r="P224" s="109">
        <f t="shared" si="17"/>
        <v>0.12694637880471693</v>
      </c>
      <c r="Q224" s="123">
        <v>41713</v>
      </c>
      <c r="R224" s="124">
        <v>155.28257888451699</v>
      </c>
      <c r="S224" s="115">
        <f t="shared" si="18"/>
        <v>6.0671946255770326E-3</v>
      </c>
      <c r="T224" s="116">
        <f t="shared" si="19"/>
        <v>4.9901077792282589E-3</v>
      </c>
      <c r="U224" s="116">
        <f t="shared" si="20"/>
        <v>0.10695098092887356</v>
      </c>
    </row>
    <row r="225" spans="12:21" x14ac:dyDescent="0.25">
      <c r="L225" s="119">
        <v>41759</v>
      </c>
      <c r="M225" s="108">
        <v>143.39140345090101</v>
      </c>
      <c r="N225" s="109">
        <f t="shared" si="21"/>
        <v>2.3925577548256083E-3</v>
      </c>
      <c r="O225" s="109">
        <f t="shared" si="16"/>
        <v>1.1670086834794757E-2</v>
      </c>
      <c r="P225" s="109">
        <f t="shared" si="17"/>
        <v>0.1096234285557911</v>
      </c>
      <c r="Q225" s="123">
        <v>41744</v>
      </c>
      <c r="R225" s="124">
        <v>155.77306569769701</v>
      </c>
      <c r="S225" s="115">
        <f t="shared" si="18"/>
        <v>3.1586725098426971E-3</v>
      </c>
      <c r="T225" s="116">
        <f t="shared" si="19"/>
        <v>7.4278110499450545E-3</v>
      </c>
      <c r="U225" s="116">
        <f t="shared" si="20"/>
        <v>9.690458207591135E-2</v>
      </c>
    </row>
    <row r="226" spans="12:21" x14ac:dyDescent="0.25">
      <c r="L226" s="119">
        <v>41790</v>
      </c>
      <c r="M226" s="108">
        <v>145.481918556263</v>
      </c>
      <c r="N226" s="109">
        <f t="shared" si="21"/>
        <v>1.4579082532502063E-2</v>
      </c>
      <c r="O226" s="109">
        <f t="shared" ref="O226:O289" si="22">M226/M223-1</f>
        <v>2.0242863639967856E-2</v>
      </c>
      <c r="P226" s="109">
        <f t="shared" si="17"/>
        <v>0.10093834270469304</v>
      </c>
      <c r="Q226" s="123">
        <v>41774</v>
      </c>
      <c r="R226" s="124">
        <v>155.883449337087</v>
      </c>
      <c r="S226" s="115">
        <f t="shared" si="18"/>
        <v>7.0861826398282979E-4</v>
      </c>
      <c r="T226" s="116">
        <f t="shared" si="19"/>
        <v>9.9602008783910012E-3</v>
      </c>
      <c r="U226" s="116">
        <f t="shared" si="20"/>
        <v>7.9320500616414824E-2</v>
      </c>
    </row>
    <row r="227" spans="12:21" x14ac:dyDescent="0.25">
      <c r="L227" s="119">
        <v>41820</v>
      </c>
      <c r="M227" s="108">
        <v>147.698091626766</v>
      </c>
      <c r="N227" s="109">
        <f t="shared" si="21"/>
        <v>1.5233323099502094E-2</v>
      </c>
      <c r="O227" s="109">
        <f t="shared" si="22"/>
        <v>3.2498910521893354E-2</v>
      </c>
      <c r="P227" s="109">
        <f t="shared" si="17"/>
        <v>9.7800804546892994E-2</v>
      </c>
      <c r="Q227" s="123">
        <v>41805</v>
      </c>
      <c r="R227" s="124">
        <v>156.22546832578101</v>
      </c>
      <c r="S227" s="115">
        <f t="shared" si="18"/>
        <v>2.194068646469427E-3</v>
      </c>
      <c r="T227" s="116">
        <f t="shared" si="19"/>
        <v>6.0720877257276484E-3</v>
      </c>
      <c r="U227" s="116">
        <f t="shared" si="20"/>
        <v>6.4215431175866478E-2</v>
      </c>
    </row>
    <row r="228" spans="12:21" x14ac:dyDescent="0.25">
      <c r="L228" s="119">
        <v>41851</v>
      </c>
      <c r="M228" s="108">
        <v>150.24738874735101</v>
      </c>
      <c r="N228" s="109">
        <f t="shared" si="21"/>
        <v>1.7260189976097351E-2</v>
      </c>
      <c r="O228" s="109">
        <f t="shared" si="22"/>
        <v>4.781308454657518E-2</v>
      </c>
      <c r="P228" s="109">
        <f t="shared" si="17"/>
        <v>0.10833654992960096</v>
      </c>
      <c r="Q228" s="123">
        <v>41835</v>
      </c>
      <c r="R228" s="124">
        <v>156.53090624818199</v>
      </c>
      <c r="S228" s="115">
        <f t="shared" si="18"/>
        <v>1.9551096608911855E-3</v>
      </c>
      <c r="T228" s="116">
        <f t="shared" si="19"/>
        <v>4.8650294394005922E-3</v>
      </c>
      <c r="U228" s="116">
        <f t="shared" si="20"/>
        <v>4.4020972422803784E-2</v>
      </c>
    </row>
    <row r="229" spans="12:21" x14ac:dyDescent="0.25">
      <c r="L229" s="119">
        <v>41882</v>
      </c>
      <c r="M229" s="108">
        <v>151.68288204807999</v>
      </c>
      <c r="N229" s="109">
        <f t="shared" si="21"/>
        <v>9.5541979976958569E-3</v>
      </c>
      <c r="O229" s="109">
        <f t="shared" si="22"/>
        <v>4.2623602667288596E-2</v>
      </c>
      <c r="P229" s="109">
        <f t="shared" si="17"/>
        <v>0.11325105471620223</v>
      </c>
      <c r="Q229" s="123">
        <v>41866</v>
      </c>
      <c r="R229" s="124">
        <v>159.896238078664</v>
      </c>
      <c r="S229" s="115">
        <f t="shared" si="18"/>
        <v>2.1499471964636863E-2</v>
      </c>
      <c r="T229" s="116">
        <f t="shared" si="19"/>
        <v>2.5742237284598568E-2</v>
      </c>
      <c r="U229" s="116">
        <f t="shared" si="20"/>
        <v>5.7644316707859744E-2</v>
      </c>
    </row>
    <row r="230" spans="12:21" x14ac:dyDescent="0.25">
      <c r="L230" s="119">
        <v>41912</v>
      </c>
      <c r="M230" s="108">
        <v>153.034803090569</v>
      </c>
      <c r="N230" s="109">
        <f t="shared" si="21"/>
        <v>8.9128122055359693E-3</v>
      </c>
      <c r="O230" s="109">
        <f t="shared" si="22"/>
        <v>3.6132568843806778E-2</v>
      </c>
      <c r="P230" s="109">
        <f t="shared" si="17"/>
        <v>0.11757900400423371</v>
      </c>
      <c r="Q230" s="123">
        <v>41897</v>
      </c>
      <c r="R230" s="124">
        <v>162.578588074907</v>
      </c>
      <c r="S230" s="115">
        <f t="shared" si="18"/>
        <v>1.6775566632927008E-2</v>
      </c>
      <c r="T230" s="116">
        <f t="shared" si="19"/>
        <v>4.0666351121941613E-2</v>
      </c>
      <c r="U230" s="116">
        <f t="shared" si="20"/>
        <v>5.9573275859764907E-2</v>
      </c>
    </row>
    <row r="231" spans="12:21" x14ac:dyDescent="0.25">
      <c r="L231" s="119">
        <v>41943</v>
      </c>
      <c r="M231" s="108">
        <v>153.71144371098299</v>
      </c>
      <c r="N231" s="109">
        <f t="shared" si="21"/>
        <v>4.4214819554055929E-3</v>
      </c>
      <c r="O231" s="109">
        <f t="shared" si="22"/>
        <v>2.3055674993839537E-2</v>
      </c>
      <c r="P231" s="109">
        <f t="shared" si="17"/>
        <v>0.11752849770770579</v>
      </c>
      <c r="Q231" s="123">
        <v>41927</v>
      </c>
      <c r="R231" s="124">
        <v>165.554734948733</v>
      </c>
      <c r="S231" s="115">
        <f t="shared" si="18"/>
        <v>1.8305896914634134E-2</v>
      </c>
      <c r="T231" s="116">
        <f t="shared" si="19"/>
        <v>5.7648862559088521E-2</v>
      </c>
      <c r="U231" s="116">
        <f t="shared" si="20"/>
        <v>7.2979772320912906E-2</v>
      </c>
    </row>
    <row r="232" spans="12:21" x14ac:dyDescent="0.25">
      <c r="L232" s="119">
        <v>41973</v>
      </c>
      <c r="M232" s="108">
        <v>155.015467214674</v>
      </c>
      <c r="N232" s="109">
        <f t="shared" si="21"/>
        <v>8.4835811323384913E-3</v>
      </c>
      <c r="O232" s="109">
        <f t="shared" si="22"/>
        <v>2.197074001756949E-2</v>
      </c>
      <c r="P232" s="109">
        <f t="shared" si="17"/>
        <v>0.11998271547666861</v>
      </c>
      <c r="Q232" s="123">
        <v>41958</v>
      </c>
      <c r="R232" s="124">
        <v>166.62805422835899</v>
      </c>
      <c r="S232" s="115">
        <f t="shared" si="18"/>
        <v>6.4831687233732893E-3</v>
      </c>
      <c r="T232" s="116">
        <f t="shared" si="19"/>
        <v>4.2101154039553723E-2</v>
      </c>
      <c r="U232" s="116">
        <f t="shared" si="20"/>
        <v>7.1244483475666698E-2</v>
      </c>
    </row>
    <row r="233" spans="12:21" x14ac:dyDescent="0.25">
      <c r="L233" s="119">
        <v>42004</v>
      </c>
      <c r="M233" s="108">
        <v>155.89307808954501</v>
      </c>
      <c r="N233" s="109">
        <f t="shared" si="21"/>
        <v>5.661440697757314E-3</v>
      </c>
      <c r="O233" s="109">
        <f t="shared" si="22"/>
        <v>1.8677287396412945E-2</v>
      </c>
      <c r="P233" s="109">
        <f t="shared" si="17"/>
        <v>0.11611018673240503</v>
      </c>
      <c r="Q233" s="123">
        <v>41988</v>
      </c>
      <c r="R233" s="124">
        <v>169.49704633771901</v>
      </c>
      <c r="S233" s="115">
        <f t="shared" si="18"/>
        <v>1.7217941616410881E-2</v>
      </c>
      <c r="T233" s="116">
        <f t="shared" si="19"/>
        <v>4.2554547586699298E-2</v>
      </c>
      <c r="U233" s="116">
        <f t="shared" si="20"/>
        <v>9.6986256223168255E-2</v>
      </c>
    </row>
    <row r="234" spans="12:21" x14ac:dyDescent="0.25">
      <c r="L234" s="119">
        <v>42035</v>
      </c>
      <c r="M234" s="108">
        <v>157.45574621697</v>
      </c>
      <c r="N234" s="109">
        <f t="shared" si="21"/>
        <v>1.0023973781102535E-2</v>
      </c>
      <c r="O234" s="109">
        <f t="shared" si="22"/>
        <v>2.4359295675000281E-2</v>
      </c>
      <c r="P234" s="109">
        <f t="shared" si="17"/>
        <v>0.11089831478289014</v>
      </c>
      <c r="Q234" s="123">
        <v>42019</v>
      </c>
      <c r="R234" s="124">
        <v>172.20391766459801</v>
      </c>
      <c r="S234" s="115">
        <f t="shared" si="18"/>
        <v>1.597002063083508E-2</v>
      </c>
      <c r="T234" s="116">
        <f t="shared" si="19"/>
        <v>4.0163047694915299E-2</v>
      </c>
      <c r="U234" s="116">
        <f t="shared" si="20"/>
        <v>0.11369070801843861</v>
      </c>
    </row>
    <row r="235" spans="12:21" x14ac:dyDescent="0.25">
      <c r="L235" s="119">
        <v>42063</v>
      </c>
      <c r="M235" s="108">
        <v>157.72186075688001</v>
      </c>
      <c r="N235" s="109">
        <f t="shared" si="21"/>
        <v>1.6900910020984927E-3</v>
      </c>
      <c r="O235" s="109">
        <f t="shared" si="22"/>
        <v>1.7458861304840312E-2</v>
      </c>
      <c r="P235" s="109">
        <f t="shared" ref="P235:P298" si="23">M235/M223-1</f>
        <v>0.10607974155215816</v>
      </c>
      <c r="Q235" s="123">
        <v>42050</v>
      </c>
      <c r="R235" s="124">
        <v>174.941455777393</v>
      </c>
      <c r="S235" s="115">
        <f t="shared" si="18"/>
        <v>1.5897072203240548E-2</v>
      </c>
      <c r="T235" s="116">
        <f t="shared" si="19"/>
        <v>4.9891967997422126E-2</v>
      </c>
      <c r="U235" s="116">
        <f t="shared" si="20"/>
        <v>0.13343596494857812</v>
      </c>
    </row>
    <row r="236" spans="12:21" x14ac:dyDescent="0.25">
      <c r="L236" s="119">
        <v>42094</v>
      </c>
      <c r="M236" s="108">
        <v>158.48248782318001</v>
      </c>
      <c r="N236" s="109">
        <f t="shared" si="21"/>
        <v>4.8225849140370869E-3</v>
      </c>
      <c r="O236" s="109">
        <f t="shared" si="22"/>
        <v>1.6610164898711144E-2</v>
      </c>
      <c r="P236" s="109">
        <f t="shared" si="23"/>
        <v>0.10788835666024843</v>
      </c>
      <c r="Q236" s="123">
        <v>42078</v>
      </c>
      <c r="R236" s="124">
        <v>174.72999149089301</v>
      </c>
      <c r="S236" s="115">
        <f t="shared" si="18"/>
        <v>-1.2087717320077296E-3</v>
      </c>
      <c r="T236" s="116">
        <f t="shared" si="19"/>
        <v>3.0873370753301987E-2</v>
      </c>
      <c r="U236" s="116">
        <f t="shared" si="20"/>
        <v>0.12523885645175281</v>
      </c>
    </row>
    <row r="237" spans="12:21" x14ac:dyDescent="0.25">
      <c r="L237" s="119">
        <v>42124</v>
      </c>
      <c r="M237" s="108">
        <v>159.16492908999101</v>
      </c>
      <c r="N237" s="109">
        <f t="shared" si="21"/>
        <v>4.30609890205913E-3</v>
      </c>
      <c r="O237" s="109">
        <f t="shared" si="22"/>
        <v>1.0855004749498187E-2</v>
      </c>
      <c r="P237" s="109">
        <f t="shared" si="23"/>
        <v>0.11000328652540903</v>
      </c>
      <c r="Q237" s="123">
        <v>42109</v>
      </c>
      <c r="R237" s="124">
        <v>175.92289236304899</v>
      </c>
      <c r="S237" s="115">
        <f t="shared" si="18"/>
        <v>6.827109999705705E-3</v>
      </c>
      <c r="T237" s="116">
        <f t="shared" si="19"/>
        <v>2.1596341993185275E-2</v>
      </c>
      <c r="U237" s="116">
        <f t="shared" si="20"/>
        <v>0.12935372732829187</v>
      </c>
    </row>
    <row r="238" spans="12:21" x14ac:dyDescent="0.25">
      <c r="L238" s="119">
        <v>42155</v>
      </c>
      <c r="M238" s="108">
        <v>161.49991966262999</v>
      </c>
      <c r="N238" s="109">
        <f t="shared" si="21"/>
        <v>1.4670257989552349E-2</v>
      </c>
      <c r="O238" s="109">
        <f t="shared" si="22"/>
        <v>2.3953933130256955E-2</v>
      </c>
      <c r="P238" s="109">
        <f t="shared" si="23"/>
        <v>0.11010303730750071</v>
      </c>
      <c r="Q238" s="123">
        <v>42139</v>
      </c>
      <c r="R238" s="124">
        <v>176.958807445518</v>
      </c>
      <c r="S238" s="115">
        <f t="shared" si="18"/>
        <v>5.888460953286323E-3</v>
      </c>
      <c r="T238" s="116">
        <f t="shared" si="19"/>
        <v>1.1531581574878436E-2</v>
      </c>
      <c r="U238" s="116">
        <f t="shared" si="20"/>
        <v>0.13519945958378821</v>
      </c>
    </row>
    <row r="239" spans="12:21" x14ac:dyDescent="0.25">
      <c r="L239" s="119">
        <v>42185</v>
      </c>
      <c r="M239" s="108">
        <v>163.848735185067</v>
      </c>
      <c r="N239" s="109">
        <f t="shared" si="21"/>
        <v>1.4543756599654234E-2</v>
      </c>
      <c r="O239" s="109">
        <f t="shared" si="22"/>
        <v>3.3860191340977286E-2</v>
      </c>
      <c r="P239" s="109">
        <f t="shared" si="23"/>
        <v>0.10934903342633406</v>
      </c>
      <c r="Q239" s="123">
        <v>42170</v>
      </c>
      <c r="R239" s="124">
        <v>179.06554384562699</v>
      </c>
      <c r="S239" s="115">
        <f t="shared" si="18"/>
        <v>1.1905236198868518E-2</v>
      </c>
      <c r="T239" s="116">
        <f t="shared" si="19"/>
        <v>2.4812868802548627E-2</v>
      </c>
      <c r="U239" s="116">
        <f t="shared" si="20"/>
        <v>0.1461994370355606</v>
      </c>
    </row>
    <row r="240" spans="12:21" x14ac:dyDescent="0.25">
      <c r="L240" s="119">
        <v>42216</v>
      </c>
      <c r="M240" s="108">
        <v>166.28392639913</v>
      </c>
      <c r="N240" s="109">
        <f t="shared" si="21"/>
        <v>1.4862435229130444E-2</v>
      </c>
      <c r="O240" s="109">
        <f t="shared" si="22"/>
        <v>4.4727172938417548E-2</v>
      </c>
      <c r="P240" s="109">
        <f t="shared" si="23"/>
        <v>0.10673421871407873</v>
      </c>
      <c r="Q240" s="123">
        <v>42200</v>
      </c>
      <c r="R240" s="124">
        <v>179.13945431187901</v>
      </c>
      <c r="S240" s="115">
        <f t="shared" si="18"/>
        <v>4.1275649499450395E-4</v>
      </c>
      <c r="T240" s="116">
        <f t="shared" si="19"/>
        <v>1.8283930565398343E-2</v>
      </c>
      <c r="U240" s="116">
        <f t="shared" si="20"/>
        <v>0.14443504229031201</v>
      </c>
    </row>
    <row r="241" spans="12:21" x14ac:dyDescent="0.25">
      <c r="L241" s="119">
        <v>42247</v>
      </c>
      <c r="M241" s="108">
        <v>167.48607300555699</v>
      </c>
      <c r="N241" s="109">
        <f t="shared" si="21"/>
        <v>7.2294817211706608E-3</v>
      </c>
      <c r="O241" s="109">
        <f t="shared" si="22"/>
        <v>3.7065983409972914E-2</v>
      </c>
      <c r="P241" s="109">
        <f t="shared" si="23"/>
        <v>0.10418572448054975</v>
      </c>
      <c r="Q241" s="123">
        <v>42231</v>
      </c>
      <c r="R241" s="124">
        <v>179.00850347868399</v>
      </c>
      <c r="S241" s="115">
        <f t="shared" si="18"/>
        <v>-7.3099939763709987E-4</v>
      </c>
      <c r="T241" s="116">
        <f t="shared" si="19"/>
        <v>1.1582899222447818E-2</v>
      </c>
      <c r="U241" s="116">
        <f t="shared" si="20"/>
        <v>0.11952917485536685</v>
      </c>
    </row>
    <row r="242" spans="12:21" x14ac:dyDescent="0.25">
      <c r="L242" s="119">
        <v>42277</v>
      </c>
      <c r="M242" s="108">
        <v>167.33830754393199</v>
      </c>
      <c r="N242" s="109">
        <f t="shared" si="21"/>
        <v>-8.8225521664775375E-4</v>
      </c>
      <c r="O242" s="109">
        <f t="shared" si="22"/>
        <v>2.1297523932201967E-2</v>
      </c>
      <c r="P242" s="109">
        <f t="shared" si="23"/>
        <v>9.3465696459241965E-2</v>
      </c>
      <c r="Q242" s="123">
        <v>42262</v>
      </c>
      <c r="R242" s="124">
        <v>179.60248430174599</v>
      </c>
      <c r="S242" s="115">
        <f t="shared" si="18"/>
        <v>3.3181709891940692E-3</v>
      </c>
      <c r="T242" s="116">
        <f t="shared" si="19"/>
        <v>2.9985693762608623E-3</v>
      </c>
      <c r="U242" s="116">
        <f t="shared" si="20"/>
        <v>0.10471179771222605</v>
      </c>
    </row>
    <row r="243" spans="12:21" x14ac:dyDescent="0.25">
      <c r="L243" s="119">
        <v>42308</v>
      </c>
      <c r="M243" s="108">
        <v>165.977226146444</v>
      </c>
      <c r="N243" s="109">
        <f t="shared" si="21"/>
        <v>-8.1337107890293581E-3</v>
      </c>
      <c r="O243" s="109">
        <f t="shared" si="22"/>
        <v>-1.8444371583445918E-3</v>
      </c>
      <c r="P243" s="109">
        <f t="shared" si="23"/>
        <v>7.9797457751576539E-2</v>
      </c>
      <c r="Q243" s="123">
        <v>42292</v>
      </c>
      <c r="R243" s="124">
        <v>179.21978919291499</v>
      </c>
      <c r="S243" s="115">
        <f t="shared" si="18"/>
        <v>-2.1307896175202234E-3</v>
      </c>
      <c r="T243" s="116">
        <f t="shared" si="19"/>
        <v>4.4844884307915223E-4</v>
      </c>
      <c r="U243" s="116">
        <f t="shared" si="20"/>
        <v>8.2541005235601483E-2</v>
      </c>
    </row>
    <row r="244" spans="12:21" x14ac:dyDescent="0.25">
      <c r="L244" s="119">
        <v>42338</v>
      </c>
      <c r="M244" s="108">
        <v>165.966471293485</v>
      </c>
      <c r="N244" s="109">
        <f t="shared" si="21"/>
        <v>-6.4797160482132909E-5</v>
      </c>
      <c r="O244" s="109">
        <f t="shared" si="22"/>
        <v>-9.0730034133738036E-3</v>
      </c>
      <c r="P244" s="109">
        <f t="shared" si="23"/>
        <v>7.0644589701784E-2</v>
      </c>
      <c r="Q244" s="123">
        <v>42323</v>
      </c>
      <c r="R244" s="124">
        <v>179.94488567421601</v>
      </c>
      <c r="S244" s="115">
        <f t="shared" si="18"/>
        <v>4.0458505423222046E-3</v>
      </c>
      <c r="T244" s="116">
        <f t="shared" si="19"/>
        <v>5.2309369517942184E-3</v>
      </c>
      <c r="U244" s="116">
        <f t="shared" si="20"/>
        <v>7.9919503996648045E-2</v>
      </c>
    </row>
    <row r="245" spans="12:21" x14ac:dyDescent="0.25">
      <c r="L245" s="119">
        <v>42369</v>
      </c>
      <c r="M245" s="108">
        <v>167.67430521473801</v>
      </c>
      <c r="N245" s="109">
        <f t="shared" si="21"/>
        <v>1.0290234575349722E-2</v>
      </c>
      <c r="O245" s="109">
        <f t="shared" si="22"/>
        <v>2.0078945206125631E-3</v>
      </c>
      <c r="P245" s="109">
        <f t="shared" si="23"/>
        <v>7.5572483843226568E-2</v>
      </c>
      <c r="Q245" s="123">
        <v>42353</v>
      </c>
      <c r="R245" s="124">
        <v>180.226491697368</v>
      </c>
      <c r="S245" s="115">
        <f t="shared" si="18"/>
        <v>1.5649570817024561E-3</v>
      </c>
      <c r="T245" s="116">
        <f t="shared" si="19"/>
        <v>3.4743806470607375E-3</v>
      </c>
      <c r="U245" s="116">
        <f t="shared" si="20"/>
        <v>6.3301665671924523E-2</v>
      </c>
    </row>
    <row r="246" spans="12:21" x14ac:dyDescent="0.25">
      <c r="L246" s="119">
        <v>42400</v>
      </c>
      <c r="M246" s="108">
        <v>171.19161730785601</v>
      </c>
      <c r="N246" s="109">
        <f t="shared" si="21"/>
        <v>2.0977048860369107E-2</v>
      </c>
      <c r="O246" s="109">
        <f t="shared" si="22"/>
        <v>3.1416305010491419E-2</v>
      </c>
      <c r="P246" s="109">
        <f t="shared" si="23"/>
        <v>8.7236391309329031E-2</v>
      </c>
      <c r="Q246" s="123">
        <v>42384</v>
      </c>
      <c r="R246" s="124">
        <v>182.357392821872</v>
      </c>
      <c r="S246" s="115">
        <f t="shared" si="18"/>
        <v>1.1823462269254792E-2</v>
      </c>
      <c r="T246" s="116">
        <f t="shared" si="19"/>
        <v>1.7507015509206081E-2</v>
      </c>
      <c r="U246" s="116">
        <f t="shared" si="20"/>
        <v>5.8961928944322395E-2</v>
      </c>
    </row>
    <row r="247" spans="12:21" x14ac:dyDescent="0.25">
      <c r="L247" s="119">
        <v>42429</v>
      </c>
      <c r="M247" s="108">
        <v>172.67037881380901</v>
      </c>
      <c r="N247" s="109">
        <f t="shared" si="21"/>
        <v>8.6380485750872094E-3</v>
      </c>
      <c r="O247" s="109">
        <f t="shared" si="22"/>
        <v>4.0393143675804488E-2</v>
      </c>
      <c r="P247" s="109">
        <f t="shared" si="23"/>
        <v>9.4777718099403829E-2</v>
      </c>
      <c r="Q247" s="123">
        <v>42415</v>
      </c>
      <c r="R247" s="124">
        <v>182.302784352461</v>
      </c>
      <c r="S247" s="115">
        <f t="shared" si="18"/>
        <v>-2.9945848954060494E-4</v>
      </c>
      <c r="T247" s="116">
        <f t="shared" si="19"/>
        <v>1.3103449255645438E-2</v>
      </c>
      <c r="U247" s="116">
        <f t="shared" si="20"/>
        <v>4.2078811693639029E-2</v>
      </c>
    </row>
    <row r="248" spans="12:21" x14ac:dyDescent="0.25">
      <c r="L248" s="119">
        <v>42460</v>
      </c>
      <c r="M248" s="108">
        <v>172.527170371095</v>
      </c>
      <c r="N248" s="109">
        <f t="shared" si="21"/>
        <v>-8.293746947091174E-4</v>
      </c>
      <c r="O248" s="109">
        <f t="shared" si="22"/>
        <v>2.8942211212039881E-2</v>
      </c>
      <c r="P248" s="109">
        <f t="shared" si="23"/>
        <v>8.8619775855517391E-2</v>
      </c>
      <c r="Q248" s="123">
        <v>42444</v>
      </c>
      <c r="R248" s="124">
        <v>182.38283051739799</v>
      </c>
      <c r="S248" s="115">
        <f t="shared" si="18"/>
        <v>4.3908361148359276E-4</v>
      </c>
      <c r="T248" s="116">
        <f t="shared" si="19"/>
        <v>1.1964605201608469E-2</v>
      </c>
      <c r="U248" s="116">
        <f t="shared" si="20"/>
        <v>4.3798085040849033E-2</v>
      </c>
    </row>
    <row r="249" spans="12:21" x14ac:dyDescent="0.25">
      <c r="L249" s="119">
        <v>42490</v>
      </c>
      <c r="M249" s="108">
        <v>171.120787278394</v>
      </c>
      <c r="N249" s="109">
        <f t="shared" si="21"/>
        <v>-8.1516615016402616E-3</v>
      </c>
      <c r="O249" s="109">
        <f t="shared" si="22"/>
        <v>-4.1374706645025405E-4</v>
      </c>
      <c r="P249" s="109">
        <f t="shared" si="23"/>
        <v>7.5116159425065332E-2</v>
      </c>
      <c r="Q249" s="123">
        <v>42475</v>
      </c>
      <c r="R249" s="124">
        <v>181.75691068057799</v>
      </c>
      <c r="S249" s="115">
        <f t="shared" si="18"/>
        <v>-3.4319011008018263E-3</v>
      </c>
      <c r="T249" s="116">
        <f t="shared" si="19"/>
        <v>-3.292886194532052E-3</v>
      </c>
      <c r="U249" s="116">
        <f t="shared" si="20"/>
        <v>3.3162360163391691E-2</v>
      </c>
    </row>
    <row r="250" spans="12:21" x14ac:dyDescent="0.25">
      <c r="L250" s="119">
        <v>42521</v>
      </c>
      <c r="M250" s="108">
        <v>172.616681382742</v>
      </c>
      <c r="N250" s="109">
        <f t="shared" si="21"/>
        <v>8.7417439350272463E-3</v>
      </c>
      <c r="O250" s="109">
        <f t="shared" si="22"/>
        <v>-3.1098229722947845E-4</v>
      </c>
      <c r="P250" s="109">
        <f t="shared" si="23"/>
        <v>6.8834472136795499E-2</v>
      </c>
      <c r="Q250" s="123">
        <v>42505</v>
      </c>
      <c r="R250" s="124">
        <v>183.41715922934901</v>
      </c>
      <c r="S250" s="115">
        <f t="shared" si="18"/>
        <v>9.134445246424594E-3</v>
      </c>
      <c r="T250" s="116">
        <f t="shared" si="19"/>
        <v>6.1127693734699395E-3</v>
      </c>
      <c r="U250" s="116">
        <f t="shared" si="20"/>
        <v>3.6496356847451006E-2</v>
      </c>
    </row>
    <row r="251" spans="12:21" x14ac:dyDescent="0.25">
      <c r="L251" s="119">
        <v>42551</v>
      </c>
      <c r="M251" s="108">
        <v>175.17256619410699</v>
      </c>
      <c r="N251" s="109">
        <f t="shared" si="21"/>
        <v>1.4806708082272912E-2</v>
      </c>
      <c r="O251" s="109">
        <f t="shared" si="22"/>
        <v>1.5333212834372167E-2</v>
      </c>
      <c r="P251" s="109">
        <f t="shared" si="23"/>
        <v>6.9111494795792705E-2</v>
      </c>
      <c r="Q251" s="123">
        <v>42536</v>
      </c>
      <c r="R251" s="124">
        <v>185.19604212718599</v>
      </c>
      <c r="S251" s="115">
        <f t="shared" si="18"/>
        <v>9.6985631295958274E-3</v>
      </c>
      <c r="T251" s="116">
        <f t="shared" si="19"/>
        <v>1.5424761211388471E-2</v>
      </c>
      <c r="U251" s="116">
        <f t="shared" si="20"/>
        <v>3.4236057646266804E-2</v>
      </c>
    </row>
    <row r="252" spans="12:21" x14ac:dyDescent="0.25">
      <c r="L252" s="119">
        <v>42582</v>
      </c>
      <c r="M252" s="108">
        <v>179.70233533438201</v>
      </c>
      <c r="N252" s="109">
        <f t="shared" si="21"/>
        <v>2.5858895823080097E-2</v>
      </c>
      <c r="O252" s="109">
        <f t="shared" si="22"/>
        <v>5.014906834215771E-2</v>
      </c>
      <c r="P252" s="109">
        <f t="shared" si="23"/>
        <v>8.069576672759049E-2</v>
      </c>
      <c r="Q252" s="123">
        <v>42566</v>
      </c>
      <c r="R252" s="124">
        <v>187.90262794295199</v>
      </c>
      <c r="S252" s="115">
        <f t="shared" si="18"/>
        <v>1.4614706581619119E-2</v>
      </c>
      <c r="T252" s="116">
        <f t="shared" si="19"/>
        <v>3.3812839574361986E-2</v>
      </c>
      <c r="U252" s="116">
        <f t="shared" si="20"/>
        <v>4.8918166379006811E-2</v>
      </c>
    </row>
    <row r="253" spans="12:21" x14ac:dyDescent="0.25">
      <c r="L253" s="119">
        <v>42613</v>
      </c>
      <c r="M253" s="108">
        <v>182.26609019163701</v>
      </c>
      <c r="N253" s="109">
        <f t="shared" si="21"/>
        <v>1.4266675235380166E-2</v>
      </c>
      <c r="O253" s="109">
        <f t="shared" si="22"/>
        <v>5.5900789724368627E-2</v>
      </c>
      <c r="P253" s="109">
        <f t="shared" si="23"/>
        <v>8.8246245916755228E-2</v>
      </c>
      <c r="Q253" s="123">
        <v>42597</v>
      </c>
      <c r="R253" s="124">
        <v>189.69779952230999</v>
      </c>
      <c r="S253" s="115">
        <f t="shared" si="18"/>
        <v>9.5537332234811867E-3</v>
      </c>
      <c r="T253" s="116">
        <f t="shared" si="19"/>
        <v>3.4242381243662745E-2</v>
      </c>
      <c r="U253" s="116">
        <f t="shared" si="20"/>
        <v>5.9713900937107489E-2</v>
      </c>
    </row>
    <row r="254" spans="12:21" x14ac:dyDescent="0.25">
      <c r="L254" s="119">
        <v>42643</v>
      </c>
      <c r="M254" s="108">
        <v>183.63277259797701</v>
      </c>
      <c r="N254" s="109">
        <f t="shared" si="21"/>
        <v>7.4982812486021899E-3</v>
      </c>
      <c r="O254" s="109">
        <f t="shared" si="22"/>
        <v>4.8296411862205346E-2</v>
      </c>
      <c r="P254" s="109">
        <f t="shared" si="23"/>
        <v>9.7374386613580111E-2</v>
      </c>
      <c r="Q254" s="123">
        <v>42628</v>
      </c>
      <c r="R254" s="124">
        <v>190.80190391377101</v>
      </c>
      <c r="S254" s="115">
        <f t="shared" si="18"/>
        <v>5.8203331522101998E-3</v>
      </c>
      <c r="T254" s="116">
        <f t="shared" si="19"/>
        <v>3.0269879000627498E-2</v>
      </c>
      <c r="U254" s="116">
        <f t="shared" si="20"/>
        <v>6.2356707678993706E-2</v>
      </c>
    </row>
    <row r="255" spans="12:21" x14ac:dyDescent="0.25">
      <c r="L255" s="119">
        <v>42674</v>
      </c>
      <c r="M255" s="108">
        <v>182.36099603605601</v>
      </c>
      <c r="N255" s="109">
        <f t="shared" si="21"/>
        <v>-6.925651363470231E-3</v>
      </c>
      <c r="O255" s="109">
        <f t="shared" si="22"/>
        <v>1.479480328804228E-2</v>
      </c>
      <c r="P255" s="109">
        <f t="shared" si="23"/>
        <v>9.8710951315431616E-2</v>
      </c>
      <c r="Q255" s="123">
        <v>42658</v>
      </c>
      <c r="R255" s="124">
        <v>191.844524320326</v>
      </c>
      <c r="S255" s="115">
        <f t="shared" si="18"/>
        <v>5.4644130124936741E-3</v>
      </c>
      <c r="T255" s="116">
        <f t="shared" si="19"/>
        <v>2.0978399400410686E-2</v>
      </c>
      <c r="U255" s="116">
        <f t="shared" si="20"/>
        <v>7.0442751798025727E-2</v>
      </c>
    </row>
    <row r="256" spans="12:21" x14ac:dyDescent="0.25">
      <c r="L256" s="119">
        <v>42704</v>
      </c>
      <c r="M256" s="108">
        <v>181.93008391482499</v>
      </c>
      <c r="N256" s="109">
        <f t="shared" si="21"/>
        <v>-2.3629620949526808E-3</v>
      </c>
      <c r="O256" s="109">
        <f t="shared" si="22"/>
        <v>-1.8434930845268038E-3</v>
      </c>
      <c r="P256" s="109">
        <f t="shared" si="23"/>
        <v>9.6185768709337038E-2</v>
      </c>
      <c r="Q256" s="123">
        <v>42689</v>
      </c>
      <c r="R256" s="124">
        <v>191.881042933781</v>
      </c>
      <c r="S256" s="115">
        <f t="shared" si="18"/>
        <v>1.9035525556110322E-4</v>
      </c>
      <c r="T256" s="116">
        <f t="shared" si="19"/>
        <v>1.1509060289411677E-2</v>
      </c>
      <c r="U256" s="116">
        <f t="shared" si="20"/>
        <v>6.6332295107152994E-2</v>
      </c>
    </row>
    <row r="257" spans="12:21" x14ac:dyDescent="0.25">
      <c r="L257" s="119">
        <v>42735</v>
      </c>
      <c r="M257" s="108">
        <v>182.91372270443699</v>
      </c>
      <c r="N257" s="109">
        <f t="shared" si="21"/>
        <v>5.4066857357826237E-3</v>
      </c>
      <c r="O257" s="109">
        <f t="shared" si="22"/>
        <v>-3.915694804185188E-3</v>
      </c>
      <c r="P257" s="109">
        <f t="shared" si="23"/>
        <v>9.0887017364897238E-2</v>
      </c>
      <c r="Q257" s="123">
        <v>42719</v>
      </c>
      <c r="R257" s="124">
        <v>191.44006249005</v>
      </c>
      <c r="S257" s="115">
        <f t="shared" si="18"/>
        <v>-2.2981970338945557E-3</v>
      </c>
      <c r="T257" s="116">
        <f t="shared" si="19"/>
        <v>3.3446132516967708E-3</v>
      </c>
      <c r="U257" s="116">
        <f t="shared" si="20"/>
        <v>6.2219325733264386E-2</v>
      </c>
    </row>
    <row r="258" spans="12:21" x14ac:dyDescent="0.25">
      <c r="L258" s="119">
        <v>42766</v>
      </c>
      <c r="M258" s="108">
        <v>186.72533720327999</v>
      </c>
      <c r="N258" s="109">
        <f t="shared" si="21"/>
        <v>2.083831897622046E-2</v>
      </c>
      <c r="O258" s="109">
        <f t="shared" si="22"/>
        <v>2.3932426681641195E-2</v>
      </c>
      <c r="P258" s="109">
        <f t="shared" si="23"/>
        <v>9.0738788146907279E-2</v>
      </c>
      <c r="Q258" s="123">
        <v>42750</v>
      </c>
      <c r="R258" s="124">
        <v>189.12826541363901</v>
      </c>
      <c r="S258" s="115">
        <f t="shared" si="18"/>
        <v>-1.2075827004763617E-2</v>
      </c>
      <c r="T258" s="116">
        <f t="shared" si="19"/>
        <v>-1.4158647041453198E-2</v>
      </c>
      <c r="U258" s="116">
        <f t="shared" si="20"/>
        <v>3.7129685213150854E-2</v>
      </c>
    </row>
    <row r="259" spans="12:21" x14ac:dyDescent="0.25">
      <c r="L259" s="119">
        <v>42794</v>
      </c>
      <c r="M259" s="108">
        <v>191.205436514339</v>
      </c>
      <c r="N259" s="109">
        <f t="shared" si="21"/>
        <v>2.3992990871837039E-2</v>
      </c>
      <c r="O259" s="109">
        <f t="shared" si="22"/>
        <v>5.0983061184407985E-2</v>
      </c>
      <c r="P259" s="109">
        <f t="shared" si="23"/>
        <v>0.10734358624716056</v>
      </c>
      <c r="Q259" s="123">
        <v>42781</v>
      </c>
      <c r="R259" s="124">
        <v>187.61762176463799</v>
      </c>
      <c r="S259" s="115">
        <f t="shared" si="18"/>
        <v>-7.9874028649135065E-3</v>
      </c>
      <c r="T259" s="116">
        <f t="shared" si="19"/>
        <v>-2.2219084824415591E-2</v>
      </c>
      <c r="U259" s="116">
        <f t="shared" si="20"/>
        <v>2.9153901467030563E-2</v>
      </c>
    </row>
    <row r="260" spans="12:21" x14ac:dyDescent="0.25">
      <c r="L260" s="119">
        <v>42825</v>
      </c>
      <c r="M260" s="108">
        <v>193.99046659950099</v>
      </c>
      <c r="N260" s="109">
        <f t="shared" si="21"/>
        <v>1.4565642776339871E-2</v>
      </c>
      <c r="O260" s="109">
        <f t="shared" si="22"/>
        <v>6.0557205502631772E-2</v>
      </c>
      <c r="P260" s="109">
        <f t="shared" si="23"/>
        <v>0.12440531066637095</v>
      </c>
      <c r="Q260" s="123">
        <v>42809</v>
      </c>
      <c r="R260" s="124">
        <v>188.48204287301601</v>
      </c>
      <c r="S260" s="115">
        <f t="shared" si="18"/>
        <v>4.6073556430772378E-3</v>
      </c>
      <c r="T260" s="116">
        <f t="shared" si="19"/>
        <v>-1.5451413766581545E-2</v>
      </c>
      <c r="U260" s="116">
        <f t="shared" si="20"/>
        <v>3.3441812139417326E-2</v>
      </c>
    </row>
    <row r="261" spans="12:21" x14ac:dyDescent="0.25">
      <c r="L261" s="119">
        <v>42855</v>
      </c>
      <c r="M261" s="108">
        <v>195.57952132326599</v>
      </c>
      <c r="N261" s="109">
        <f t="shared" si="21"/>
        <v>8.1914062666061938E-3</v>
      </c>
      <c r="O261" s="109">
        <f t="shared" si="22"/>
        <v>4.7418225360315258E-2</v>
      </c>
      <c r="P261" s="109">
        <f t="shared" si="23"/>
        <v>0.142932570810818</v>
      </c>
      <c r="Q261" s="123">
        <v>42840</v>
      </c>
      <c r="R261" s="124">
        <v>192.38165237312</v>
      </c>
      <c r="S261" s="115">
        <f t="shared" si="18"/>
        <v>2.0689554509610408E-2</v>
      </c>
      <c r="T261" s="116">
        <f t="shared" si="19"/>
        <v>1.7202013418594841E-2</v>
      </c>
      <c r="U261" s="116">
        <f t="shared" si="20"/>
        <v>5.8455778395210878E-2</v>
      </c>
    </row>
    <row r="262" spans="12:21" x14ac:dyDescent="0.25">
      <c r="L262" s="119">
        <v>42886</v>
      </c>
      <c r="M262" s="108">
        <v>197.826604533004</v>
      </c>
      <c r="N262" s="109">
        <f t="shared" si="21"/>
        <v>1.1489358367044344E-2</v>
      </c>
      <c r="O262" s="109">
        <f t="shared" si="22"/>
        <v>3.462855523027164E-2</v>
      </c>
      <c r="P262" s="109">
        <f t="shared" si="23"/>
        <v>0.14604569470527684</v>
      </c>
      <c r="Q262" s="123">
        <v>42870</v>
      </c>
      <c r="R262" s="124">
        <v>196.69130076303799</v>
      </c>
      <c r="S262" s="115">
        <f t="shared" si="18"/>
        <v>2.240155616066497E-2</v>
      </c>
      <c r="T262" s="116">
        <f t="shared" si="19"/>
        <v>4.83626160115318E-2</v>
      </c>
      <c r="U262" s="116">
        <f t="shared" si="20"/>
        <v>7.2371317871577467E-2</v>
      </c>
    </row>
    <row r="263" spans="12:21" x14ac:dyDescent="0.25">
      <c r="L263" s="119">
        <v>42916</v>
      </c>
      <c r="M263" s="108">
        <v>202.32482682052</v>
      </c>
      <c r="N263" s="109">
        <f t="shared" si="21"/>
        <v>2.2738207017881429E-2</v>
      </c>
      <c r="O263" s="109">
        <f t="shared" si="22"/>
        <v>4.2962730937832871E-2</v>
      </c>
      <c r="P263" s="109">
        <f t="shared" si="23"/>
        <v>0.15500292777766278</v>
      </c>
      <c r="Q263" s="123">
        <v>42901</v>
      </c>
      <c r="R263" s="124">
        <v>199.393123983219</v>
      </c>
      <c r="S263" s="115">
        <f t="shared" si="18"/>
        <v>1.3736363579373689E-2</v>
      </c>
      <c r="T263" s="116">
        <f t="shared" si="19"/>
        <v>5.7889234135444889E-2</v>
      </c>
      <c r="U263" s="116">
        <f t="shared" si="20"/>
        <v>7.6659747654234334E-2</v>
      </c>
    </row>
    <row r="264" spans="12:21" x14ac:dyDescent="0.25">
      <c r="L264" s="119">
        <v>42947</v>
      </c>
      <c r="M264" s="108">
        <v>205.29772187394801</v>
      </c>
      <c r="N264" s="109">
        <f t="shared" si="21"/>
        <v>1.4693674029758297E-2</v>
      </c>
      <c r="O264" s="109">
        <f t="shared" si="22"/>
        <v>4.9689254196604526E-2</v>
      </c>
      <c r="P264" s="109">
        <f t="shared" si="23"/>
        <v>0.14243213084537421</v>
      </c>
      <c r="Q264" s="123">
        <v>42931</v>
      </c>
      <c r="R264" s="124">
        <v>199.03641718660401</v>
      </c>
      <c r="S264" s="115">
        <f t="shared" ref="S264:S327" si="24">R264/R263-1</f>
        <v>-1.7889623748761352E-3</v>
      </c>
      <c r="T264" s="116">
        <f t="shared" si="19"/>
        <v>3.4591473414404605E-2</v>
      </c>
      <c r="U264" s="116">
        <f t="shared" si="20"/>
        <v>5.9252972486538491E-2</v>
      </c>
    </row>
    <row r="265" spans="12:21" x14ac:dyDescent="0.25">
      <c r="L265" s="119">
        <v>42978</v>
      </c>
      <c r="M265" s="108">
        <v>205.670831197583</v>
      </c>
      <c r="N265" s="109">
        <f t="shared" si="21"/>
        <v>1.8174060590117058E-3</v>
      </c>
      <c r="O265" s="109">
        <f t="shared" si="22"/>
        <v>3.9652031045553038E-2</v>
      </c>
      <c r="P265" s="109">
        <f t="shared" si="23"/>
        <v>0.12840973864824745</v>
      </c>
      <c r="Q265" s="123">
        <v>42962</v>
      </c>
      <c r="R265" s="124">
        <v>199.088002594812</v>
      </c>
      <c r="S265" s="115">
        <f t="shared" si="24"/>
        <v>2.5917572742284456E-4</v>
      </c>
      <c r="T265" s="116">
        <f t="shared" si="19"/>
        <v>1.2185093201765085E-2</v>
      </c>
      <c r="U265" s="116">
        <f t="shared" si="20"/>
        <v>4.9500853969566716E-2</v>
      </c>
    </row>
    <row r="266" spans="12:21" x14ac:dyDescent="0.25">
      <c r="L266" s="119">
        <v>43008</v>
      </c>
      <c r="M266" s="108">
        <v>203.48939083453101</v>
      </c>
      <c r="N266" s="109">
        <f t="shared" si="21"/>
        <v>-1.0606464467274535E-2</v>
      </c>
      <c r="O266" s="109">
        <f t="shared" si="22"/>
        <v>5.7559125704531588E-3</v>
      </c>
      <c r="P266" s="109">
        <f t="shared" si="23"/>
        <v>0.10813221385065952</v>
      </c>
      <c r="Q266" s="123">
        <v>42993</v>
      </c>
      <c r="R266" s="124">
        <v>199.87365696284499</v>
      </c>
      <c r="S266" s="115">
        <f t="shared" si="24"/>
        <v>3.9462667654162065E-3</v>
      </c>
      <c r="T266" s="116">
        <f t="shared" ref="T266:T329" si="25">R266/R263-1</f>
        <v>2.4099776864243694E-3</v>
      </c>
      <c r="U266" s="116">
        <f t="shared" si="20"/>
        <v>4.7545401083491035E-2</v>
      </c>
    </row>
    <row r="267" spans="12:21" x14ac:dyDescent="0.25">
      <c r="L267" s="119">
        <v>43039</v>
      </c>
      <c r="M267" s="108">
        <v>202.321595002615</v>
      </c>
      <c r="N267" s="109">
        <f t="shared" si="21"/>
        <v>-5.738853643065922E-3</v>
      </c>
      <c r="O267" s="109">
        <f t="shared" si="22"/>
        <v>-1.4496638560657527E-2</v>
      </c>
      <c r="P267" s="109">
        <f t="shared" si="23"/>
        <v>0.10945651427903158</v>
      </c>
      <c r="Q267" s="123">
        <v>43023</v>
      </c>
      <c r="R267" s="124">
        <v>202.52613840425201</v>
      </c>
      <c r="S267" s="115">
        <f t="shared" si="24"/>
        <v>1.3270790566963564E-2</v>
      </c>
      <c r="T267" s="116">
        <f t="shared" si="25"/>
        <v>1.7533078955979553E-2</v>
      </c>
      <c r="U267" s="116">
        <f t="shared" si="20"/>
        <v>5.5678493414233365E-2</v>
      </c>
    </row>
    <row r="268" spans="12:21" x14ac:dyDescent="0.25">
      <c r="L268" s="119">
        <v>43069</v>
      </c>
      <c r="M268" s="108">
        <v>203.78058866465599</v>
      </c>
      <c r="N268" s="109">
        <f t="shared" si="21"/>
        <v>7.2112601821971989E-3</v>
      </c>
      <c r="O268" s="109">
        <f t="shared" si="22"/>
        <v>-9.1906203807339271E-3</v>
      </c>
      <c r="P268" s="109">
        <f t="shared" si="23"/>
        <v>0.12010385682040825</v>
      </c>
      <c r="Q268" s="123">
        <v>43054</v>
      </c>
      <c r="R268" s="124">
        <v>203.70319344078601</v>
      </c>
      <c r="S268" s="115">
        <f t="shared" si="24"/>
        <v>5.8118672770255397E-3</v>
      </c>
      <c r="T268" s="116">
        <f t="shared" si="25"/>
        <v>2.3181662309240014E-2</v>
      </c>
      <c r="U268" s="116">
        <f t="shared" si="20"/>
        <v>6.1611873305717157E-2</v>
      </c>
    </row>
    <row r="269" spans="12:21" x14ac:dyDescent="0.25">
      <c r="L269" s="119">
        <v>43100</v>
      </c>
      <c r="M269" s="108">
        <v>206.780669195619</v>
      </c>
      <c r="N269" s="109">
        <f t="shared" si="21"/>
        <v>1.472211141709856E-2</v>
      </c>
      <c r="O269" s="109">
        <f t="shared" si="22"/>
        <v>1.617420125732405E-2</v>
      </c>
      <c r="P269" s="109">
        <f t="shared" si="23"/>
        <v>0.13048198975069614</v>
      </c>
      <c r="Q269" s="123">
        <v>43084</v>
      </c>
      <c r="R269" s="124">
        <v>203.17085370197199</v>
      </c>
      <c r="S269" s="115">
        <f t="shared" si="24"/>
        <v>-2.6133107185124516E-3</v>
      </c>
      <c r="T269" s="116">
        <f t="shared" si="25"/>
        <v>1.6496404725010461E-2</v>
      </c>
      <c r="U269" s="116">
        <f t="shared" si="20"/>
        <v>6.1276574293490427E-2</v>
      </c>
    </row>
    <row r="270" spans="12:21" x14ac:dyDescent="0.25">
      <c r="L270" s="119">
        <v>43131</v>
      </c>
      <c r="M270" s="108">
        <v>209.85219787673901</v>
      </c>
      <c r="N270" s="109">
        <f t="shared" si="21"/>
        <v>1.4854041690977704E-2</v>
      </c>
      <c r="O270" s="109">
        <f t="shared" si="22"/>
        <v>3.7220954461270939E-2</v>
      </c>
      <c r="P270" s="109">
        <f t="shared" si="23"/>
        <v>0.12385496805011398</v>
      </c>
      <c r="Q270" s="123">
        <v>43115</v>
      </c>
      <c r="R270" s="124">
        <v>201.56513158242399</v>
      </c>
      <c r="S270" s="115">
        <f t="shared" si="24"/>
        <v>-7.9033094082648914E-3</v>
      </c>
      <c r="T270" s="116">
        <f t="shared" si="25"/>
        <v>-4.7451002097803618E-3</v>
      </c>
      <c r="U270" s="116">
        <f t="shared" si="20"/>
        <v>6.5758897230852931E-2</v>
      </c>
    </row>
    <row r="271" spans="12:21" x14ac:dyDescent="0.25">
      <c r="L271" s="119">
        <v>43159</v>
      </c>
      <c r="M271" s="108">
        <v>209.47071117366701</v>
      </c>
      <c r="N271" s="109">
        <f t="shared" si="21"/>
        <v>-1.8178828095766209E-3</v>
      </c>
      <c r="O271" s="109">
        <f t="shared" si="22"/>
        <v>2.7922789635153933E-2</v>
      </c>
      <c r="P271" s="109">
        <f t="shared" si="23"/>
        <v>9.5526963000124976E-2</v>
      </c>
      <c r="Q271" s="123">
        <v>43146</v>
      </c>
      <c r="R271" s="124">
        <v>202.84851415311601</v>
      </c>
      <c r="S271" s="115">
        <f t="shared" si="24"/>
        <v>6.3670862148457186E-3</v>
      </c>
      <c r="T271" s="116">
        <f t="shared" si="25"/>
        <v>-4.1957088312336577E-3</v>
      </c>
      <c r="U271" s="116">
        <f t="shared" si="20"/>
        <v>8.1180500238857256E-2</v>
      </c>
    </row>
    <row r="272" spans="12:21" x14ac:dyDescent="0.25">
      <c r="L272" s="119">
        <v>43190</v>
      </c>
      <c r="M272" s="108">
        <v>207.28647258749101</v>
      </c>
      <c r="N272" s="109">
        <f t="shared" si="21"/>
        <v>-1.0427417627684954E-2</v>
      </c>
      <c r="O272" s="109">
        <f t="shared" si="22"/>
        <v>2.4460864443451857E-3</v>
      </c>
      <c r="P272" s="109">
        <f t="shared" si="23"/>
        <v>6.8539481455240914E-2</v>
      </c>
      <c r="Q272" s="123">
        <v>43174</v>
      </c>
      <c r="R272" s="124">
        <v>206.38749493744001</v>
      </c>
      <c r="S272" s="115">
        <f t="shared" si="24"/>
        <v>1.7446422021374364E-2</v>
      </c>
      <c r="T272" s="116">
        <f t="shared" si="25"/>
        <v>1.5832198255102403E-2</v>
      </c>
      <c r="U272" s="116">
        <f t="shared" si="20"/>
        <v>9.4998185458374129E-2</v>
      </c>
    </row>
    <row r="273" spans="12:21" x14ac:dyDescent="0.25">
      <c r="L273" s="119">
        <v>43220</v>
      </c>
      <c r="M273" s="108">
        <v>206.47059229201</v>
      </c>
      <c r="N273" s="109">
        <f t="shared" si="21"/>
        <v>-3.9360035669314675E-3</v>
      </c>
      <c r="O273" s="109">
        <f t="shared" si="22"/>
        <v>-1.6114225244928226E-2</v>
      </c>
      <c r="P273" s="109">
        <f t="shared" si="23"/>
        <v>5.568615208308314E-2</v>
      </c>
      <c r="Q273" s="123">
        <v>43205</v>
      </c>
      <c r="R273" s="124">
        <v>210.215225916999</v>
      </c>
      <c r="S273" s="115">
        <f t="shared" si="24"/>
        <v>1.8546331892439705E-2</v>
      </c>
      <c r="T273" s="116">
        <f t="shared" si="25"/>
        <v>4.2914636408915907E-2</v>
      </c>
      <c r="U273" s="116">
        <f t="shared" si="20"/>
        <v>9.2698931129311601E-2</v>
      </c>
    </row>
    <row r="274" spans="12:21" x14ac:dyDescent="0.25">
      <c r="L274" s="119">
        <v>43251</v>
      </c>
      <c r="M274" s="108">
        <v>208.47789807771699</v>
      </c>
      <c r="N274" s="109">
        <f t="shared" si="21"/>
        <v>9.7219936428916132E-3</v>
      </c>
      <c r="O274" s="109">
        <f t="shared" si="22"/>
        <v>-4.7396272747979307E-3</v>
      </c>
      <c r="P274" s="109">
        <f t="shared" si="23"/>
        <v>5.3841562765821083E-2</v>
      </c>
      <c r="Q274" s="123">
        <v>43235</v>
      </c>
      <c r="R274" s="124">
        <v>209.40859861086599</v>
      </c>
      <c r="S274" s="115">
        <f t="shared" si="24"/>
        <v>-3.8371497716892522E-3</v>
      </c>
      <c r="T274" s="116">
        <f t="shared" si="25"/>
        <v>3.2339820112254891E-2</v>
      </c>
      <c r="U274" s="116">
        <f t="shared" si="20"/>
        <v>6.4656127640078331E-2</v>
      </c>
    </row>
    <row r="275" spans="12:21" x14ac:dyDescent="0.25">
      <c r="L275" s="119">
        <v>43281</v>
      </c>
      <c r="M275" s="108">
        <v>213.075712852062</v>
      </c>
      <c r="N275" s="109">
        <f t="shared" si="21"/>
        <v>2.2054207264844194E-2</v>
      </c>
      <c r="O275" s="109">
        <f t="shared" si="22"/>
        <v>2.7928693041594732E-2</v>
      </c>
      <c r="P275" s="109">
        <f t="shared" si="23"/>
        <v>5.3136761318367531E-2</v>
      </c>
      <c r="Q275" s="123">
        <v>43266</v>
      </c>
      <c r="R275" s="124">
        <v>207.06841473548201</v>
      </c>
      <c r="S275" s="115">
        <f t="shared" si="24"/>
        <v>-1.1175204317816156E-2</v>
      </c>
      <c r="T275" s="116">
        <f t="shared" si="25"/>
        <v>3.2992299182099671E-3</v>
      </c>
      <c r="U275" s="116">
        <f t="shared" ref="U275:U338" si="26">R275/R263-1</f>
        <v>3.8493256933518794E-2</v>
      </c>
    </row>
    <row r="276" spans="12:21" x14ac:dyDescent="0.25">
      <c r="L276" s="119">
        <v>43312</v>
      </c>
      <c r="M276" s="108">
        <v>215.337582956913</v>
      </c>
      <c r="N276" s="109">
        <f t="shared" si="21"/>
        <v>1.0615335152821537E-2</v>
      </c>
      <c r="O276" s="109">
        <f t="shared" si="22"/>
        <v>4.2945537989073301E-2</v>
      </c>
      <c r="P276" s="109">
        <f t="shared" si="23"/>
        <v>4.8903908875956414E-2</v>
      </c>
      <c r="Q276" s="123">
        <v>43296</v>
      </c>
      <c r="R276" s="124">
        <v>206.288750161807</v>
      </c>
      <c r="S276" s="115">
        <f t="shared" si="24"/>
        <v>-3.7652510870428424E-3</v>
      </c>
      <c r="T276" s="116">
        <f t="shared" si="25"/>
        <v>-1.8678360418775353E-2</v>
      </c>
      <c r="U276" s="116">
        <f t="shared" si="26"/>
        <v>3.643721625276064E-2</v>
      </c>
    </row>
    <row r="277" spans="12:21" x14ac:dyDescent="0.25">
      <c r="L277" s="119">
        <v>43343</v>
      </c>
      <c r="M277" s="108">
        <v>216.47688131397399</v>
      </c>
      <c r="N277" s="109">
        <f t="shared" si="21"/>
        <v>5.2907548297733697E-3</v>
      </c>
      <c r="O277" s="109">
        <f t="shared" si="22"/>
        <v>3.8368495221853705E-2</v>
      </c>
      <c r="P277" s="109">
        <f t="shared" si="23"/>
        <v>5.2540508799762131E-2</v>
      </c>
      <c r="Q277" s="123">
        <v>43327</v>
      </c>
      <c r="R277" s="124">
        <v>208.723824676107</v>
      </c>
      <c r="S277" s="115">
        <f t="shared" si="24"/>
        <v>1.1804204118692763E-2</v>
      </c>
      <c r="T277" s="116">
        <f t="shared" si="25"/>
        <v>-3.2700373303747865E-3</v>
      </c>
      <c r="U277" s="116">
        <f t="shared" si="26"/>
        <v>4.8399812925473018E-2</v>
      </c>
    </row>
    <row r="278" spans="12:21" x14ac:dyDescent="0.25">
      <c r="L278" s="119">
        <v>43373</v>
      </c>
      <c r="M278" s="108">
        <v>215.15266501741999</v>
      </c>
      <c r="N278" s="109">
        <f t="shared" si="21"/>
        <v>-6.1171257111440891E-3</v>
      </c>
      <c r="O278" s="109">
        <f t="shared" si="22"/>
        <v>9.7474842982223642E-3</v>
      </c>
      <c r="P278" s="109">
        <f t="shared" si="23"/>
        <v>5.7316374750824517E-2</v>
      </c>
      <c r="Q278" s="123">
        <v>43358</v>
      </c>
      <c r="R278" s="124">
        <v>211.027109768386</v>
      </c>
      <c r="S278" s="115">
        <f t="shared" si="24"/>
        <v>1.1035084738664436E-2</v>
      </c>
      <c r="T278" s="116">
        <f t="shared" si="25"/>
        <v>1.9117812042753979E-2</v>
      </c>
      <c r="U278" s="116">
        <f t="shared" si="26"/>
        <v>5.580251532403957E-2</v>
      </c>
    </row>
    <row r="279" spans="12:21" x14ac:dyDescent="0.25">
      <c r="L279" s="119">
        <v>43404</v>
      </c>
      <c r="M279" s="108">
        <v>215.913690597125</v>
      </c>
      <c r="N279" s="109">
        <f t="shared" si="21"/>
        <v>3.5371422410379605E-3</v>
      </c>
      <c r="O279" s="109">
        <f t="shared" si="22"/>
        <v>2.675369679092654E-3</v>
      </c>
      <c r="P279" s="109">
        <f t="shared" si="23"/>
        <v>6.718064670424484E-2</v>
      </c>
      <c r="Q279" s="123">
        <v>43388</v>
      </c>
      <c r="R279" s="124">
        <v>210.904319933621</v>
      </c>
      <c r="S279" s="115">
        <f t="shared" si="24"/>
        <v>-5.8186758516365344E-4</v>
      </c>
      <c r="T279" s="116">
        <f t="shared" si="25"/>
        <v>2.2374316428761531E-2</v>
      </c>
      <c r="U279" s="116">
        <f t="shared" si="26"/>
        <v>4.1368396175340827E-2</v>
      </c>
    </row>
    <row r="280" spans="12:21" x14ac:dyDescent="0.25">
      <c r="L280" s="119">
        <v>43434</v>
      </c>
      <c r="M280" s="108">
        <v>217.06555471457699</v>
      </c>
      <c r="N280" s="109">
        <f t="shared" si="21"/>
        <v>5.3348359442444426E-3</v>
      </c>
      <c r="O280" s="109">
        <f t="shared" si="22"/>
        <v>2.7193361112274328E-3</v>
      </c>
      <c r="P280" s="109">
        <f t="shared" si="23"/>
        <v>6.5192500114831464E-2</v>
      </c>
      <c r="Q280" s="123">
        <v>43419</v>
      </c>
      <c r="R280" s="124">
        <v>209.61943529913</v>
      </c>
      <c r="S280" s="115">
        <f t="shared" si="24"/>
        <v>-6.0922632352689021E-3</v>
      </c>
      <c r="T280" s="116">
        <f t="shared" si="25"/>
        <v>4.2908883277354981E-3</v>
      </c>
      <c r="U280" s="116">
        <f t="shared" si="26"/>
        <v>2.9043441874482712E-2</v>
      </c>
    </row>
    <row r="281" spans="12:21" x14ac:dyDescent="0.25">
      <c r="L281" s="119">
        <v>43465</v>
      </c>
      <c r="M281" s="108">
        <v>218.88794344415899</v>
      </c>
      <c r="N281" s="109">
        <f t="shared" si="21"/>
        <v>8.3955684815044673E-3</v>
      </c>
      <c r="O281" s="109">
        <f t="shared" si="22"/>
        <v>1.7361060465770128E-2</v>
      </c>
      <c r="P281" s="109">
        <f t="shared" si="23"/>
        <v>5.8551286711845618E-2</v>
      </c>
      <c r="Q281" s="123">
        <v>43449</v>
      </c>
      <c r="R281" s="124">
        <v>209.36393407236099</v>
      </c>
      <c r="S281" s="115">
        <f t="shared" si="24"/>
        <v>-1.218881380938841E-3</v>
      </c>
      <c r="T281" s="116">
        <f t="shared" si="25"/>
        <v>-7.8813366578845967E-3</v>
      </c>
      <c r="U281" s="116">
        <f t="shared" si="26"/>
        <v>3.0482129978513184E-2</v>
      </c>
    </row>
    <row r="282" spans="12:21" x14ac:dyDescent="0.25">
      <c r="L282" s="119">
        <v>43496</v>
      </c>
      <c r="M282" s="108">
        <v>220.28902349593901</v>
      </c>
      <c r="N282" s="109">
        <f t="shared" si="21"/>
        <v>6.4009009803569494E-3</v>
      </c>
      <c r="O282" s="109">
        <f t="shared" si="22"/>
        <v>2.0264268035592004E-2</v>
      </c>
      <c r="P282" s="109">
        <f t="shared" si="23"/>
        <v>4.9734173503058976E-2</v>
      </c>
      <c r="Q282" s="123">
        <v>43480</v>
      </c>
      <c r="R282" s="124">
        <v>210.828212439928</v>
      </c>
      <c r="S282" s="115">
        <f t="shared" si="24"/>
        <v>6.9939379676582369E-3</v>
      </c>
      <c r="T282" s="116">
        <f t="shared" si="25"/>
        <v>-3.6086265903401138E-4</v>
      </c>
      <c r="U282" s="116">
        <f t="shared" si="26"/>
        <v>4.5955770151228537E-2</v>
      </c>
    </row>
    <row r="283" spans="12:21" x14ac:dyDescent="0.25">
      <c r="L283" s="119">
        <v>43524</v>
      </c>
      <c r="M283" s="108">
        <v>220.518123744608</v>
      </c>
      <c r="N283" s="109">
        <f t="shared" si="21"/>
        <v>1.0399984757898384E-3</v>
      </c>
      <c r="O283" s="109">
        <f t="shared" si="22"/>
        <v>1.5905651334551241E-2</v>
      </c>
      <c r="P283" s="109">
        <f t="shared" si="23"/>
        <v>5.2739652761200739E-2</v>
      </c>
      <c r="Q283" s="123">
        <v>43511</v>
      </c>
      <c r="R283" s="124">
        <v>213.551631762341</v>
      </c>
      <c r="S283" s="115">
        <f t="shared" si="24"/>
        <v>1.2917717656924177E-2</v>
      </c>
      <c r="T283" s="116">
        <f t="shared" si="25"/>
        <v>1.8758739892604348E-2</v>
      </c>
      <c r="U283" s="116">
        <f t="shared" si="26"/>
        <v>5.2764091735697738E-2</v>
      </c>
    </row>
    <row r="284" spans="12:21" x14ac:dyDescent="0.25">
      <c r="L284" s="119">
        <v>43555</v>
      </c>
      <c r="M284" s="108">
        <v>221.45403080137299</v>
      </c>
      <c r="N284" s="109">
        <f t="shared" si="21"/>
        <v>4.2441276067126665E-3</v>
      </c>
      <c r="O284" s="109">
        <f t="shared" si="22"/>
        <v>1.1723292369772098E-2</v>
      </c>
      <c r="P284" s="109">
        <f t="shared" si="23"/>
        <v>6.834772205360462E-2</v>
      </c>
      <c r="Q284" s="123">
        <v>43539</v>
      </c>
      <c r="R284" s="124">
        <v>215.42195579133099</v>
      </c>
      <c r="S284" s="115">
        <f t="shared" si="24"/>
        <v>8.7581818670974254E-3</v>
      </c>
      <c r="T284" s="116">
        <f t="shared" si="25"/>
        <v>2.8935364373102512E-2</v>
      </c>
      <c r="U284" s="116">
        <f t="shared" si="26"/>
        <v>4.3774264795594764E-2</v>
      </c>
    </row>
    <row r="285" spans="12:21" x14ac:dyDescent="0.25">
      <c r="L285" s="119">
        <v>43585</v>
      </c>
      <c r="M285" s="108">
        <v>221.89314227091799</v>
      </c>
      <c r="N285" s="109">
        <f t="shared" si="21"/>
        <v>1.9828560715557941E-3</v>
      </c>
      <c r="O285" s="109">
        <f t="shared" si="22"/>
        <v>7.2818824538869453E-3</v>
      </c>
      <c r="P285" s="109">
        <f t="shared" si="23"/>
        <v>7.4696109541333433E-2</v>
      </c>
      <c r="Q285" s="123">
        <v>43570</v>
      </c>
      <c r="R285" s="124">
        <v>218.462322899637</v>
      </c>
      <c r="S285" s="115">
        <f t="shared" si="24"/>
        <v>1.4113543334696388E-2</v>
      </c>
      <c r="T285" s="116">
        <f t="shared" si="25"/>
        <v>3.6210099072410573E-2</v>
      </c>
      <c r="U285" s="116">
        <f t="shared" si="26"/>
        <v>3.9231682418162661E-2</v>
      </c>
    </row>
    <row r="286" spans="12:21" x14ac:dyDescent="0.25">
      <c r="L286" s="119">
        <v>43616</v>
      </c>
      <c r="M286" s="108">
        <v>223.41115426057601</v>
      </c>
      <c r="N286" s="109">
        <f t="shared" si="21"/>
        <v>6.8411847888685262E-3</v>
      </c>
      <c r="O286" s="109">
        <f t="shared" si="22"/>
        <v>1.3119241479301547E-2</v>
      </c>
      <c r="P286" s="109">
        <f t="shared" si="23"/>
        <v>7.1629924901162267E-2</v>
      </c>
      <c r="Q286" s="123">
        <v>43600</v>
      </c>
      <c r="R286" s="124">
        <v>220.987381012149</v>
      </c>
      <c r="S286" s="115">
        <f t="shared" si="24"/>
        <v>1.1558323096619416E-2</v>
      </c>
      <c r="T286" s="116">
        <f t="shared" si="25"/>
        <v>3.4819444779907505E-2</v>
      </c>
      <c r="U286" s="116">
        <f t="shared" si="26"/>
        <v>5.5292774404165357E-2</v>
      </c>
    </row>
    <row r="287" spans="12:21" x14ac:dyDescent="0.25">
      <c r="L287" s="119">
        <v>43646</v>
      </c>
      <c r="M287" s="108">
        <v>224.484694406177</v>
      </c>
      <c r="N287" s="109">
        <f t="shared" si="21"/>
        <v>4.8052217856091595E-3</v>
      </c>
      <c r="O287" s="109">
        <f t="shared" si="22"/>
        <v>1.3685294387449032E-2</v>
      </c>
      <c r="P287" s="109">
        <f t="shared" si="23"/>
        <v>5.3544260870483251E-2</v>
      </c>
      <c r="Q287" s="123">
        <v>43631</v>
      </c>
      <c r="R287" s="124">
        <v>224.45862330148901</v>
      </c>
      <c r="S287" s="115">
        <f t="shared" si="24"/>
        <v>1.570787559652187E-2</v>
      </c>
      <c r="T287" s="116">
        <f t="shared" si="25"/>
        <v>4.1948683814343468E-2</v>
      </c>
      <c r="U287" s="116">
        <f t="shared" si="26"/>
        <v>8.3982912547150068E-2</v>
      </c>
    </row>
    <row r="288" spans="12:21" x14ac:dyDescent="0.25">
      <c r="L288" s="119">
        <v>43677</v>
      </c>
      <c r="M288" s="108">
        <v>226.28390810433501</v>
      </c>
      <c r="N288" s="109">
        <f t="shared" ref="N288:N339" si="27">M288/M287-1</f>
        <v>8.0148613379518174E-3</v>
      </c>
      <c r="O288" s="109">
        <f t="shared" si="22"/>
        <v>1.9787749132220478E-2</v>
      </c>
      <c r="P288" s="109">
        <f t="shared" si="23"/>
        <v>5.0833324109578637E-2</v>
      </c>
      <c r="Q288" s="123">
        <v>43661</v>
      </c>
      <c r="R288" s="124">
        <v>225.42676152769599</v>
      </c>
      <c r="S288" s="115">
        <f t="shared" si="24"/>
        <v>4.3132146672155702E-3</v>
      </c>
      <c r="T288" s="116">
        <f t="shared" si="25"/>
        <v>3.1879358122812285E-2</v>
      </c>
      <c r="U288" s="116">
        <f t="shared" si="26"/>
        <v>9.2772927999601018E-2</v>
      </c>
    </row>
    <row r="289" spans="12:21" x14ac:dyDescent="0.25">
      <c r="L289" s="119">
        <v>43708</v>
      </c>
      <c r="M289" s="108">
        <v>228.09921538706399</v>
      </c>
      <c r="N289" s="109">
        <f t="shared" si="27"/>
        <v>8.0222553072222258E-3</v>
      </c>
      <c r="O289" s="109">
        <f t="shared" si="22"/>
        <v>2.0984006559583213E-2</v>
      </c>
      <c r="P289" s="109">
        <f t="shared" si="23"/>
        <v>5.3688569433117284E-2</v>
      </c>
      <c r="Q289" s="123">
        <v>43692</v>
      </c>
      <c r="R289" s="124">
        <v>225.60192908455201</v>
      </c>
      <c r="S289" s="115">
        <f t="shared" si="24"/>
        <v>7.770486328637638E-4</v>
      </c>
      <c r="T289" s="116">
        <f t="shared" si="25"/>
        <v>2.0881500342996073E-2</v>
      </c>
      <c r="U289" s="116">
        <f t="shared" si="26"/>
        <v>8.08633342869991E-2</v>
      </c>
    </row>
    <row r="290" spans="12:21" x14ac:dyDescent="0.25">
      <c r="L290" s="119">
        <v>43738</v>
      </c>
      <c r="M290" s="108">
        <v>229.09163520624401</v>
      </c>
      <c r="N290" s="109">
        <f t="shared" si="27"/>
        <v>4.3508252209283338E-3</v>
      </c>
      <c r="O290" s="109">
        <f t="shared" ref="O290:O339" si="28">M290/M287-1</f>
        <v>2.0522293567735828E-2</v>
      </c>
      <c r="P290" s="109">
        <f t="shared" si="23"/>
        <v>6.4786416601883223E-2</v>
      </c>
      <c r="Q290" s="123">
        <v>43723</v>
      </c>
      <c r="R290" s="124">
        <v>224.570381392043</v>
      </c>
      <c r="S290" s="115">
        <f t="shared" si="24"/>
        <v>-4.5724240776434666E-3</v>
      </c>
      <c r="T290" s="116">
        <f t="shared" si="25"/>
        <v>4.9790063268750906E-4</v>
      </c>
      <c r="U290" s="116">
        <f t="shared" si="26"/>
        <v>6.4177875717112753E-2</v>
      </c>
    </row>
    <row r="291" spans="12:21" x14ac:dyDescent="0.25">
      <c r="L291" s="119">
        <v>43768</v>
      </c>
      <c r="M291" s="108">
        <v>228.472468798265</v>
      </c>
      <c r="N291" s="109">
        <f t="shared" si="27"/>
        <v>-2.702701944667707E-3</v>
      </c>
      <c r="O291" s="109">
        <f t="shared" si="28"/>
        <v>9.6717469318272631E-3</v>
      </c>
      <c r="P291" s="109">
        <f t="shared" si="23"/>
        <v>5.8165733568852351E-2</v>
      </c>
      <c r="Q291" s="123">
        <v>43753</v>
      </c>
      <c r="R291" s="124">
        <v>223.71173096354099</v>
      </c>
      <c r="S291" s="115">
        <f t="shared" si="24"/>
        <v>-3.8235248262905586E-3</v>
      </c>
      <c r="T291" s="116">
        <f t="shared" si="25"/>
        <v>-7.6079279697424118E-3</v>
      </c>
      <c r="U291" s="116">
        <f t="shared" si="26"/>
        <v>6.0726167363242878E-2</v>
      </c>
    </row>
    <row r="292" spans="12:21" x14ac:dyDescent="0.25">
      <c r="L292" s="119">
        <v>43799</v>
      </c>
      <c r="M292" s="108">
        <v>227.36814200240701</v>
      </c>
      <c r="N292" s="109">
        <f t="shared" si="27"/>
        <v>-4.8335224006051947E-3</v>
      </c>
      <c r="O292" s="109">
        <f t="shared" si="28"/>
        <v>-3.2050675115932181E-3</v>
      </c>
      <c r="P292" s="109">
        <f t="shared" si="23"/>
        <v>4.7463022409875544E-2</v>
      </c>
      <c r="Q292" s="123">
        <v>43784</v>
      </c>
      <c r="R292" s="124">
        <v>223.694205090092</v>
      </c>
      <c r="S292" s="115">
        <f t="shared" si="24"/>
        <v>-7.8341325121855654E-5</v>
      </c>
      <c r="T292" s="116">
        <f t="shared" si="25"/>
        <v>-8.4561510719397548E-3</v>
      </c>
      <c r="U292" s="116">
        <f t="shared" si="26"/>
        <v>6.7144393223257604E-2</v>
      </c>
    </row>
    <row r="293" spans="12:21" x14ac:dyDescent="0.25">
      <c r="L293" s="119">
        <v>43829</v>
      </c>
      <c r="M293" s="108">
        <v>228.44943174044101</v>
      </c>
      <c r="N293" s="109">
        <f t="shared" si="27"/>
        <v>4.7556782956099664E-3</v>
      </c>
      <c r="O293" s="109">
        <f t="shared" si="28"/>
        <v>-2.8032602116827565E-3</v>
      </c>
      <c r="P293" s="109">
        <f t="shared" si="23"/>
        <v>4.3682114902419356E-2</v>
      </c>
      <c r="Q293" s="123">
        <v>43814</v>
      </c>
      <c r="R293" s="124">
        <v>224.87094482692899</v>
      </c>
      <c r="S293" s="115">
        <f t="shared" si="24"/>
        <v>5.2604837767837864E-3</v>
      </c>
      <c r="T293" s="116">
        <f t="shared" si="25"/>
        <v>1.3383930375097108E-3</v>
      </c>
      <c r="U293" s="116">
        <f t="shared" si="26"/>
        <v>7.4067249563663617E-2</v>
      </c>
    </row>
    <row r="294" spans="12:21" x14ac:dyDescent="0.25">
      <c r="L294" s="119">
        <v>43861</v>
      </c>
      <c r="M294" s="108">
        <v>231.41151638196899</v>
      </c>
      <c r="N294" s="109">
        <f t="shared" si="27"/>
        <v>1.2966040751169139E-2</v>
      </c>
      <c r="O294" s="109">
        <f t="shared" si="28"/>
        <v>1.286390259256609E-2</v>
      </c>
      <c r="P294" s="109">
        <f t="shared" si="23"/>
        <v>5.0490454356365344E-2</v>
      </c>
      <c r="Q294" s="123">
        <v>43845</v>
      </c>
      <c r="R294" s="124">
        <v>226.15856907960901</v>
      </c>
      <c r="S294" s="115">
        <f t="shared" si="24"/>
        <v>5.7260588008425373E-3</v>
      </c>
      <c r="T294" s="116">
        <f t="shared" si="25"/>
        <v>1.0937460031842372E-2</v>
      </c>
      <c r="U294" s="116">
        <f t="shared" si="26"/>
        <v>7.2714920181990106E-2</v>
      </c>
    </row>
    <row r="295" spans="12:21" x14ac:dyDescent="0.25">
      <c r="L295" s="119">
        <v>43890</v>
      </c>
      <c r="M295" s="108">
        <v>235.663548087506</v>
      </c>
      <c r="N295" s="109">
        <f t="shared" si="27"/>
        <v>1.8374330595192001E-2</v>
      </c>
      <c r="O295" s="109">
        <f t="shared" si="28"/>
        <v>3.6484469688858878E-2</v>
      </c>
      <c r="P295" s="109">
        <f t="shared" si="23"/>
        <v>6.8681086550684611E-2</v>
      </c>
      <c r="Q295" s="123">
        <v>43876</v>
      </c>
      <c r="R295" s="124">
        <v>227.34685903357001</v>
      </c>
      <c r="S295" s="115">
        <f t="shared" si="24"/>
        <v>5.2542336060799055E-3</v>
      </c>
      <c r="T295" s="116">
        <f t="shared" si="25"/>
        <v>1.6328782151539878E-2</v>
      </c>
      <c r="U295" s="116">
        <f t="shared" si="26"/>
        <v>6.4599025338198057E-2</v>
      </c>
    </row>
    <row r="296" spans="12:21" x14ac:dyDescent="0.25">
      <c r="L296" s="119">
        <v>43921</v>
      </c>
      <c r="M296" s="108">
        <v>237.78213196257099</v>
      </c>
      <c r="N296" s="109">
        <f t="shared" si="27"/>
        <v>8.9898666648196013E-3</v>
      </c>
      <c r="O296" s="109">
        <f t="shared" si="28"/>
        <v>4.085236785676738E-2</v>
      </c>
      <c r="P296" s="109">
        <f t="shared" si="23"/>
        <v>7.373133422819933E-2</v>
      </c>
      <c r="Q296" s="123">
        <v>43905</v>
      </c>
      <c r="R296" s="124">
        <v>227.849141235118</v>
      </c>
      <c r="S296" s="115">
        <f t="shared" si="24"/>
        <v>2.2093210510281125E-3</v>
      </c>
      <c r="T296" s="116">
        <f t="shared" si="25"/>
        <v>1.3244024969438106E-2</v>
      </c>
      <c r="U296" s="116">
        <f t="shared" si="26"/>
        <v>5.7687645616887107E-2</v>
      </c>
    </row>
    <row r="297" spans="12:21" x14ac:dyDescent="0.25">
      <c r="L297" s="119">
        <v>43951</v>
      </c>
      <c r="M297" s="108">
        <v>237.01483895453401</v>
      </c>
      <c r="N297" s="109">
        <f t="shared" si="27"/>
        <v>-3.2268741208769658E-3</v>
      </c>
      <c r="O297" s="109">
        <f t="shared" si="28"/>
        <v>2.4213672077219028E-2</v>
      </c>
      <c r="P297" s="109">
        <f t="shared" si="23"/>
        <v>6.8148553528316613E-2</v>
      </c>
      <c r="Q297" s="123">
        <v>43936</v>
      </c>
      <c r="R297" s="124">
        <v>228.73013711320201</v>
      </c>
      <c r="S297" s="115">
        <f t="shared" si="24"/>
        <v>3.8665753722324503E-3</v>
      </c>
      <c r="T297" s="116">
        <f t="shared" si="25"/>
        <v>1.1370641599203646E-2</v>
      </c>
      <c r="U297" s="116">
        <f t="shared" si="26"/>
        <v>4.7000389253766706E-2</v>
      </c>
    </row>
    <row r="298" spans="12:21" x14ac:dyDescent="0.25">
      <c r="L298" s="119">
        <v>43982</v>
      </c>
      <c r="M298" s="108">
        <v>234.417951811915</v>
      </c>
      <c r="N298" s="109">
        <f t="shared" si="27"/>
        <v>-1.095664370245264E-2</v>
      </c>
      <c r="O298" s="109">
        <f t="shared" si="28"/>
        <v>-5.2854855394457445E-3</v>
      </c>
      <c r="P298" s="109">
        <f t="shared" si="23"/>
        <v>4.9267000959590357E-2</v>
      </c>
      <c r="Q298" s="123">
        <v>43966</v>
      </c>
      <c r="R298" s="124">
        <v>227.86261073592399</v>
      </c>
      <c r="S298" s="115">
        <f t="shared" si="24"/>
        <v>-3.7927943743095716E-3</v>
      </c>
      <c r="T298" s="116">
        <f t="shared" si="25"/>
        <v>2.2685675295730512E-3</v>
      </c>
      <c r="U298" s="116">
        <f t="shared" si="26"/>
        <v>3.1111413205068938E-2</v>
      </c>
    </row>
    <row r="299" spans="12:21" x14ac:dyDescent="0.25">
      <c r="L299" s="119">
        <v>44012</v>
      </c>
      <c r="M299" s="120">
        <v>233.112399620524</v>
      </c>
      <c r="N299" s="109">
        <f t="shared" si="27"/>
        <v>-5.5693353742741758E-3</v>
      </c>
      <c r="O299" s="109">
        <f t="shared" si="28"/>
        <v>-1.9638701627849975E-2</v>
      </c>
      <c r="P299" s="109">
        <f t="shared" ref="P299:P339" si="29">M299/M287-1</f>
        <v>3.8433378441098842E-2</v>
      </c>
      <c r="Q299" s="123">
        <v>43997</v>
      </c>
      <c r="R299" s="124">
        <v>226.988325851631</v>
      </c>
      <c r="S299" s="115">
        <f t="shared" si="24"/>
        <v>-3.836894879196362E-3</v>
      </c>
      <c r="T299" s="116">
        <f t="shared" si="25"/>
        <v>-3.778005827982156E-3</v>
      </c>
      <c r="U299" s="116">
        <f t="shared" si="26"/>
        <v>1.127023997979415E-2</v>
      </c>
    </row>
    <row r="300" spans="12:21" x14ac:dyDescent="0.25">
      <c r="L300" s="119">
        <v>44043</v>
      </c>
      <c r="M300" s="108">
        <v>233.14134387281399</v>
      </c>
      <c r="N300" s="109">
        <f t="shared" si="27"/>
        <v>1.2416436164319755E-4</v>
      </c>
      <c r="O300" s="109">
        <f t="shared" si="28"/>
        <v>-1.6342837852709624E-2</v>
      </c>
      <c r="P300" s="109">
        <f t="shared" si="29"/>
        <v>3.0304566621313311E-2</v>
      </c>
      <c r="Q300" s="123">
        <v>44027</v>
      </c>
      <c r="R300" s="124">
        <v>226.806189263785</v>
      </c>
      <c r="S300" s="115">
        <f t="shared" si="24"/>
        <v>-8.0240508917206466E-4</v>
      </c>
      <c r="T300" s="116">
        <f t="shared" si="25"/>
        <v>-8.4114313649225059E-3</v>
      </c>
      <c r="U300" s="116">
        <f t="shared" si="26"/>
        <v>6.1191835731515543E-3</v>
      </c>
    </row>
    <row r="301" spans="12:21" x14ac:dyDescent="0.25">
      <c r="L301" s="119">
        <v>44074</v>
      </c>
      <c r="M301" s="108">
        <v>235.62166424021899</v>
      </c>
      <c r="N301" s="109">
        <f t="shared" si="27"/>
        <v>1.0638698079900033E-2</v>
      </c>
      <c r="O301" s="109">
        <f t="shared" si="28"/>
        <v>5.1348986671029273E-3</v>
      </c>
      <c r="P301" s="109">
        <f t="shared" si="29"/>
        <v>3.2978845807908996E-2</v>
      </c>
      <c r="Q301" s="123">
        <v>44058</v>
      </c>
      <c r="R301" s="124">
        <v>229.09221399693601</v>
      </c>
      <c r="S301" s="115">
        <f t="shared" si="24"/>
        <v>1.0079199075525569E-2</v>
      </c>
      <c r="T301" s="116">
        <f t="shared" si="25"/>
        <v>5.3962484544558542E-3</v>
      </c>
      <c r="U301" s="116">
        <f t="shared" si="26"/>
        <v>1.5470988774550332E-2</v>
      </c>
    </row>
    <row r="302" spans="12:21" x14ac:dyDescent="0.25">
      <c r="L302" s="119">
        <v>44104</v>
      </c>
      <c r="M302" s="108">
        <v>239.601054447737</v>
      </c>
      <c r="N302" s="109">
        <f t="shared" si="27"/>
        <v>1.6888897802966873E-2</v>
      </c>
      <c r="O302" s="109">
        <f t="shared" si="28"/>
        <v>2.7834876384849716E-2</v>
      </c>
      <c r="P302" s="109">
        <f t="shared" si="29"/>
        <v>4.5874303669060978E-2</v>
      </c>
      <c r="Q302" s="123">
        <v>44089</v>
      </c>
      <c r="R302" s="124">
        <v>232.873074071611</v>
      </c>
      <c r="S302" s="115">
        <f t="shared" si="24"/>
        <v>1.6503660289064026E-2</v>
      </c>
      <c r="T302" s="116">
        <f t="shared" si="25"/>
        <v>2.5925334256293509E-2</v>
      </c>
      <c r="U302" s="116">
        <f t="shared" si="26"/>
        <v>3.6971450233562075E-2</v>
      </c>
    </row>
    <row r="303" spans="12:21" x14ac:dyDescent="0.25">
      <c r="L303" s="119">
        <v>44135</v>
      </c>
      <c r="M303" s="108">
        <v>245.21063719615199</v>
      </c>
      <c r="N303" s="109">
        <f t="shared" si="27"/>
        <v>2.3412178887712631E-2</v>
      </c>
      <c r="O303" s="109">
        <f t="shared" si="28"/>
        <v>5.1768138258318386E-2</v>
      </c>
      <c r="P303" s="109">
        <f t="shared" si="29"/>
        <v>7.3261205106801564E-2</v>
      </c>
      <c r="Q303" s="123">
        <v>44119</v>
      </c>
      <c r="R303" s="124">
        <v>237.40691135581699</v>
      </c>
      <c r="S303" s="115">
        <f t="shared" si="24"/>
        <v>1.9469134859325887E-2</v>
      </c>
      <c r="T303" s="116">
        <f t="shared" si="25"/>
        <v>4.6739121742850331E-2</v>
      </c>
      <c r="U303" s="116">
        <f t="shared" si="26"/>
        <v>6.1217980538123662E-2</v>
      </c>
    </row>
    <row r="304" spans="12:21" x14ac:dyDescent="0.25">
      <c r="L304" s="119">
        <v>44165</v>
      </c>
      <c r="M304" s="108">
        <v>248.81098376895201</v>
      </c>
      <c r="N304" s="109">
        <f t="shared" si="27"/>
        <v>1.4682668802495691E-2</v>
      </c>
      <c r="O304" s="109">
        <f t="shared" si="28"/>
        <v>5.5976684365009577E-2</v>
      </c>
      <c r="P304" s="109">
        <f t="shared" si="29"/>
        <v>9.4308910552288294E-2</v>
      </c>
      <c r="Q304" s="123">
        <v>44150</v>
      </c>
      <c r="R304" s="124">
        <v>241.77655961885401</v>
      </c>
      <c r="S304" s="115">
        <f t="shared" si="24"/>
        <v>1.8405733169612581E-2</v>
      </c>
      <c r="T304" s="116">
        <f t="shared" si="25"/>
        <v>5.5367859957421439E-2</v>
      </c>
      <c r="U304" s="116">
        <f t="shared" si="26"/>
        <v>8.0835149580559706E-2</v>
      </c>
    </row>
    <row r="305" spans="12:21" x14ac:dyDescent="0.25">
      <c r="L305" s="119">
        <v>44196</v>
      </c>
      <c r="M305" s="108">
        <v>250.613335193457</v>
      </c>
      <c r="N305" s="109">
        <f t="shared" si="27"/>
        <v>7.243857956763966E-3</v>
      </c>
      <c r="O305" s="109">
        <f t="shared" si="28"/>
        <v>4.596090268092734E-2</v>
      </c>
      <c r="P305" s="109">
        <f t="shared" si="29"/>
        <v>9.701886007840077E-2</v>
      </c>
      <c r="Q305" s="123">
        <v>44180</v>
      </c>
      <c r="R305" s="124">
        <v>243.38472495507801</v>
      </c>
      <c r="S305" s="115">
        <f t="shared" si="24"/>
        <v>6.6514526418903763E-3</v>
      </c>
      <c r="T305" s="116">
        <f t="shared" si="25"/>
        <v>4.5138970769263542E-2</v>
      </c>
      <c r="U305" s="116">
        <f t="shared" si="26"/>
        <v>8.2330690353963121E-2</v>
      </c>
    </row>
    <row r="306" spans="12:21" x14ac:dyDescent="0.25">
      <c r="L306" s="119">
        <v>44227</v>
      </c>
      <c r="M306" s="108">
        <v>249.93055796239599</v>
      </c>
      <c r="N306" s="109">
        <f t="shared" si="27"/>
        <v>-2.7244249813520582E-3</v>
      </c>
      <c r="O306" s="109">
        <f t="shared" si="28"/>
        <v>1.9248434000309622E-2</v>
      </c>
      <c r="P306" s="109">
        <f t="shared" si="29"/>
        <v>8.0026447559590652E-2</v>
      </c>
      <c r="Q306" s="123">
        <v>44211</v>
      </c>
      <c r="R306" s="124">
        <v>243.20283986366999</v>
      </c>
      <c r="S306" s="115">
        <f t="shared" si="24"/>
        <v>-7.4731514659187592E-4</v>
      </c>
      <c r="T306" s="116">
        <f t="shared" si="25"/>
        <v>2.4413478422986135E-2</v>
      </c>
      <c r="U306" s="116">
        <f t="shared" si="26"/>
        <v>7.5364249311558495E-2</v>
      </c>
    </row>
    <row r="307" spans="12:21" x14ac:dyDescent="0.25">
      <c r="L307" s="119">
        <v>44255</v>
      </c>
      <c r="M307" s="108">
        <v>249.52473528990799</v>
      </c>
      <c r="N307" s="109">
        <f t="shared" si="27"/>
        <v>-1.6237417136845123E-3</v>
      </c>
      <c r="O307" s="109">
        <f t="shared" si="28"/>
        <v>2.8686495674112855E-3</v>
      </c>
      <c r="P307" s="109">
        <f t="shared" si="29"/>
        <v>5.88176971571992E-2</v>
      </c>
      <c r="Q307" s="123">
        <v>44242</v>
      </c>
      <c r="R307" s="124">
        <v>242.07072166657801</v>
      </c>
      <c r="S307" s="115">
        <f t="shared" si="24"/>
        <v>-4.6550369137408065E-3</v>
      </c>
      <c r="T307" s="116">
        <f t="shared" si="25"/>
        <v>1.2166690112049849E-3</v>
      </c>
      <c r="U307" s="116">
        <f t="shared" si="26"/>
        <v>6.4763870922157185E-2</v>
      </c>
    </row>
    <row r="308" spans="12:21" x14ac:dyDescent="0.25">
      <c r="L308" s="119">
        <v>44286</v>
      </c>
      <c r="M308" s="108">
        <v>252.32072602205</v>
      </c>
      <c r="N308" s="109">
        <f t="shared" si="27"/>
        <v>1.1205264796267711E-2</v>
      </c>
      <c r="O308" s="109">
        <f t="shared" si="28"/>
        <v>6.8128490739529646E-3</v>
      </c>
      <c r="P308" s="109">
        <f t="shared" si="29"/>
        <v>6.1142500235330965E-2</v>
      </c>
      <c r="Q308" s="123">
        <v>44270</v>
      </c>
      <c r="R308" s="124">
        <v>244.743932890308</v>
      </c>
      <c r="S308" s="115">
        <f t="shared" si="24"/>
        <v>1.1043100154061625E-2</v>
      </c>
      <c r="T308" s="116">
        <f t="shared" si="25"/>
        <v>5.5846065749642904E-3</v>
      </c>
      <c r="U308" s="116">
        <f t="shared" si="26"/>
        <v>7.4149024936443597E-2</v>
      </c>
    </row>
    <row r="309" spans="12:21" x14ac:dyDescent="0.25">
      <c r="L309" s="119">
        <v>44316</v>
      </c>
      <c r="M309" s="108">
        <v>256.33752472088099</v>
      </c>
      <c r="N309" s="109">
        <f t="shared" si="27"/>
        <v>1.5919416379928997E-2</v>
      </c>
      <c r="O309" s="109">
        <f t="shared" si="28"/>
        <v>2.5634987617036309E-2</v>
      </c>
      <c r="P309" s="109">
        <f t="shared" si="29"/>
        <v>8.1525215263224871E-2</v>
      </c>
      <c r="Q309" s="123">
        <v>44301</v>
      </c>
      <c r="R309" s="124">
        <v>247.292404020188</v>
      </c>
      <c r="S309" s="115">
        <f t="shared" si="24"/>
        <v>1.0412806151244514E-2</v>
      </c>
      <c r="T309" s="116">
        <f t="shared" si="25"/>
        <v>1.6815445735791856E-2</v>
      </c>
      <c r="U309" s="116">
        <f t="shared" si="26"/>
        <v>8.1153568748132399E-2</v>
      </c>
    </row>
    <row r="310" spans="12:21" x14ac:dyDescent="0.25">
      <c r="L310" s="119">
        <v>44347</v>
      </c>
      <c r="M310" s="108">
        <v>260.45296670179499</v>
      </c>
      <c r="N310" s="109">
        <f t="shared" si="27"/>
        <v>1.6054777720878821E-2</v>
      </c>
      <c r="O310" s="109">
        <f t="shared" si="28"/>
        <v>4.3796184771782709E-2</v>
      </c>
      <c r="P310" s="109">
        <f t="shared" si="29"/>
        <v>0.11106237678746189</v>
      </c>
      <c r="Q310" s="123">
        <v>44331</v>
      </c>
      <c r="R310" s="124">
        <v>250.96634442331501</v>
      </c>
      <c r="S310" s="115">
        <f t="shared" si="24"/>
        <v>1.4856664998198266E-2</v>
      </c>
      <c r="T310" s="116">
        <f t="shared" si="25"/>
        <v>3.6748032539803077E-2</v>
      </c>
      <c r="U310" s="116">
        <f t="shared" si="26"/>
        <v>0.10139326330359011</v>
      </c>
    </row>
    <row r="311" spans="12:21" x14ac:dyDescent="0.25">
      <c r="L311" s="119">
        <v>44377</v>
      </c>
      <c r="M311" s="108">
        <v>264.10628506430498</v>
      </c>
      <c r="N311" s="109">
        <f t="shared" si="27"/>
        <v>1.4026787288212494E-2</v>
      </c>
      <c r="O311" s="109">
        <f t="shared" si="28"/>
        <v>4.670864430385735E-2</v>
      </c>
      <c r="P311" s="109">
        <f t="shared" si="29"/>
        <v>0.13295682895562355</v>
      </c>
      <c r="Q311" s="123">
        <v>44362</v>
      </c>
      <c r="R311" s="124">
        <v>254.403747978908</v>
      </c>
      <c r="S311" s="115">
        <f t="shared" si="24"/>
        <v>1.3696671414215489E-2</v>
      </c>
      <c r="T311" s="116">
        <f t="shared" si="25"/>
        <v>3.946906864869848E-2</v>
      </c>
      <c r="U311" s="116">
        <f t="shared" si="26"/>
        <v>0.12077899611981313</v>
      </c>
    </row>
    <row r="312" spans="12:21" x14ac:dyDescent="0.25">
      <c r="L312" s="119">
        <v>44408</v>
      </c>
      <c r="M312" s="108">
        <v>267.71288261390998</v>
      </c>
      <c r="N312" s="109">
        <f t="shared" si="27"/>
        <v>1.3655856575798042E-2</v>
      </c>
      <c r="O312" s="109">
        <f t="shared" si="28"/>
        <v>4.4376483331557859E-2</v>
      </c>
      <c r="P312" s="109">
        <f t="shared" si="29"/>
        <v>0.14828574875143485</v>
      </c>
      <c r="Q312" s="123">
        <v>44392</v>
      </c>
      <c r="R312" s="124">
        <v>261.41013917038299</v>
      </c>
      <c r="S312" s="115">
        <f t="shared" si="24"/>
        <v>2.754044013555923E-2</v>
      </c>
      <c r="T312" s="116">
        <f t="shared" si="25"/>
        <v>5.7089238976553824E-2</v>
      </c>
      <c r="U312" s="116">
        <f t="shared" si="26"/>
        <v>0.15257057145981223</v>
      </c>
    </row>
    <row r="313" spans="12:21" x14ac:dyDescent="0.25">
      <c r="L313" s="119">
        <v>44439</v>
      </c>
      <c r="M313" s="108">
        <v>272.00277959837803</v>
      </c>
      <c r="N313" s="109">
        <f t="shared" si="27"/>
        <v>1.6024245611873766E-2</v>
      </c>
      <c r="O313" s="109">
        <f t="shared" si="28"/>
        <v>4.434510016469484E-2</v>
      </c>
      <c r="P313" s="109">
        <f t="shared" si="29"/>
        <v>0.15440479751924707</v>
      </c>
      <c r="Q313" s="123">
        <v>44423</v>
      </c>
      <c r="R313" s="124">
        <v>269.08508212048901</v>
      </c>
      <c r="S313" s="115">
        <f t="shared" si="24"/>
        <v>2.9359775311177172E-2</v>
      </c>
      <c r="T313" s="116">
        <f t="shared" si="25"/>
        <v>7.2195886419783806E-2</v>
      </c>
      <c r="U313" s="116">
        <f t="shared" si="26"/>
        <v>0.17457104903655907</v>
      </c>
    </row>
    <row r="314" spans="12:21" x14ac:dyDescent="0.25">
      <c r="L314" s="119">
        <v>44469</v>
      </c>
      <c r="M314" s="108">
        <v>276.34333133227102</v>
      </c>
      <c r="N314" s="109">
        <f t="shared" si="27"/>
        <v>1.5957747712365133E-2</v>
      </c>
      <c r="O314" s="109">
        <f t="shared" si="28"/>
        <v>4.6333794233584857E-2</v>
      </c>
      <c r="P314" s="109">
        <f t="shared" si="29"/>
        <v>0.15334772615764281</v>
      </c>
      <c r="Q314" s="123">
        <v>44454</v>
      </c>
      <c r="R314" s="124">
        <v>275.72348405605499</v>
      </c>
      <c r="S314" s="115">
        <f t="shared" si="24"/>
        <v>2.4670271139718869E-2</v>
      </c>
      <c r="T314" s="116">
        <f t="shared" si="25"/>
        <v>8.380275937960846E-2</v>
      </c>
      <c r="U314" s="116">
        <f t="shared" si="26"/>
        <v>0.18400757646745802</v>
      </c>
    </row>
    <row r="315" spans="12:21" x14ac:dyDescent="0.25">
      <c r="L315" s="119">
        <v>44500</v>
      </c>
      <c r="M315" s="108">
        <v>282.03345184013699</v>
      </c>
      <c r="N315" s="109">
        <f t="shared" si="27"/>
        <v>2.0590764685485485E-2</v>
      </c>
      <c r="O315" s="109">
        <f t="shared" si="28"/>
        <v>5.3492267859518217E-2</v>
      </c>
      <c r="P315" s="109">
        <f t="shared" si="29"/>
        <v>0.15016809655989438</v>
      </c>
      <c r="Q315" s="123">
        <v>44484</v>
      </c>
      <c r="R315" s="124">
        <v>280.43306546081499</v>
      </c>
      <c r="S315" s="115">
        <f t="shared" si="24"/>
        <v>1.7080813485595314E-2</v>
      </c>
      <c r="T315" s="116">
        <f t="shared" si="25"/>
        <v>7.2770422565871407E-2</v>
      </c>
      <c r="U315" s="116">
        <f t="shared" si="26"/>
        <v>0.18123378910613064</v>
      </c>
    </row>
    <row r="316" spans="12:21" x14ac:dyDescent="0.25">
      <c r="L316" s="119">
        <v>44530</v>
      </c>
      <c r="M316" s="108">
        <v>287.307305375775</v>
      </c>
      <c r="N316" s="109">
        <f t="shared" si="27"/>
        <v>1.8699390094432333E-2</v>
      </c>
      <c r="O316" s="109">
        <f t="shared" si="28"/>
        <v>5.6266063898297913E-2</v>
      </c>
      <c r="P316" s="109">
        <f t="shared" si="29"/>
        <v>0.15472115026308897</v>
      </c>
      <c r="Q316" s="123">
        <v>44515</v>
      </c>
      <c r="R316" s="124">
        <v>286.89480316736802</v>
      </c>
      <c r="S316" s="115">
        <f t="shared" si="24"/>
        <v>2.3041996477608517E-2</v>
      </c>
      <c r="T316" s="116">
        <f t="shared" si="25"/>
        <v>6.6186207375495965E-2</v>
      </c>
      <c r="U316" s="116">
        <f t="shared" si="26"/>
        <v>0.18661132253532009</v>
      </c>
    </row>
    <row r="317" spans="12:21" x14ac:dyDescent="0.25">
      <c r="L317" s="119">
        <v>44561</v>
      </c>
      <c r="M317" s="108">
        <v>290.42469131116599</v>
      </c>
      <c r="N317" s="109">
        <f t="shared" si="27"/>
        <v>1.0850353879145791E-2</v>
      </c>
      <c r="O317" s="109">
        <f t="shared" si="28"/>
        <v>5.0956033246786658E-2</v>
      </c>
      <c r="P317" s="109">
        <f t="shared" si="29"/>
        <v>0.15885569731146676</v>
      </c>
      <c r="Q317" s="123">
        <v>44545</v>
      </c>
      <c r="R317" s="124">
        <v>292.25439802484198</v>
      </c>
      <c r="S317" s="115">
        <f t="shared" si="24"/>
        <v>1.8681394010289232E-2</v>
      </c>
      <c r="T317" s="116">
        <f t="shared" si="25"/>
        <v>5.9954682588539532E-2</v>
      </c>
      <c r="U317" s="116">
        <f t="shared" si="26"/>
        <v>0.20079186595947607</v>
      </c>
    </row>
    <row r="318" spans="12:21" x14ac:dyDescent="0.25">
      <c r="L318" s="119">
        <v>44592</v>
      </c>
      <c r="M318" s="108">
        <v>289.26739247545299</v>
      </c>
      <c r="N318" s="109">
        <f t="shared" si="27"/>
        <v>-3.9848500156380862E-3</v>
      </c>
      <c r="O318" s="109">
        <f t="shared" si="28"/>
        <v>2.5649229153910325E-2</v>
      </c>
      <c r="P318" s="109">
        <f t="shared" si="29"/>
        <v>0.15739105627482153</v>
      </c>
      <c r="Q318" s="123">
        <v>44576</v>
      </c>
      <c r="R318" s="124">
        <v>295.75436780301499</v>
      </c>
      <c r="S318" s="115">
        <f t="shared" si="24"/>
        <v>1.1975764271904943E-2</v>
      </c>
      <c r="T318" s="116">
        <f t="shared" si="25"/>
        <v>5.4634435910842605E-2</v>
      </c>
      <c r="U318" s="116">
        <f t="shared" si="26"/>
        <v>0.21608106208300581</v>
      </c>
    </row>
    <row r="319" spans="12:21" x14ac:dyDescent="0.25">
      <c r="L319" s="119">
        <v>44620</v>
      </c>
      <c r="M319" s="108">
        <v>287.70254469849601</v>
      </c>
      <c r="N319" s="109">
        <f t="shared" si="27"/>
        <v>-5.4096929611233691E-3</v>
      </c>
      <c r="O319" s="109">
        <f t="shared" si="28"/>
        <v>1.3756675007063901E-3</v>
      </c>
      <c r="P319" s="109">
        <f t="shared" si="29"/>
        <v>0.15300210363606426</v>
      </c>
      <c r="Q319" s="123">
        <v>44607</v>
      </c>
      <c r="R319" s="124">
        <v>292.216469784369</v>
      </c>
      <c r="S319" s="115">
        <f t="shared" si="24"/>
        <v>-1.1962284935728817E-2</v>
      </c>
      <c r="T319" s="116">
        <f t="shared" si="25"/>
        <v>1.8549191404824583E-2</v>
      </c>
      <c r="U319" s="116">
        <f t="shared" si="26"/>
        <v>0.2071532970718386</v>
      </c>
    </row>
    <row r="320" spans="12:21" x14ac:dyDescent="0.25">
      <c r="L320" s="119">
        <v>44651</v>
      </c>
      <c r="M320" s="108">
        <v>292.09153037340502</v>
      </c>
      <c r="N320" s="109">
        <f t="shared" si="27"/>
        <v>1.5255289728175914E-2</v>
      </c>
      <c r="O320" s="109">
        <f t="shared" si="28"/>
        <v>5.7393159469802946E-3</v>
      </c>
      <c r="P320" s="109">
        <f t="shared" si="29"/>
        <v>0.15762004563937215</v>
      </c>
      <c r="Q320" s="123">
        <v>44635</v>
      </c>
      <c r="R320" s="124">
        <v>290.07070650396099</v>
      </c>
      <c r="S320" s="115">
        <f t="shared" si="24"/>
        <v>-7.3430607179376661E-3</v>
      </c>
      <c r="T320" s="116">
        <f t="shared" si="25"/>
        <v>-7.4718859173348307E-3</v>
      </c>
      <c r="U320" s="116">
        <f t="shared" si="26"/>
        <v>0.18520080591320731</v>
      </c>
    </row>
    <row r="321" spans="12:21" x14ac:dyDescent="0.25">
      <c r="L321" s="119">
        <v>44681</v>
      </c>
      <c r="M321" s="108">
        <v>301.16204161174102</v>
      </c>
      <c r="N321" s="109">
        <f t="shared" si="27"/>
        <v>3.1053660565715235E-2</v>
      </c>
      <c r="O321" s="109">
        <f t="shared" si="28"/>
        <v>4.1119909971523594E-2</v>
      </c>
      <c r="P321" s="109">
        <f t="shared" si="29"/>
        <v>0.17486521702067703</v>
      </c>
      <c r="Q321" s="123">
        <v>44666</v>
      </c>
      <c r="R321" s="124">
        <v>290.95854551982501</v>
      </c>
      <c r="S321" s="115">
        <f t="shared" si="24"/>
        <v>3.0607675851332949E-3</v>
      </c>
      <c r="T321" s="116">
        <f t="shared" si="25"/>
        <v>-1.6215558602955982E-2</v>
      </c>
      <c r="U321" s="116">
        <f t="shared" si="26"/>
        <v>0.17657696229145903</v>
      </c>
    </row>
    <row r="322" spans="12:21" x14ac:dyDescent="0.25">
      <c r="L322" s="119">
        <v>44712</v>
      </c>
      <c r="M322" s="108">
        <v>309.14184174104599</v>
      </c>
      <c r="N322" s="109">
        <f t="shared" si="27"/>
        <v>2.6496699539554136E-2</v>
      </c>
      <c r="O322" s="109">
        <f t="shared" si="28"/>
        <v>7.4518969114498956E-2</v>
      </c>
      <c r="P322" s="109">
        <f t="shared" si="29"/>
        <v>0.18693922229343318</v>
      </c>
      <c r="Q322" s="123">
        <v>44696</v>
      </c>
      <c r="R322" s="124">
        <v>296.74960962476803</v>
      </c>
      <c r="S322" s="115">
        <f t="shared" si="24"/>
        <v>1.9903399278397904E-2</v>
      </c>
      <c r="T322" s="116">
        <f t="shared" si="25"/>
        <v>1.5512951216418713E-2</v>
      </c>
      <c r="U322" s="116">
        <f t="shared" si="26"/>
        <v>0.18242790803944819</v>
      </c>
    </row>
    <row r="323" spans="12:21" x14ac:dyDescent="0.25">
      <c r="L323" s="119">
        <v>44742</v>
      </c>
      <c r="M323" s="108">
        <v>312.977721429513</v>
      </c>
      <c r="N323" s="109">
        <f t="shared" si="27"/>
        <v>1.2408154350326273E-2</v>
      </c>
      <c r="O323" s="109">
        <f t="shared" si="28"/>
        <v>7.1505637391838794E-2</v>
      </c>
      <c r="P323" s="109">
        <f t="shared" si="29"/>
        <v>0.18504457912960581</v>
      </c>
      <c r="Q323" s="123">
        <v>44727</v>
      </c>
      <c r="R323" s="124">
        <v>301.34756147049097</v>
      </c>
      <c r="S323" s="115">
        <f t="shared" si="24"/>
        <v>1.5494382120795125E-2</v>
      </c>
      <c r="T323" s="116">
        <f t="shared" si="25"/>
        <v>3.8876228152931347E-2</v>
      </c>
      <c r="U323" s="116">
        <f t="shared" si="26"/>
        <v>0.18452485022144782</v>
      </c>
    </row>
    <row r="324" spans="12:21" x14ac:dyDescent="0.25">
      <c r="L324" s="119">
        <v>44773</v>
      </c>
      <c r="M324" s="108">
        <v>312.247542992646</v>
      </c>
      <c r="N324" s="109">
        <f t="shared" si="27"/>
        <v>-2.333004513969672E-3</v>
      </c>
      <c r="O324" s="109">
        <f t="shared" si="28"/>
        <v>3.6809092279950884E-2</v>
      </c>
      <c r="P324" s="109">
        <f t="shared" si="29"/>
        <v>0.16635232471409678</v>
      </c>
      <c r="Q324" s="123">
        <v>44757</v>
      </c>
      <c r="R324" s="124">
        <v>304.35109414488898</v>
      </c>
      <c r="S324" s="115">
        <f t="shared" si="24"/>
        <v>9.9670050746107908E-3</v>
      </c>
      <c r="T324" s="116">
        <f t="shared" si="25"/>
        <v>4.6029060947967437E-2</v>
      </c>
      <c r="U324" s="116">
        <f t="shared" si="26"/>
        <v>0.16426660079362021</v>
      </c>
    </row>
    <row r="325" spans="12:21" x14ac:dyDescent="0.25">
      <c r="L325" s="119">
        <v>44804</v>
      </c>
      <c r="M325" s="108">
        <v>312.58854164302699</v>
      </c>
      <c r="N325" s="109">
        <f t="shared" si="27"/>
        <v>1.09207792994237E-3</v>
      </c>
      <c r="O325" s="109">
        <f t="shared" si="28"/>
        <v>1.1149250721188775E-2</v>
      </c>
      <c r="P325" s="109">
        <f t="shared" si="29"/>
        <v>0.14921083565607418</v>
      </c>
      <c r="Q325" s="123">
        <v>44788</v>
      </c>
      <c r="R325" s="124">
        <v>303.31092113520702</v>
      </c>
      <c r="S325" s="115">
        <f t="shared" si="24"/>
        <v>-3.4176746188623319E-3</v>
      </c>
      <c r="T325" s="116">
        <f t="shared" si="25"/>
        <v>2.2110598624664135E-2</v>
      </c>
      <c r="U325" s="116">
        <f t="shared" si="26"/>
        <v>0.12719337224124749</v>
      </c>
    </row>
    <row r="326" spans="12:21" x14ac:dyDescent="0.25">
      <c r="L326" s="119">
        <v>44834</v>
      </c>
      <c r="M326" s="108">
        <v>313.32631242519801</v>
      </c>
      <c r="N326" s="109">
        <f t="shared" si="27"/>
        <v>2.3601977804212915E-3</v>
      </c>
      <c r="O326" s="109">
        <f t="shared" si="28"/>
        <v>1.1137885281189419E-3</v>
      </c>
      <c r="P326" s="109">
        <f t="shared" si="29"/>
        <v>0.13382983014147443</v>
      </c>
      <c r="Q326" s="123">
        <v>44819</v>
      </c>
      <c r="R326" s="124">
        <v>299.98879759506502</v>
      </c>
      <c r="S326" s="115">
        <f t="shared" si="24"/>
        <v>-1.0952864894241965E-2</v>
      </c>
      <c r="T326" s="116">
        <f t="shared" si="25"/>
        <v>-4.508959252218836E-3</v>
      </c>
      <c r="U326" s="116">
        <f t="shared" si="26"/>
        <v>8.8005973165770968E-2</v>
      </c>
    </row>
    <row r="327" spans="12:21" x14ac:dyDescent="0.25">
      <c r="L327" s="119">
        <v>44865</v>
      </c>
      <c r="M327" s="108">
        <v>313.60026436573202</v>
      </c>
      <c r="N327" s="109">
        <f t="shared" si="27"/>
        <v>8.7433429517469463E-4</v>
      </c>
      <c r="O327" s="109">
        <f t="shared" si="28"/>
        <v>4.3322082221088909E-3</v>
      </c>
      <c r="P327" s="109">
        <f t="shared" si="29"/>
        <v>0.11192577447687957</v>
      </c>
      <c r="Q327" s="123">
        <v>44849</v>
      </c>
      <c r="R327" s="124">
        <v>292.08029425682201</v>
      </c>
      <c r="S327" s="115">
        <f t="shared" si="24"/>
        <v>-2.6362662211534271E-2</v>
      </c>
      <c r="T327" s="116">
        <f t="shared" si="25"/>
        <v>-4.031790955949488E-2</v>
      </c>
      <c r="U327" s="116">
        <f t="shared" si="26"/>
        <v>4.1533008159604812E-2</v>
      </c>
    </row>
    <row r="328" spans="12:21" x14ac:dyDescent="0.25">
      <c r="L328" s="119">
        <v>44895</v>
      </c>
      <c r="M328" s="108">
        <v>310.20822103186902</v>
      </c>
      <c r="N328" s="109">
        <f t="shared" si="27"/>
        <v>-1.0816455594269136E-2</v>
      </c>
      <c r="O328" s="109">
        <f t="shared" si="28"/>
        <v>-7.6148684102319564E-3</v>
      </c>
      <c r="P328" s="109">
        <f t="shared" si="29"/>
        <v>7.9708782991582572E-2</v>
      </c>
      <c r="Q328" s="123">
        <v>44880</v>
      </c>
      <c r="R328" s="124">
        <v>286.29459983944002</v>
      </c>
      <c r="S328" s="115">
        <f t="shared" ref="S328:S339" si="30">R328/R327-1</f>
        <v>-1.9808575008811502E-2</v>
      </c>
      <c r="T328" s="116">
        <f t="shared" si="25"/>
        <v>-5.6101907679683038E-2</v>
      </c>
      <c r="U328" s="116">
        <f t="shared" si="26"/>
        <v>-2.0920676195652632E-3</v>
      </c>
    </row>
    <row r="329" spans="12:21" x14ac:dyDescent="0.25">
      <c r="L329" s="119">
        <v>44926</v>
      </c>
      <c r="M329" s="108">
        <v>306.216526836122</v>
      </c>
      <c r="N329" s="109">
        <f t="shared" si="27"/>
        <v>-1.2867789842800237E-2</v>
      </c>
      <c r="O329" s="109">
        <f t="shared" si="28"/>
        <v>-2.269131351926712E-2</v>
      </c>
      <c r="P329" s="109">
        <f t="shared" si="29"/>
        <v>5.4374975673250781E-2</v>
      </c>
      <c r="Q329" s="123">
        <v>44910</v>
      </c>
      <c r="R329" s="124">
        <v>282.0612757033</v>
      </c>
      <c r="S329" s="115">
        <f t="shared" si="30"/>
        <v>-1.4786601418658174E-2</v>
      </c>
      <c r="T329" s="116">
        <f t="shared" si="25"/>
        <v>-5.9760637848764619E-2</v>
      </c>
      <c r="U329" s="116">
        <f t="shared" si="26"/>
        <v>-3.4877566908935065E-2</v>
      </c>
    </row>
    <row r="330" spans="12:21" x14ac:dyDescent="0.25">
      <c r="L330" s="119">
        <v>44957</v>
      </c>
      <c r="M330" s="108">
        <v>304.02327688385901</v>
      </c>
      <c r="N330" s="109">
        <f t="shared" si="27"/>
        <v>-7.1624153500923216E-3</v>
      </c>
      <c r="O330" s="109">
        <f t="shared" si="28"/>
        <v>-3.0538837399397001E-2</v>
      </c>
      <c r="P330" s="109">
        <f t="shared" si="29"/>
        <v>5.101122626415E-2</v>
      </c>
      <c r="Q330" s="123">
        <v>44941</v>
      </c>
      <c r="R330" s="124">
        <v>280.31910942802301</v>
      </c>
      <c r="S330" s="115">
        <f t="shared" si="30"/>
        <v>-6.1765524917698489E-3</v>
      </c>
      <c r="T330" s="116">
        <f t="shared" ref="T330:T339" si="31">R330/R327-1</f>
        <v>-4.0266957614256471E-2</v>
      </c>
      <c r="U330" s="116">
        <f t="shared" si="26"/>
        <v>-5.2189451975473533E-2</v>
      </c>
    </row>
    <row r="331" spans="12:21" x14ac:dyDescent="0.25">
      <c r="L331" s="119">
        <v>44985</v>
      </c>
      <c r="M331" s="108">
        <v>305.19773968048003</v>
      </c>
      <c r="N331" s="109">
        <f t="shared" si="27"/>
        <v>3.8630686724347996E-3</v>
      </c>
      <c r="O331" s="109">
        <f t="shared" si="28"/>
        <v>-1.6151994085528254E-2</v>
      </c>
      <c r="P331" s="109">
        <f t="shared" si="29"/>
        <v>6.081001125769836E-2</v>
      </c>
      <c r="Q331" s="123">
        <v>44972</v>
      </c>
      <c r="R331" s="124">
        <v>277.498847894373</v>
      </c>
      <c r="S331" s="115">
        <f t="shared" si="30"/>
        <v>-1.0060896452634305E-2</v>
      </c>
      <c r="T331" s="116">
        <f t="shared" si="31"/>
        <v>-3.0722730886296401E-2</v>
      </c>
      <c r="U331" s="116">
        <f t="shared" si="26"/>
        <v>-5.036547700701588E-2</v>
      </c>
    </row>
    <row r="332" spans="12:21" x14ac:dyDescent="0.25">
      <c r="L332" s="119">
        <v>45016</v>
      </c>
      <c r="M332" s="108">
        <v>309.70530609749699</v>
      </c>
      <c r="N332" s="109">
        <f t="shared" si="27"/>
        <v>1.4769330931926561E-2</v>
      </c>
      <c r="O332" s="109">
        <f t="shared" si="28"/>
        <v>1.1393177557794232E-2</v>
      </c>
      <c r="P332" s="109">
        <f t="shared" si="29"/>
        <v>6.0302247386546215E-2</v>
      </c>
      <c r="Q332" s="123">
        <v>45000</v>
      </c>
      <c r="R332" s="124">
        <v>271.33548325134802</v>
      </c>
      <c r="S332" s="115">
        <f t="shared" si="30"/>
        <v>-2.2210415249619309E-2</v>
      </c>
      <c r="T332" s="116">
        <f t="shared" si="31"/>
        <v>-3.8026462247282788E-2</v>
      </c>
      <c r="U332" s="116">
        <f t="shared" si="26"/>
        <v>-6.4588470440248069E-2</v>
      </c>
    </row>
    <row r="333" spans="12:21" x14ac:dyDescent="0.25">
      <c r="L333" s="119">
        <v>45046</v>
      </c>
      <c r="M333" s="108">
        <v>310.60987788177601</v>
      </c>
      <c r="N333" s="109">
        <f t="shared" si="27"/>
        <v>2.9207500371151163E-3</v>
      </c>
      <c r="O333" s="109">
        <f t="shared" si="28"/>
        <v>2.1664791806165429E-2</v>
      </c>
      <c r="P333" s="109">
        <f t="shared" si="29"/>
        <v>3.1371271822546509E-2</v>
      </c>
      <c r="Q333" s="123">
        <v>45031</v>
      </c>
      <c r="R333" s="124">
        <v>268.45217095655897</v>
      </c>
      <c r="S333" s="115">
        <f t="shared" si="30"/>
        <v>-1.0626373890502694E-2</v>
      </c>
      <c r="T333" s="116">
        <f t="shared" si="31"/>
        <v>-4.2333676414989752E-2</v>
      </c>
      <c r="U333" s="116">
        <f t="shared" si="26"/>
        <v>-7.7352512616724378E-2</v>
      </c>
    </row>
    <row r="334" spans="12:21" x14ac:dyDescent="0.25">
      <c r="L334" s="119">
        <v>45077</v>
      </c>
      <c r="M334" s="108">
        <v>312.74079793965399</v>
      </c>
      <c r="N334" s="109">
        <f t="shared" si="27"/>
        <v>6.8604387999824379E-3</v>
      </c>
      <c r="O334" s="109">
        <f t="shared" si="28"/>
        <v>2.4715314953088985E-2</v>
      </c>
      <c r="P334" s="109">
        <f t="shared" si="29"/>
        <v>1.1641763464754984E-2</v>
      </c>
      <c r="Q334" s="123">
        <v>45061</v>
      </c>
      <c r="R334" s="124">
        <v>266.87570482165302</v>
      </c>
      <c r="S334" s="115">
        <f t="shared" si="30"/>
        <v>-5.8724283334667948E-3</v>
      </c>
      <c r="T334" s="116">
        <f t="shared" si="31"/>
        <v>-3.8281755594039679E-2</v>
      </c>
      <c r="U334" s="116">
        <f t="shared" si="26"/>
        <v>-0.1006704097804535</v>
      </c>
    </row>
    <row r="335" spans="12:21" x14ac:dyDescent="0.25">
      <c r="L335" s="119">
        <v>45107</v>
      </c>
      <c r="M335" s="108">
        <v>312.01763340765399</v>
      </c>
      <c r="N335" s="109">
        <f t="shared" si="27"/>
        <v>-2.3123447173001299E-3</v>
      </c>
      <c r="O335" s="109">
        <f t="shared" si="28"/>
        <v>7.4662179324400668E-3</v>
      </c>
      <c r="P335" s="109">
        <f t="shared" si="29"/>
        <v>-3.0675922154261848E-3</v>
      </c>
      <c r="Q335" s="123">
        <v>45092</v>
      </c>
      <c r="R335" s="124">
        <v>271.70900815526397</v>
      </c>
      <c r="S335" s="115">
        <f t="shared" si="30"/>
        <v>1.8110690655940065E-2</v>
      </c>
      <c r="T335" s="116">
        <f t="shared" si="31"/>
        <v>1.3766165023463284E-3</v>
      </c>
      <c r="U335" s="116">
        <f t="shared" si="26"/>
        <v>-9.8353386935003617E-2</v>
      </c>
    </row>
    <row r="336" spans="12:21" x14ac:dyDescent="0.25">
      <c r="L336" s="119">
        <v>45138</v>
      </c>
      <c r="M336" s="108">
        <v>316.11279532647598</v>
      </c>
      <c r="N336" s="109">
        <f t="shared" si="27"/>
        <v>1.3124777193190384E-2</v>
      </c>
      <c r="O336" s="109">
        <f t="shared" si="28"/>
        <v>1.7716492090423808E-2</v>
      </c>
      <c r="P336" s="109">
        <f t="shared" si="29"/>
        <v>1.2378807841959549E-2</v>
      </c>
      <c r="Q336" s="123">
        <v>45122</v>
      </c>
      <c r="R336" s="124">
        <v>272.51085133269203</v>
      </c>
      <c r="S336" s="115">
        <f t="shared" si="30"/>
        <v>2.9511100234478338E-3</v>
      </c>
      <c r="T336" s="116">
        <f t="shared" si="31"/>
        <v>1.511882121001662E-2</v>
      </c>
      <c r="U336" s="116">
        <f t="shared" si="26"/>
        <v>-0.10461681730323968</v>
      </c>
    </row>
    <row r="337" spans="12:21" x14ac:dyDescent="0.25">
      <c r="L337" s="119">
        <v>45169</v>
      </c>
      <c r="M337" s="108">
        <v>315.99308449119002</v>
      </c>
      <c r="N337" s="109">
        <f t="shared" si="27"/>
        <v>-3.7869658253575356E-4</v>
      </c>
      <c r="O337" s="109">
        <f t="shared" si="28"/>
        <v>1.0399303745984412E-2</v>
      </c>
      <c r="P337" s="109">
        <f t="shared" si="29"/>
        <v>1.0891451203771219E-2</v>
      </c>
      <c r="Q337" s="123">
        <v>45153</v>
      </c>
      <c r="R337" s="124">
        <v>272.98375432943999</v>
      </c>
      <c r="S337" s="115">
        <f t="shared" si="30"/>
        <v>1.7353547370142497E-3</v>
      </c>
      <c r="T337" s="116">
        <f t="shared" si="31"/>
        <v>2.2887244501588633E-2</v>
      </c>
      <c r="U337" s="116">
        <f t="shared" si="26"/>
        <v>-9.9987058468785195E-2</v>
      </c>
    </row>
    <row r="338" spans="12:21" x14ac:dyDescent="0.25">
      <c r="L338" s="119">
        <v>45199</v>
      </c>
      <c r="M338" s="108">
        <v>319.04081320622703</v>
      </c>
      <c r="N338" s="109">
        <f t="shared" si="27"/>
        <v>9.6449221980425826E-3</v>
      </c>
      <c r="O338" s="109">
        <f t="shared" si="28"/>
        <v>2.2508919518010595E-2</v>
      </c>
      <c r="P338" s="109">
        <f t="shared" si="29"/>
        <v>1.8238177115728949E-2</v>
      </c>
      <c r="Q338" s="123">
        <v>45184</v>
      </c>
      <c r="R338" s="124">
        <v>269.350787757479</v>
      </c>
      <c r="S338" s="115">
        <f t="shared" si="30"/>
        <v>-1.3308361814002634E-2</v>
      </c>
      <c r="T338" s="116">
        <f t="shared" si="31"/>
        <v>-8.6792131545282425E-3</v>
      </c>
      <c r="U338" s="116">
        <f t="shared" si="26"/>
        <v>-0.10213051314983512</v>
      </c>
    </row>
    <row r="339" spans="12:21" x14ac:dyDescent="0.25">
      <c r="L339" s="119">
        <v>45230</v>
      </c>
      <c r="M339" s="108">
        <v>315.32753722881</v>
      </c>
      <c r="N339" s="109">
        <f t="shared" si="27"/>
        <v>-1.1638874475337957E-2</v>
      </c>
      <c r="O339" s="109">
        <f t="shared" si="28"/>
        <v>-2.4841072847271439E-3</v>
      </c>
      <c r="P339" s="109">
        <f t="shared" si="29"/>
        <v>5.5078807620632109E-3</v>
      </c>
      <c r="Q339" s="123">
        <v>45214</v>
      </c>
      <c r="R339" s="124">
        <v>265.35670393312</v>
      </c>
      <c r="S339" s="115">
        <f t="shared" si="30"/>
        <v>-1.4828558169858508E-2</v>
      </c>
      <c r="T339" s="116">
        <f t="shared" si="31"/>
        <v>-2.6252706505393242E-2</v>
      </c>
      <c r="U339" s="116">
        <f t="shared" ref="U339:U340" si="32">R339/R327-1</f>
        <v>-9.1493985897605046E-2</v>
      </c>
    </row>
    <row r="340" spans="12:21" x14ac:dyDescent="0.25">
      <c r="L340" s="119">
        <v>45260</v>
      </c>
      <c r="M340" s="108">
        <v>314.38803725461401</v>
      </c>
      <c r="N340" s="109">
        <f t="shared" ref="N340" si="33">M340/M339-1</f>
        <v>-2.9794415751082104E-3</v>
      </c>
      <c r="O340" s="109">
        <f t="shared" ref="O340" si="34">M340/M337-1</f>
        <v>-5.0793745665682621E-3</v>
      </c>
      <c r="P340" s="109">
        <f t="shared" ref="P340" si="35">M340/M328-1</f>
        <v>1.3474227758508039E-2</v>
      </c>
      <c r="Q340" s="123">
        <v>45245</v>
      </c>
      <c r="R340" s="124">
        <v>262.48483535380302</v>
      </c>
      <c r="S340" s="115">
        <f t="shared" ref="S340" si="36">R340/R339-1</f>
        <v>-1.0822672036357561E-2</v>
      </c>
      <c r="T340" s="116">
        <f t="shared" ref="T340" si="37">R340/R337-1</f>
        <v>-3.8459867333228703E-2</v>
      </c>
      <c r="U340" s="116">
        <f t="shared" si="32"/>
        <v>-8.3165258789338004E-2</v>
      </c>
    </row>
    <row r="341" spans="12:21" x14ac:dyDescent="0.25">
      <c r="L341" s="125" t="s">
        <v>102</v>
      </c>
      <c r="M341" s="125"/>
      <c r="N341" s="125"/>
      <c r="O341" s="125"/>
      <c r="P341" s="126">
        <f>M340/$M$295-1</f>
        <v>0.33405458674447286</v>
      </c>
      <c r="Q341" s="125"/>
      <c r="R341" s="125"/>
      <c r="S341" s="127"/>
      <c r="T341" s="127"/>
      <c r="U341" s="126">
        <f>R340/$R$295-1</f>
        <v>0.15455668254930477</v>
      </c>
    </row>
    <row r="343" spans="12:21" x14ac:dyDescent="0.25">
      <c r="L343" s="128"/>
      <c r="M343" s="129" t="s">
        <v>7</v>
      </c>
      <c r="N343" s="129"/>
      <c r="O343" s="129"/>
      <c r="P343" s="129"/>
      <c r="Q343" s="130"/>
      <c r="R343" s="131" t="s">
        <v>16</v>
      </c>
    </row>
    <row r="344" spans="12:21" x14ac:dyDescent="0.25">
      <c r="L344" s="128">
        <v>43100</v>
      </c>
      <c r="M344" s="129" t="s">
        <v>76</v>
      </c>
      <c r="N344" s="129"/>
      <c r="O344" s="129"/>
      <c r="P344" s="129"/>
      <c r="Q344" s="130">
        <v>42353</v>
      </c>
      <c r="R344" s="131" t="s">
        <v>76</v>
      </c>
    </row>
    <row r="345" spans="12:21" x14ac:dyDescent="0.25">
      <c r="L345" s="128" t="s">
        <v>103</v>
      </c>
      <c r="M345" s="129">
        <f>MIN($M$162:$M$197)</f>
        <v>119.500172234898</v>
      </c>
      <c r="N345" s="15">
        <f>INDEX($L$162:$L$197,MATCH(M345,$M$162:$M$197,0),1)</f>
        <v>40633</v>
      </c>
      <c r="P345" s="129"/>
      <c r="Q345" s="129"/>
      <c r="R345" s="129">
        <f>MIN($R$162:$R$197)</f>
        <v>107.999192400909</v>
      </c>
      <c r="S345" s="15">
        <f>INDEX($Q$162:$Q$197,MATCH(R345,$R$162:$R$197,0),1)</f>
        <v>40193</v>
      </c>
    </row>
    <row r="346" spans="12:21" x14ac:dyDescent="0.25">
      <c r="L346" s="128" t="s">
        <v>104</v>
      </c>
      <c r="M346" s="132">
        <f>M340/M345-1</f>
        <v>1.6308584445939593</v>
      </c>
      <c r="N346" s="132"/>
      <c r="O346" s="132"/>
      <c r="P346" s="132"/>
      <c r="Q346" s="133"/>
      <c r="R346" s="133">
        <f>R340/R345-1</f>
        <v>1.4304333163846303</v>
      </c>
    </row>
    <row r="347" spans="12:21" x14ac:dyDescent="0.25">
      <c r="L347" s="128" t="s">
        <v>105</v>
      </c>
      <c r="M347" s="133">
        <f>M340/M328-1</f>
        <v>1.3474227758508039E-2</v>
      </c>
      <c r="N347" s="133"/>
      <c r="O347" s="133"/>
      <c r="P347" s="133"/>
      <c r="Q347" s="133"/>
      <c r="R347" s="133">
        <f>R340/R328-1</f>
        <v>-8.3165258789338004E-2</v>
      </c>
    </row>
    <row r="348" spans="12:21" x14ac:dyDescent="0.25">
      <c r="L348" s="128" t="s">
        <v>106</v>
      </c>
      <c r="M348" s="133">
        <f>M340/M337-1</f>
        <v>-5.0793745665682621E-3</v>
      </c>
      <c r="N348" s="133"/>
      <c r="O348" s="133"/>
      <c r="P348" s="133"/>
      <c r="Q348" s="133"/>
      <c r="R348" s="133">
        <f>R340/R337-1</f>
        <v>-3.8459867333228703E-2</v>
      </c>
    </row>
    <row r="349" spans="12:21" x14ac:dyDescent="0.25">
      <c r="L349" s="128" t="s">
        <v>107</v>
      </c>
      <c r="M349" s="133">
        <f>M340/M339-1</f>
        <v>-2.9794415751082104E-3</v>
      </c>
      <c r="N349" s="133"/>
      <c r="O349" s="133"/>
      <c r="P349" s="133"/>
      <c r="Q349" s="130"/>
      <c r="R349" s="134">
        <f>R340/R339-1</f>
        <v>-1.0822672036357561E-2</v>
      </c>
    </row>
  </sheetData>
  <mergeCells count="2">
    <mergeCell ref="A7:J7"/>
    <mergeCell ref="A8:J8"/>
  </mergeCells>
  <conditionalFormatting sqref="L30:L345 N345 S345 L347:L6000">
    <cfRule type="expression" dxfId="23" priority="1">
      <formula>$M30=""</formula>
    </cfRule>
  </conditionalFormatting>
  <conditionalFormatting sqref="L346">
    <cfRule type="expression" dxfId="22" priority="2">
      <formula>#REF!=""</formula>
    </cfRule>
  </conditionalFormatting>
  <conditionalFormatting sqref="Q6:Q340">
    <cfRule type="expression" dxfId="21" priority="6">
      <formula>$R6=""</formula>
    </cfRule>
  </conditionalFormatting>
  <conditionalFormatting sqref="Q343:Q344 Q349">
    <cfRule type="expression" dxfId="20" priority="3">
      <formula>$R343=""</formula>
    </cfRule>
  </conditionalFormatting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6D7893-CBB4-4501-84FC-55C5DBB8FE4D}">
  <sheetPr codeName="Sheet14"/>
  <dimension ref="A1:G133"/>
  <sheetViews>
    <sheetView topLeftCell="A118" workbookViewId="0">
      <selection activeCell="F145" sqref="F145"/>
    </sheetView>
  </sheetViews>
  <sheetFormatPr defaultRowHeight="15" x14ac:dyDescent="0.25"/>
  <cols>
    <col min="1" max="1" width="21" bestFit="1" customWidth="1"/>
    <col min="2" max="2" width="27.42578125" customWidth="1"/>
    <col min="3" max="3" width="28.85546875" customWidth="1"/>
    <col min="6" max="6" width="15.140625" bestFit="1" customWidth="1"/>
    <col min="7" max="7" width="15.42578125" bestFit="1" customWidth="1"/>
  </cols>
  <sheetData>
    <row r="1" spans="1:7" ht="15.75" x14ac:dyDescent="0.25">
      <c r="B1" t="s">
        <v>55</v>
      </c>
      <c r="C1" t="s">
        <v>8</v>
      </c>
      <c r="E1" s="103" t="s">
        <v>0</v>
      </c>
      <c r="F1" t="s">
        <v>55</v>
      </c>
      <c r="G1" t="s">
        <v>8</v>
      </c>
    </row>
    <row r="2" spans="1:7" ht="15.75" x14ac:dyDescent="0.25">
      <c r="A2" s="104" t="s">
        <v>9</v>
      </c>
      <c r="B2" t="s">
        <v>56</v>
      </c>
      <c r="C2" t="s">
        <v>57</v>
      </c>
      <c r="E2" s="98">
        <v>35155</v>
      </c>
      <c r="F2" t="e">
        <f ca="1">IF(NOT(ISNUMBER(OFFSET(INDIRECT($B$11),ROW()-1,0))),NA(),OFFSET(INDIRECT($B$11),ROW()-1,0))</f>
        <v>#N/A</v>
      </c>
      <c r="G2" t="e">
        <f ca="1">IF(NOT(ISNUMBER(OFFSET(INDIRECT($C$11),ROW()-1,0))),NA(),OFFSET(INDIRECT($C$11),ROW()-1,0))</f>
        <v>#N/A</v>
      </c>
    </row>
    <row r="3" spans="1:7" ht="15.75" x14ac:dyDescent="0.25">
      <c r="A3" s="104" t="s">
        <v>10</v>
      </c>
      <c r="B3" t="s">
        <v>58</v>
      </c>
      <c r="C3" t="s">
        <v>59</v>
      </c>
      <c r="E3" s="98">
        <v>35246</v>
      </c>
      <c r="F3" t="e">
        <f t="shared" ref="F3:F66" ca="1" si="0">IF(NOT(ISNUMBER(OFFSET(INDIRECT($B$11),ROW()-1,0))),NA(),OFFSET(INDIRECT($B$11),ROW()-1,0))</f>
        <v>#N/A</v>
      </c>
      <c r="G3" t="e">
        <f t="shared" ref="G3:G66" ca="1" si="1">IF(NOT(ISNUMBER(OFFSET(INDIRECT($C$11),ROW()-1,0))),NA(),OFFSET(INDIRECT($C$11),ROW()-1,0))</f>
        <v>#N/A</v>
      </c>
    </row>
    <row r="4" spans="1:7" ht="15.75" x14ac:dyDescent="0.25">
      <c r="A4" s="104" t="s">
        <v>11</v>
      </c>
      <c r="B4" t="s">
        <v>60</v>
      </c>
      <c r="C4" t="s">
        <v>61</v>
      </c>
      <c r="E4" s="98">
        <v>35338</v>
      </c>
      <c r="F4" t="e">
        <f t="shared" ca="1" si="0"/>
        <v>#N/A</v>
      </c>
      <c r="G4" t="e">
        <f t="shared" ca="1" si="1"/>
        <v>#N/A</v>
      </c>
    </row>
    <row r="5" spans="1:7" ht="15.75" x14ac:dyDescent="0.25">
      <c r="A5" s="104" t="s">
        <v>12</v>
      </c>
      <c r="B5" t="s">
        <v>62</v>
      </c>
      <c r="C5" t="s">
        <v>63</v>
      </c>
      <c r="E5" s="98">
        <v>35430</v>
      </c>
      <c r="F5" t="e">
        <f t="shared" ca="1" si="0"/>
        <v>#N/A</v>
      </c>
      <c r="G5" t="e">
        <f t="shared" ca="1" si="1"/>
        <v>#N/A</v>
      </c>
    </row>
    <row r="6" spans="1:7" ht="15.75" x14ac:dyDescent="0.25">
      <c r="A6" s="104" t="s">
        <v>17</v>
      </c>
      <c r="B6" t="s">
        <v>64</v>
      </c>
      <c r="C6" t="s">
        <v>65</v>
      </c>
      <c r="E6" s="98">
        <v>35520</v>
      </c>
      <c r="F6" t="e">
        <f t="shared" ca="1" si="0"/>
        <v>#N/A</v>
      </c>
      <c r="G6" t="e">
        <f t="shared" ca="1" si="1"/>
        <v>#N/A</v>
      </c>
    </row>
    <row r="7" spans="1:7" ht="15.75" x14ac:dyDescent="0.25">
      <c r="A7" s="104" t="s">
        <v>18</v>
      </c>
      <c r="B7" t="s">
        <v>66</v>
      </c>
      <c r="C7" t="s">
        <v>67</v>
      </c>
      <c r="E7" s="98">
        <v>35611</v>
      </c>
      <c r="F7" t="e">
        <f t="shared" ca="1" si="0"/>
        <v>#N/A</v>
      </c>
      <c r="G7" t="e">
        <f t="shared" ca="1" si="1"/>
        <v>#N/A</v>
      </c>
    </row>
    <row r="8" spans="1:7" ht="15.75" x14ac:dyDescent="0.25">
      <c r="A8" s="104" t="s">
        <v>19</v>
      </c>
      <c r="B8" t="s">
        <v>68</v>
      </c>
      <c r="C8" t="s">
        <v>69</v>
      </c>
      <c r="E8" s="98">
        <v>35703</v>
      </c>
      <c r="F8" t="e">
        <f t="shared" ca="1" si="0"/>
        <v>#N/A</v>
      </c>
      <c r="G8" t="e">
        <f t="shared" ca="1" si="1"/>
        <v>#N/A</v>
      </c>
    </row>
    <row r="9" spans="1:7" ht="15.75" x14ac:dyDescent="0.25">
      <c r="A9" s="104" t="s">
        <v>20</v>
      </c>
      <c r="B9" t="s">
        <v>70</v>
      </c>
      <c r="C9" t="s">
        <v>71</v>
      </c>
      <c r="E9" s="98">
        <v>35795</v>
      </c>
      <c r="F9" t="e">
        <f t="shared" ca="1" si="0"/>
        <v>#N/A</v>
      </c>
      <c r="G9" t="e">
        <f t="shared" ca="1" si="1"/>
        <v>#N/A</v>
      </c>
    </row>
    <row r="10" spans="1:7" ht="15.75" x14ac:dyDescent="0.25">
      <c r="A10" s="104"/>
      <c r="E10" s="98">
        <v>35885</v>
      </c>
      <c r="F10" t="e">
        <f t="shared" ca="1" si="0"/>
        <v>#N/A</v>
      </c>
      <c r="G10" t="e">
        <f t="shared" ca="1" si="1"/>
        <v>#N/A</v>
      </c>
    </row>
    <row r="11" spans="1:7" ht="15.75" x14ac:dyDescent="0.25">
      <c r="A11" s="105" t="s">
        <v>72</v>
      </c>
      <c r="B11" s="106" t="e">
        <f>VLOOKUP(#REF!,$A$2:$C$9,2,0)</f>
        <v>#REF!</v>
      </c>
      <c r="C11" s="106" t="e">
        <f>VLOOKUP(#REF!,$A$2:$C$9,3,0)</f>
        <v>#REF!</v>
      </c>
      <c r="E11" s="98">
        <v>35976</v>
      </c>
      <c r="F11" t="e">
        <f t="shared" ca="1" si="0"/>
        <v>#N/A</v>
      </c>
      <c r="G11" t="e">
        <f t="shared" ca="1" si="1"/>
        <v>#N/A</v>
      </c>
    </row>
    <row r="12" spans="1:7" ht="15.75" x14ac:dyDescent="0.25">
      <c r="A12" s="104"/>
      <c r="E12" s="98">
        <v>36068</v>
      </c>
      <c r="F12" t="e">
        <f t="shared" ca="1" si="0"/>
        <v>#N/A</v>
      </c>
      <c r="G12" t="e">
        <f t="shared" ca="1" si="1"/>
        <v>#N/A</v>
      </c>
    </row>
    <row r="13" spans="1:7" ht="15.75" x14ac:dyDescent="0.25">
      <c r="A13" s="104"/>
      <c r="E13" s="98">
        <v>36160</v>
      </c>
      <c r="F13" t="e">
        <f t="shared" ca="1" si="0"/>
        <v>#N/A</v>
      </c>
      <c r="G13" t="e">
        <f t="shared" ca="1" si="1"/>
        <v>#N/A</v>
      </c>
    </row>
    <row r="14" spans="1:7" ht="15.75" x14ac:dyDescent="0.25">
      <c r="A14" s="104"/>
      <c r="E14" s="98">
        <v>36250</v>
      </c>
      <c r="F14" t="e">
        <f t="shared" ca="1" si="0"/>
        <v>#N/A</v>
      </c>
      <c r="G14" t="e">
        <f t="shared" ca="1" si="1"/>
        <v>#N/A</v>
      </c>
    </row>
    <row r="15" spans="1:7" ht="15.75" x14ac:dyDescent="0.25">
      <c r="A15" s="104"/>
      <c r="E15" s="98">
        <v>36341</v>
      </c>
      <c r="F15" t="e">
        <f t="shared" ca="1" si="0"/>
        <v>#N/A</v>
      </c>
      <c r="G15" t="e">
        <f t="shared" ca="1" si="1"/>
        <v>#N/A</v>
      </c>
    </row>
    <row r="16" spans="1:7" ht="15.75" x14ac:dyDescent="0.25">
      <c r="A16" s="104"/>
      <c r="E16" s="98">
        <v>36433</v>
      </c>
      <c r="F16" t="e">
        <f t="shared" ca="1" si="0"/>
        <v>#N/A</v>
      </c>
      <c r="G16" t="e">
        <f t="shared" ca="1" si="1"/>
        <v>#N/A</v>
      </c>
    </row>
    <row r="17" spans="1:7" ht="15.75" x14ac:dyDescent="0.25">
      <c r="A17" s="104"/>
      <c r="E17" s="98">
        <v>36525</v>
      </c>
      <c r="F17" t="e">
        <f t="shared" ca="1" si="0"/>
        <v>#N/A</v>
      </c>
      <c r="G17" t="e">
        <f t="shared" ca="1" si="1"/>
        <v>#N/A</v>
      </c>
    </row>
    <row r="18" spans="1:7" ht="15.75" x14ac:dyDescent="0.25">
      <c r="A18" s="104"/>
      <c r="E18" s="98">
        <v>36616</v>
      </c>
      <c r="F18" t="e">
        <f t="shared" ca="1" si="0"/>
        <v>#N/A</v>
      </c>
      <c r="G18" t="e">
        <f t="shared" ca="1" si="1"/>
        <v>#N/A</v>
      </c>
    </row>
    <row r="19" spans="1:7" ht="15.75" x14ac:dyDescent="0.25">
      <c r="A19" s="104"/>
      <c r="E19" s="98">
        <v>36707</v>
      </c>
      <c r="F19" t="e">
        <f t="shared" ca="1" si="0"/>
        <v>#N/A</v>
      </c>
      <c r="G19" t="e">
        <f t="shared" ca="1" si="1"/>
        <v>#N/A</v>
      </c>
    </row>
    <row r="20" spans="1:7" ht="15.75" x14ac:dyDescent="0.25">
      <c r="A20" s="104"/>
      <c r="E20" s="98">
        <v>36799</v>
      </c>
      <c r="F20" t="e">
        <f t="shared" ca="1" si="0"/>
        <v>#N/A</v>
      </c>
      <c r="G20" t="e">
        <f t="shared" ca="1" si="1"/>
        <v>#N/A</v>
      </c>
    </row>
    <row r="21" spans="1:7" ht="15.75" x14ac:dyDescent="0.25">
      <c r="A21" s="104"/>
      <c r="E21" s="98">
        <v>36891</v>
      </c>
      <c r="F21" t="e">
        <f t="shared" ca="1" si="0"/>
        <v>#N/A</v>
      </c>
      <c r="G21" t="e">
        <f t="shared" ca="1" si="1"/>
        <v>#N/A</v>
      </c>
    </row>
    <row r="22" spans="1:7" ht="18" customHeight="1" x14ac:dyDescent="0.25">
      <c r="A22" s="104"/>
      <c r="E22" s="98">
        <v>36981</v>
      </c>
      <c r="F22" t="e">
        <f t="shared" ca="1" si="0"/>
        <v>#N/A</v>
      </c>
      <c r="G22" t="e">
        <f t="shared" ca="1" si="1"/>
        <v>#N/A</v>
      </c>
    </row>
    <row r="23" spans="1:7" ht="15.75" x14ac:dyDescent="0.25">
      <c r="A23" s="104"/>
      <c r="E23" s="98">
        <v>37072</v>
      </c>
      <c r="F23" t="e">
        <f t="shared" ca="1" si="0"/>
        <v>#N/A</v>
      </c>
      <c r="G23" t="e">
        <f t="shared" ca="1" si="1"/>
        <v>#N/A</v>
      </c>
    </row>
    <row r="24" spans="1:7" ht="15.75" x14ac:dyDescent="0.25">
      <c r="A24" s="104"/>
      <c r="E24" s="98">
        <v>37164</v>
      </c>
      <c r="F24" t="e">
        <f t="shared" ca="1" si="0"/>
        <v>#N/A</v>
      </c>
      <c r="G24" t="e">
        <f t="shared" ca="1" si="1"/>
        <v>#N/A</v>
      </c>
    </row>
    <row r="25" spans="1:7" ht="15.75" x14ac:dyDescent="0.25">
      <c r="A25" s="104"/>
      <c r="E25" s="98">
        <v>37256</v>
      </c>
      <c r="F25" t="e">
        <f t="shared" ca="1" si="0"/>
        <v>#N/A</v>
      </c>
      <c r="G25" t="e">
        <f t="shared" ca="1" si="1"/>
        <v>#N/A</v>
      </c>
    </row>
    <row r="26" spans="1:7" ht="15.75" x14ac:dyDescent="0.25">
      <c r="A26" s="104"/>
      <c r="E26" s="98">
        <v>37346</v>
      </c>
      <c r="F26" t="e">
        <f t="shared" ca="1" si="0"/>
        <v>#N/A</v>
      </c>
      <c r="G26" t="e">
        <f t="shared" ca="1" si="1"/>
        <v>#N/A</v>
      </c>
    </row>
    <row r="27" spans="1:7" ht="15.75" x14ac:dyDescent="0.25">
      <c r="A27" s="104"/>
      <c r="E27" s="98">
        <v>37437</v>
      </c>
      <c r="F27" t="e">
        <f t="shared" ca="1" si="0"/>
        <v>#N/A</v>
      </c>
      <c r="G27" t="e">
        <f t="shared" ca="1" si="1"/>
        <v>#N/A</v>
      </c>
    </row>
    <row r="28" spans="1:7" ht="15.75" x14ac:dyDescent="0.25">
      <c r="E28" s="98">
        <v>37529</v>
      </c>
      <c r="F28" t="e">
        <f t="shared" ca="1" si="0"/>
        <v>#N/A</v>
      </c>
      <c r="G28" t="e">
        <f t="shared" ca="1" si="1"/>
        <v>#N/A</v>
      </c>
    </row>
    <row r="29" spans="1:7" ht="15.75" x14ac:dyDescent="0.25">
      <c r="E29" s="98">
        <v>37621</v>
      </c>
      <c r="F29" t="e">
        <f t="shared" ca="1" si="0"/>
        <v>#N/A</v>
      </c>
      <c r="G29" t="e">
        <f t="shared" ca="1" si="1"/>
        <v>#N/A</v>
      </c>
    </row>
    <row r="30" spans="1:7" ht="15.75" x14ac:dyDescent="0.25">
      <c r="E30" s="98">
        <v>37711</v>
      </c>
      <c r="F30" t="e">
        <f t="shared" ca="1" si="0"/>
        <v>#N/A</v>
      </c>
      <c r="G30" t="e">
        <f t="shared" ca="1" si="1"/>
        <v>#N/A</v>
      </c>
    </row>
    <row r="31" spans="1:7" ht="15.75" x14ac:dyDescent="0.25">
      <c r="E31" s="98">
        <v>37802</v>
      </c>
      <c r="F31" t="e">
        <f t="shared" ca="1" si="0"/>
        <v>#N/A</v>
      </c>
      <c r="G31" t="e">
        <f t="shared" ca="1" si="1"/>
        <v>#N/A</v>
      </c>
    </row>
    <row r="32" spans="1:7" ht="15.75" x14ac:dyDescent="0.25">
      <c r="E32" s="98">
        <v>37894</v>
      </c>
      <c r="F32" t="e">
        <f t="shared" ca="1" si="0"/>
        <v>#N/A</v>
      </c>
      <c r="G32" t="e">
        <f t="shared" ca="1" si="1"/>
        <v>#N/A</v>
      </c>
    </row>
    <row r="33" spans="5:7" ht="15.75" x14ac:dyDescent="0.25">
      <c r="E33" s="98">
        <v>37986</v>
      </c>
      <c r="F33" t="e">
        <f t="shared" ca="1" si="0"/>
        <v>#N/A</v>
      </c>
      <c r="G33" t="e">
        <f t="shared" ca="1" si="1"/>
        <v>#N/A</v>
      </c>
    </row>
    <row r="34" spans="5:7" ht="15.75" x14ac:dyDescent="0.25">
      <c r="E34" s="98">
        <v>38077</v>
      </c>
      <c r="F34" t="e">
        <f t="shared" ca="1" si="0"/>
        <v>#N/A</v>
      </c>
      <c r="G34" t="e">
        <f t="shared" ca="1" si="1"/>
        <v>#N/A</v>
      </c>
    </row>
    <row r="35" spans="5:7" ht="15.75" x14ac:dyDescent="0.25">
      <c r="E35" s="98">
        <v>38168</v>
      </c>
      <c r="F35" t="e">
        <f t="shared" ca="1" si="0"/>
        <v>#N/A</v>
      </c>
      <c r="G35" t="e">
        <f t="shared" ca="1" si="1"/>
        <v>#N/A</v>
      </c>
    </row>
    <row r="36" spans="5:7" ht="15.75" x14ac:dyDescent="0.25">
      <c r="E36" s="98">
        <v>38260</v>
      </c>
      <c r="F36" t="e">
        <f t="shared" ca="1" si="0"/>
        <v>#N/A</v>
      </c>
      <c r="G36" t="e">
        <f t="shared" ca="1" si="1"/>
        <v>#N/A</v>
      </c>
    </row>
    <row r="37" spans="5:7" ht="15.75" x14ac:dyDescent="0.25">
      <c r="E37" s="98">
        <v>38352</v>
      </c>
      <c r="F37" t="e">
        <f t="shared" ca="1" si="0"/>
        <v>#N/A</v>
      </c>
      <c r="G37" t="e">
        <f t="shared" ca="1" si="1"/>
        <v>#N/A</v>
      </c>
    </row>
    <row r="38" spans="5:7" ht="15.75" x14ac:dyDescent="0.25">
      <c r="E38" s="98">
        <v>38442</v>
      </c>
      <c r="F38" t="e">
        <f t="shared" ca="1" si="0"/>
        <v>#N/A</v>
      </c>
      <c r="G38" t="e">
        <f t="shared" ca="1" si="1"/>
        <v>#N/A</v>
      </c>
    </row>
    <row r="39" spans="5:7" ht="15.75" x14ac:dyDescent="0.25">
      <c r="E39" s="98">
        <v>38533</v>
      </c>
      <c r="F39" t="e">
        <f t="shared" ca="1" si="0"/>
        <v>#N/A</v>
      </c>
      <c r="G39" t="e">
        <f t="shared" ca="1" si="1"/>
        <v>#N/A</v>
      </c>
    </row>
    <row r="40" spans="5:7" ht="15.75" x14ac:dyDescent="0.25">
      <c r="E40" s="98">
        <v>38625</v>
      </c>
      <c r="F40" t="e">
        <f t="shared" ca="1" si="0"/>
        <v>#N/A</v>
      </c>
      <c r="G40" t="e">
        <f t="shared" ca="1" si="1"/>
        <v>#N/A</v>
      </c>
    </row>
    <row r="41" spans="5:7" ht="15.75" x14ac:dyDescent="0.25">
      <c r="E41" s="98">
        <v>38717</v>
      </c>
      <c r="F41" t="e">
        <f t="shared" ca="1" si="0"/>
        <v>#N/A</v>
      </c>
      <c r="G41" t="e">
        <f t="shared" ca="1" si="1"/>
        <v>#N/A</v>
      </c>
    </row>
    <row r="42" spans="5:7" ht="15.75" x14ac:dyDescent="0.25">
      <c r="E42" s="98">
        <v>38807</v>
      </c>
      <c r="F42" t="e">
        <f t="shared" ca="1" si="0"/>
        <v>#N/A</v>
      </c>
      <c r="G42" t="e">
        <f t="shared" ca="1" si="1"/>
        <v>#N/A</v>
      </c>
    </row>
    <row r="43" spans="5:7" ht="15.75" x14ac:dyDescent="0.25">
      <c r="E43" s="98">
        <v>38898</v>
      </c>
      <c r="F43" t="e">
        <f t="shared" ca="1" si="0"/>
        <v>#N/A</v>
      </c>
      <c r="G43" t="e">
        <f t="shared" ca="1" si="1"/>
        <v>#N/A</v>
      </c>
    </row>
    <row r="44" spans="5:7" ht="15.75" x14ac:dyDescent="0.25">
      <c r="E44" s="98">
        <v>38990</v>
      </c>
      <c r="F44" t="e">
        <f t="shared" ca="1" si="0"/>
        <v>#N/A</v>
      </c>
      <c r="G44" t="e">
        <f t="shared" ca="1" si="1"/>
        <v>#N/A</v>
      </c>
    </row>
    <row r="45" spans="5:7" ht="15.75" x14ac:dyDescent="0.25">
      <c r="E45" s="98">
        <v>39082</v>
      </c>
      <c r="F45" t="e">
        <f t="shared" ca="1" si="0"/>
        <v>#N/A</v>
      </c>
      <c r="G45" t="e">
        <f t="shared" ca="1" si="1"/>
        <v>#N/A</v>
      </c>
    </row>
    <row r="46" spans="5:7" ht="15.75" x14ac:dyDescent="0.25">
      <c r="E46" s="98">
        <v>39172</v>
      </c>
      <c r="F46" t="e">
        <f t="shared" ca="1" si="0"/>
        <v>#N/A</v>
      </c>
      <c r="G46" t="e">
        <f t="shared" ca="1" si="1"/>
        <v>#N/A</v>
      </c>
    </row>
    <row r="47" spans="5:7" ht="15.75" x14ac:dyDescent="0.25">
      <c r="E47" s="98">
        <v>39263</v>
      </c>
      <c r="F47" t="e">
        <f t="shared" ca="1" si="0"/>
        <v>#N/A</v>
      </c>
      <c r="G47" t="e">
        <f t="shared" ca="1" si="1"/>
        <v>#N/A</v>
      </c>
    </row>
    <row r="48" spans="5:7" ht="15.75" x14ac:dyDescent="0.25">
      <c r="E48" s="98">
        <v>39355</v>
      </c>
      <c r="F48" t="e">
        <f t="shared" ca="1" si="0"/>
        <v>#N/A</v>
      </c>
      <c r="G48" t="e">
        <f t="shared" ca="1" si="1"/>
        <v>#N/A</v>
      </c>
    </row>
    <row r="49" spans="5:7" ht="15.75" x14ac:dyDescent="0.25">
      <c r="E49" s="98">
        <v>39447</v>
      </c>
      <c r="F49" t="e">
        <f t="shared" ca="1" si="0"/>
        <v>#N/A</v>
      </c>
      <c r="G49" t="e">
        <f t="shared" ca="1" si="1"/>
        <v>#N/A</v>
      </c>
    </row>
    <row r="50" spans="5:7" ht="15.75" x14ac:dyDescent="0.25">
      <c r="E50" s="98">
        <v>39538</v>
      </c>
      <c r="F50" t="e">
        <f t="shared" ca="1" si="0"/>
        <v>#N/A</v>
      </c>
      <c r="G50" t="e">
        <f t="shared" ca="1" si="1"/>
        <v>#N/A</v>
      </c>
    </row>
    <row r="51" spans="5:7" ht="15.75" x14ac:dyDescent="0.25">
      <c r="E51" s="98">
        <v>39629</v>
      </c>
      <c r="F51" t="e">
        <f t="shared" ca="1" si="0"/>
        <v>#N/A</v>
      </c>
      <c r="G51" t="e">
        <f t="shared" ca="1" si="1"/>
        <v>#N/A</v>
      </c>
    </row>
    <row r="52" spans="5:7" ht="15.75" x14ac:dyDescent="0.25">
      <c r="E52" s="98">
        <v>39721</v>
      </c>
      <c r="F52" t="e">
        <f t="shared" ca="1" si="0"/>
        <v>#N/A</v>
      </c>
      <c r="G52" t="e">
        <f t="shared" ca="1" si="1"/>
        <v>#N/A</v>
      </c>
    </row>
    <row r="53" spans="5:7" ht="15.75" x14ac:dyDescent="0.25">
      <c r="E53" s="98">
        <v>39813</v>
      </c>
      <c r="F53" t="e">
        <f t="shared" ca="1" si="0"/>
        <v>#N/A</v>
      </c>
      <c r="G53" t="e">
        <f t="shared" ca="1" si="1"/>
        <v>#N/A</v>
      </c>
    </row>
    <row r="54" spans="5:7" ht="15.75" x14ac:dyDescent="0.25">
      <c r="E54" s="98">
        <v>39903</v>
      </c>
      <c r="F54" t="e">
        <f t="shared" ca="1" si="0"/>
        <v>#N/A</v>
      </c>
      <c r="G54" t="e">
        <f t="shared" ca="1" si="1"/>
        <v>#N/A</v>
      </c>
    </row>
    <row r="55" spans="5:7" ht="15.75" x14ac:dyDescent="0.25">
      <c r="E55" s="98">
        <v>39994</v>
      </c>
      <c r="F55" t="e">
        <f t="shared" ca="1" si="0"/>
        <v>#N/A</v>
      </c>
      <c r="G55" t="e">
        <f t="shared" ca="1" si="1"/>
        <v>#N/A</v>
      </c>
    </row>
    <row r="56" spans="5:7" ht="15.75" x14ac:dyDescent="0.25">
      <c r="E56" s="98">
        <v>40086</v>
      </c>
      <c r="F56" t="e">
        <f t="shared" ca="1" si="0"/>
        <v>#N/A</v>
      </c>
      <c r="G56" t="e">
        <f t="shared" ca="1" si="1"/>
        <v>#N/A</v>
      </c>
    </row>
    <row r="57" spans="5:7" ht="15.75" x14ac:dyDescent="0.25">
      <c r="E57" s="98">
        <v>40178</v>
      </c>
      <c r="F57" t="e">
        <f t="shared" ca="1" si="0"/>
        <v>#N/A</v>
      </c>
      <c r="G57" t="e">
        <f t="shared" ca="1" si="1"/>
        <v>#N/A</v>
      </c>
    </row>
    <row r="58" spans="5:7" ht="15.75" x14ac:dyDescent="0.25">
      <c r="E58" s="98">
        <v>40268</v>
      </c>
      <c r="F58" t="e">
        <f t="shared" ca="1" si="0"/>
        <v>#N/A</v>
      </c>
      <c r="G58" t="e">
        <f t="shared" ca="1" si="1"/>
        <v>#N/A</v>
      </c>
    </row>
    <row r="59" spans="5:7" ht="15.75" x14ac:dyDescent="0.25">
      <c r="E59" s="98">
        <v>40359</v>
      </c>
      <c r="F59" t="e">
        <f t="shared" ca="1" si="0"/>
        <v>#N/A</v>
      </c>
      <c r="G59" t="e">
        <f t="shared" ca="1" si="1"/>
        <v>#N/A</v>
      </c>
    </row>
    <row r="60" spans="5:7" ht="15.75" x14ac:dyDescent="0.25">
      <c r="E60" s="98">
        <v>40451</v>
      </c>
      <c r="F60" t="e">
        <f t="shared" ca="1" si="0"/>
        <v>#N/A</v>
      </c>
      <c r="G60" t="e">
        <f t="shared" ca="1" si="1"/>
        <v>#N/A</v>
      </c>
    </row>
    <row r="61" spans="5:7" ht="15.75" x14ac:dyDescent="0.25">
      <c r="E61" s="98">
        <v>40543</v>
      </c>
      <c r="F61" t="e">
        <f t="shared" ca="1" si="0"/>
        <v>#N/A</v>
      </c>
      <c r="G61" t="e">
        <f t="shared" ca="1" si="1"/>
        <v>#N/A</v>
      </c>
    </row>
    <row r="62" spans="5:7" ht="15.75" x14ac:dyDescent="0.25">
      <c r="E62" s="98">
        <v>40633</v>
      </c>
      <c r="F62" t="e">
        <f t="shared" ca="1" si="0"/>
        <v>#N/A</v>
      </c>
      <c r="G62" t="e">
        <f t="shared" ca="1" si="1"/>
        <v>#N/A</v>
      </c>
    </row>
    <row r="63" spans="5:7" ht="15.75" x14ac:dyDescent="0.25">
      <c r="E63" s="98">
        <v>40724</v>
      </c>
      <c r="F63" t="e">
        <f t="shared" ca="1" si="0"/>
        <v>#N/A</v>
      </c>
      <c r="G63" t="e">
        <f t="shared" ca="1" si="1"/>
        <v>#N/A</v>
      </c>
    </row>
    <row r="64" spans="5:7" ht="15.75" x14ac:dyDescent="0.25">
      <c r="E64" s="98">
        <v>40816</v>
      </c>
      <c r="F64" t="e">
        <f t="shared" ca="1" si="0"/>
        <v>#N/A</v>
      </c>
      <c r="G64" t="e">
        <f t="shared" ca="1" si="1"/>
        <v>#N/A</v>
      </c>
    </row>
    <row r="65" spans="5:7" ht="15.75" x14ac:dyDescent="0.25">
      <c r="E65" s="98">
        <v>40908</v>
      </c>
      <c r="F65" t="e">
        <f t="shared" ca="1" si="0"/>
        <v>#N/A</v>
      </c>
      <c r="G65" t="e">
        <f t="shared" ca="1" si="1"/>
        <v>#N/A</v>
      </c>
    </row>
    <row r="66" spans="5:7" ht="15.75" x14ac:dyDescent="0.25">
      <c r="E66" s="98">
        <v>40999</v>
      </c>
      <c r="F66" t="e">
        <f t="shared" ca="1" si="0"/>
        <v>#N/A</v>
      </c>
      <c r="G66" t="e">
        <f t="shared" ca="1" si="1"/>
        <v>#N/A</v>
      </c>
    </row>
    <row r="67" spans="5:7" ht="15.75" x14ac:dyDescent="0.25">
      <c r="E67" s="98">
        <v>41090</v>
      </c>
      <c r="F67" t="e">
        <f t="shared" ref="F67:F130" ca="1" si="2">IF(NOT(ISNUMBER(OFFSET(INDIRECT($B$11),ROW()-1,0))),NA(),OFFSET(INDIRECT($B$11),ROW()-1,0))</f>
        <v>#N/A</v>
      </c>
      <c r="G67" t="e">
        <f t="shared" ref="G67:G130" ca="1" si="3">IF(NOT(ISNUMBER(OFFSET(INDIRECT($C$11),ROW()-1,0))),NA(),OFFSET(INDIRECT($C$11),ROW()-1,0))</f>
        <v>#N/A</v>
      </c>
    </row>
    <row r="68" spans="5:7" ht="15.75" x14ac:dyDescent="0.25">
      <c r="E68" s="98">
        <v>41182</v>
      </c>
      <c r="F68" t="e">
        <f t="shared" ca="1" si="2"/>
        <v>#N/A</v>
      </c>
      <c r="G68" t="e">
        <f t="shared" ca="1" si="3"/>
        <v>#N/A</v>
      </c>
    </row>
    <row r="69" spans="5:7" ht="15.75" x14ac:dyDescent="0.25">
      <c r="E69" s="98">
        <v>41274</v>
      </c>
      <c r="F69" t="e">
        <f t="shared" ca="1" si="2"/>
        <v>#N/A</v>
      </c>
      <c r="G69" t="e">
        <f t="shared" ca="1" si="3"/>
        <v>#N/A</v>
      </c>
    </row>
    <row r="70" spans="5:7" ht="15.75" x14ac:dyDescent="0.25">
      <c r="E70" s="98">
        <v>41364</v>
      </c>
      <c r="F70" t="e">
        <f t="shared" ca="1" si="2"/>
        <v>#N/A</v>
      </c>
      <c r="G70" t="e">
        <f t="shared" ca="1" si="3"/>
        <v>#N/A</v>
      </c>
    </row>
    <row r="71" spans="5:7" ht="15.75" x14ac:dyDescent="0.25">
      <c r="E71" s="98">
        <v>41455</v>
      </c>
      <c r="F71" t="e">
        <f t="shared" ca="1" si="2"/>
        <v>#N/A</v>
      </c>
      <c r="G71" t="e">
        <f t="shared" ca="1" si="3"/>
        <v>#N/A</v>
      </c>
    </row>
    <row r="72" spans="5:7" ht="15.75" x14ac:dyDescent="0.25">
      <c r="E72" s="98">
        <v>41547</v>
      </c>
      <c r="F72" t="e">
        <f t="shared" ca="1" si="2"/>
        <v>#N/A</v>
      </c>
      <c r="G72" t="e">
        <f t="shared" ca="1" si="3"/>
        <v>#N/A</v>
      </c>
    </row>
    <row r="73" spans="5:7" ht="15.75" x14ac:dyDescent="0.25">
      <c r="E73" s="98">
        <v>41639</v>
      </c>
      <c r="F73" t="e">
        <f t="shared" ca="1" si="2"/>
        <v>#N/A</v>
      </c>
      <c r="G73" t="e">
        <f t="shared" ca="1" si="3"/>
        <v>#N/A</v>
      </c>
    </row>
    <row r="74" spans="5:7" ht="15.75" x14ac:dyDescent="0.25">
      <c r="E74" s="98">
        <v>41729</v>
      </c>
      <c r="F74" t="e">
        <f t="shared" ca="1" si="2"/>
        <v>#N/A</v>
      </c>
      <c r="G74" t="e">
        <f t="shared" ca="1" si="3"/>
        <v>#N/A</v>
      </c>
    </row>
    <row r="75" spans="5:7" ht="15.75" x14ac:dyDescent="0.25">
      <c r="E75" s="98">
        <v>41820</v>
      </c>
      <c r="F75" t="e">
        <f t="shared" ca="1" si="2"/>
        <v>#N/A</v>
      </c>
      <c r="G75" t="e">
        <f t="shared" ca="1" si="3"/>
        <v>#N/A</v>
      </c>
    </row>
    <row r="76" spans="5:7" ht="15.75" x14ac:dyDescent="0.25">
      <c r="E76" s="98">
        <v>41912</v>
      </c>
      <c r="F76" t="e">
        <f t="shared" ca="1" si="2"/>
        <v>#N/A</v>
      </c>
      <c r="G76" t="e">
        <f t="shared" ca="1" si="3"/>
        <v>#N/A</v>
      </c>
    </row>
    <row r="77" spans="5:7" ht="15.75" x14ac:dyDescent="0.25">
      <c r="E77" s="98">
        <v>42004</v>
      </c>
      <c r="F77" t="e">
        <f t="shared" ca="1" si="2"/>
        <v>#N/A</v>
      </c>
      <c r="G77" t="e">
        <f t="shared" ca="1" si="3"/>
        <v>#N/A</v>
      </c>
    </row>
    <row r="78" spans="5:7" ht="15.75" x14ac:dyDescent="0.25">
      <c r="E78" s="98">
        <v>42094</v>
      </c>
      <c r="F78" t="e">
        <f t="shared" ca="1" si="2"/>
        <v>#N/A</v>
      </c>
      <c r="G78" t="e">
        <f t="shared" ca="1" si="3"/>
        <v>#N/A</v>
      </c>
    </row>
    <row r="79" spans="5:7" ht="15.75" x14ac:dyDescent="0.25">
      <c r="E79" s="98">
        <v>42185</v>
      </c>
      <c r="F79" t="e">
        <f t="shared" ca="1" si="2"/>
        <v>#N/A</v>
      </c>
      <c r="G79" t="e">
        <f t="shared" ca="1" si="3"/>
        <v>#N/A</v>
      </c>
    </row>
    <row r="80" spans="5:7" ht="15.75" x14ac:dyDescent="0.25">
      <c r="E80" s="98">
        <v>42277</v>
      </c>
      <c r="F80" t="e">
        <f t="shared" ca="1" si="2"/>
        <v>#N/A</v>
      </c>
      <c r="G80" t="e">
        <f t="shared" ca="1" si="3"/>
        <v>#N/A</v>
      </c>
    </row>
    <row r="81" spans="5:7" ht="15.75" x14ac:dyDescent="0.25">
      <c r="E81" s="98">
        <v>42369</v>
      </c>
      <c r="F81" t="e">
        <f t="shared" ca="1" si="2"/>
        <v>#N/A</v>
      </c>
      <c r="G81" t="e">
        <f t="shared" ca="1" si="3"/>
        <v>#N/A</v>
      </c>
    </row>
    <row r="82" spans="5:7" ht="15.75" x14ac:dyDescent="0.25">
      <c r="E82" s="98">
        <v>42460</v>
      </c>
      <c r="F82" t="e">
        <f t="shared" ca="1" si="2"/>
        <v>#N/A</v>
      </c>
      <c r="G82" t="e">
        <f t="shared" ca="1" si="3"/>
        <v>#N/A</v>
      </c>
    </row>
    <row r="83" spans="5:7" ht="15.75" x14ac:dyDescent="0.25">
      <c r="E83" s="98">
        <v>42551</v>
      </c>
      <c r="F83" t="e">
        <f t="shared" ca="1" si="2"/>
        <v>#N/A</v>
      </c>
      <c r="G83" t="e">
        <f t="shared" ca="1" si="3"/>
        <v>#N/A</v>
      </c>
    </row>
    <row r="84" spans="5:7" ht="15.75" x14ac:dyDescent="0.25">
      <c r="E84" s="98">
        <v>42643</v>
      </c>
      <c r="F84" t="e">
        <f t="shared" ca="1" si="2"/>
        <v>#N/A</v>
      </c>
      <c r="G84" t="e">
        <f t="shared" ca="1" si="3"/>
        <v>#N/A</v>
      </c>
    </row>
    <row r="85" spans="5:7" ht="15.75" x14ac:dyDescent="0.25">
      <c r="E85" s="98">
        <v>42735</v>
      </c>
      <c r="F85" t="e">
        <f t="shared" ca="1" si="2"/>
        <v>#N/A</v>
      </c>
      <c r="G85" t="e">
        <f t="shared" ca="1" si="3"/>
        <v>#N/A</v>
      </c>
    </row>
    <row r="86" spans="5:7" ht="15.75" x14ac:dyDescent="0.25">
      <c r="E86" s="98">
        <v>42825</v>
      </c>
      <c r="F86" t="e">
        <f t="shared" ca="1" si="2"/>
        <v>#N/A</v>
      </c>
      <c r="G86" t="e">
        <f t="shared" ca="1" si="3"/>
        <v>#N/A</v>
      </c>
    </row>
    <row r="87" spans="5:7" ht="15.75" x14ac:dyDescent="0.25">
      <c r="E87" s="98">
        <v>42916</v>
      </c>
      <c r="F87" t="e">
        <f t="shared" ca="1" si="2"/>
        <v>#N/A</v>
      </c>
      <c r="G87" t="e">
        <f t="shared" ca="1" si="3"/>
        <v>#N/A</v>
      </c>
    </row>
    <row r="88" spans="5:7" ht="15.75" x14ac:dyDescent="0.25">
      <c r="E88" s="98">
        <v>43008</v>
      </c>
      <c r="F88" t="e">
        <f t="shared" ca="1" si="2"/>
        <v>#N/A</v>
      </c>
      <c r="G88" t="e">
        <f t="shared" ca="1" si="3"/>
        <v>#N/A</v>
      </c>
    </row>
    <row r="89" spans="5:7" ht="15.75" x14ac:dyDescent="0.25">
      <c r="E89" s="98">
        <v>43100</v>
      </c>
      <c r="F89" t="e">
        <f t="shared" ca="1" si="2"/>
        <v>#N/A</v>
      </c>
      <c r="G89" t="e">
        <f t="shared" ca="1" si="3"/>
        <v>#N/A</v>
      </c>
    </row>
    <row r="90" spans="5:7" ht="15.75" x14ac:dyDescent="0.25">
      <c r="E90" s="98">
        <v>43190</v>
      </c>
      <c r="F90" t="e">
        <f t="shared" ca="1" si="2"/>
        <v>#N/A</v>
      </c>
      <c r="G90" t="e">
        <f t="shared" ca="1" si="3"/>
        <v>#N/A</v>
      </c>
    </row>
    <row r="91" spans="5:7" ht="15.75" x14ac:dyDescent="0.25">
      <c r="E91" s="98">
        <v>43281</v>
      </c>
      <c r="F91" t="e">
        <f t="shared" ca="1" si="2"/>
        <v>#N/A</v>
      </c>
      <c r="G91" t="e">
        <f t="shared" ca="1" si="3"/>
        <v>#N/A</v>
      </c>
    </row>
    <row r="92" spans="5:7" ht="15.75" x14ac:dyDescent="0.25">
      <c r="E92" s="98">
        <v>43373</v>
      </c>
      <c r="F92" t="e">
        <f t="shared" ca="1" si="2"/>
        <v>#N/A</v>
      </c>
      <c r="G92" t="e">
        <f t="shared" ca="1" si="3"/>
        <v>#N/A</v>
      </c>
    </row>
    <row r="93" spans="5:7" ht="15.75" x14ac:dyDescent="0.25">
      <c r="E93" s="98">
        <v>43465</v>
      </c>
      <c r="F93" t="e">
        <f t="shared" ca="1" si="2"/>
        <v>#N/A</v>
      </c>
      <c r="G93" t="e">
        <f t="shared" ca="1" si="3"/>
        <v>#N/A</v>
      </c>
    </row>
    <row r="94" spans="5:7" ht="15.75" x14ac:dyDescent="0.25">
      <c r="E94" s="98">
        <v>43555</v>
      </c>
      <c r="F94" t="e">
        <f t="shared" ca="1" si="2"/>
        <v>#N/A</v>
      </c>
      <c r="G94" t="e">
        <f t="shared" ca="1" si="3"/>
        <v>#N/A</v>
      </c>
    </row>
    <row r="95" spans="5:7" ht="15.75" x14ac:dyDescent="0.25">
      <c r="E95" s="98">
        <v>43646</v>
      </c>
      <c r="F95" t="e">
        <f t="shared" ca="1" si="2"/>
        <v>#N/A</v>
      </c>
      <c r="G95" t="e">
        <f t="shared" ca="1" si="3"/>
        <v>#N/A</v>
      </c>
    </row>
    <row r="96" spans="5:7" ht="15.75" x14ac:dyDescent="0.25">
      <c r="E96" s="98">
        <v>43738</v>
      </c>
      <c r="F96" t="e">
        <f t="shared" ca="1" si="2"/>
        <v>#N/A</v>
      </c>
      <c r="G96" t="e">
        <f t="shared" ca="1" si="3"/>
        <v>#N/A</v>
      </c>
    </row>
    <row r="97" spans="5:7" ht="15.75" x14ac:dyDescent="0.25">
      <c r="E97" s="98">
        <v>43830</v>
      </c>
      <c r="F97" t="e">
        <f t="shared" ca="1" si="2"/>
        <v>#N/A</v>
      </c>
      <c r="G97" t="e">
        <f t="shared" ca="1" si="3"/>
        <v>#N/A</v>
      </c>
    </row>
    <row r="98" spans="5:7" ht="15.75" x14ac:dyDescent="0.25">
      <c r="E98" s="98">
        <v>43921</v>
      </c>
      <c r="F98" t="e">
        <f t="shared" ca="1" si="2"/>
        <v>#N/A</v>
      </c>
      <c r="G98" t="e">
        <f t="shared" ca="1" si="3"/>
        <v>#N/A</v>
      </c>
    </row>
    <row r="99" spans="5:7" ht="15.75" x14ac:dyDescent="0.25">
      <c r="E99" s="98">
        <v>44012</v>
      </c>
      <c r="F99" t="e">
        <f t="shared" ca="1" si="2"/>
        <v>#N/A</v>
      </c>
      <c r="G99" t="e">
        <f t="shared" ca="1" si="3"/>
        <v>#N/A</v>
      </c>
    </row>
    <row r="100" spans="5:7" ht="15.75" x14ac:dyDescent="0.25">
      <c r="E100" s="98">
        <v>44104</v>
      </c>
      <c r="F100" t="e">
        <f t="shared" ca="1" si="2"/>
        <v>#N/A</v>
      </c>
      <c r="G100" t="e">
        <f t="shared" ca="1" si="3"/>
        <v>#N/A</v>
      </c>
    </row>
    <row r="101" spans="5:7" ht="15.75" x14ac:dyDescent="0.25">
      <c r="E101" s="98">
        <v>44196</v>
      </c>
      <c r="F101" t="e">
        <f t="shared" ca="1" si="2"/>
        <v>#N/A</v>
      </c>
      <c r="G101" t="e">
        <f t="shared" ca="1" si="3"/>
        <v>#N/A</v>
      </c>
    </row>
    <row r="102" spans="5:7" ht="15.75" x14ac:dyDescent="0.25">
      <c r="E102" s="98">
        <v>44286</v>
      </c>
      <c r="F102" t="e">
        <f t="shared" ca="1" si="2"/>
        <v>#N/A</v>
      </c>
      <c r="G102" t="e">
        <f t="shared" ca="1" si="3"/>
        <v>#N/A</v>
      </c>
    </row>
    <row r="103" spans="5:7" ht="15.75" x14ac:dyDescent="0.25">
      <c r="E103" s="98">
        <v>44377</v>
      </c>
      <c r="F103" t="e">
        <f t="shared" ca="1" si="2"/>
        <v>#N/A</v>
      </c>
      <c r="G103" t="e">
        <f t="shared" ca="1" si="3"/>
        <v>#N/A</v>
      </c>
    </row>
    <row r="104" spans="5:7" ht="15.75" x14ac:dyDescent="0.25">
      <c r="E104" s="98">
        <v>44469</v>
      </c>
      <c r="F104" t="e">
        <f t="shared" ca="1" si="2"/>
        <v>#N/A</v>
      </c>
      <c r="G104" t="e">
        <f t="shared" ca="1" si="3"/>
        <v>#N/A</v>
      </c>
    </row>
    <row r="105" spans="5:7" ht="15.75" x14ac:dyDescent="0.25">
      <c r="E105" s="98">
        <v>44561</v>
      </c>
      <c r="F105" t="e">
        <f t="shared" ca="1" si="2"/>
        <v>#N/A</v>
      </c>
      <c r="G105" t="e">
        <f t="shared" ca="1" si="3"/>
        <v>#N/A</v>
      </c>
    </row>
    <row r="106" spans="5:7" ht="15.75" x14ac:dyDescent="0.25">
      <c r="E106" s="98">
        <v>44651</v>
      </c>
      <c r="F106" t="e">
        <f t="shared" ca="1" si="2"/>
        <v>#N/A</v>
      </c>
      <c r="G106" t="e">
        <f t="shared" ca="1" si="3"/>
        <v>#N/A</v>
      </c>
    </row>
    <row r="107" spans="5:7" ht="15.75" x14ac:dyDescent="0.25">
      <c r="E107" s="98">
        <v>44742</v>
      </c>
      <c r="F107" t="e">
        <f t="shared" ca="1" si="2"/>
        <v>#N/A</v>
      </c>
      <c r="G107" t="e">
        <f t="shared" ca="1" si="3"/>
        <v>#N/A</v>
      </c>
    </row>
    <row r="108" spans="5:7" ht="15.75" x14ac:dyDescent="0.25">
      <c r="E108" s="98">
        <v>44834</v>
      </c>
      <c r="F108" t="e">
        <f t="shared" ca="1" si="2"/>
        <v>#N/A</v>
      </c>
      <c r="G108" t="e">
        <f t="shared" ca="1" si="3"/>
        <v>#N/A</v>
      </c>
    </row>
    <row r="109" spans="5:7" ht="15.75" x14ac:dyDescent="0.25">
      <c r="E109" s="98">
        <v>44926</v>
      </c>
      <c r="F109" t="e">
        <f t="shared" ca="1" si="2"/>
        <v>#N/A</v>
      </c>
      <c r="G109" t="e">
        <f t="shared" ca="1" si="3"/>
        <v>#N/A</v>
      </c>
    </row>
    <row r="110" spans="5:7" ht="15.75" x14ac:dyDescent="0.25">
      <c r="E110" s="98">
        <v>45016</v>
      </c>
      <c r="F110" t="e">
        <f t="shared" ca="1" si="2"/>
        <v>#N/A</v>
      </c>
      <c r="G110" t="e">
        <f t="shared" ca="1" si="3"/>
        <v>#N/A</v>
      </c>
    </row>
    <row r="111" spans="5:7" ht="15.75" x14ac:dyDescent="0.25">
      <c r="E111" s="98">
        <v>45107</v>
      </c>
      <c r="F111" t="e">
        <f t="shared" ca="1" si="2"/>
        <v>#N/A</v>
      </c>
      <c r="G111" t="e">
        <f t="shared" ca="1" si="3"/>
        <v>#N/A</v>
      </c>
    </row>
    <row r="112" spans="5:7" ht="15.75" x14ac:dyDescent="0.25">
      <c r="E112" s="98">
        <v>45199</v>
      </c>
      <c r="F112" t="e">
        <f t="shared" ca="1" si="2"/>
        <v>#N/A</v>
      </c>
      <c r="G112" t="e">
        <f t="shared" ca="1" si="3"/>
        <v>#N/A</v>
      </c>
    </row>
    <row r="113" spans="5:7" ht="15.75" x14ac:dyDescent="0.25">
      <c r="E113" s="98">
        <v>45291</v>
      </c>
      <c r="F113" t="e">
        <f t="shared" ca="1" si="2"/>
        <v>#N/A</v>
      </c>
      <c r="G113" t="e">
        <f t="shared" ca="1" si="3"/>
        <v>#N/A</v>
      </c>
    </row>
    <row r="114" spans="5:7" ht="15.75" x14ac:dyDescent="0.25">
      <c r="E114" s="98">
        <v>45382</v>
      </c>
      <c r="F114" t="e">
        <f t="shared" ca="1" si="2"/>
        <v>#N/A</v>
      </c>
      <c r="G114" t="e">
        <f t="shared" ca="1" si="3"/>
        <v>#N/A</v>
      </c>
    </row>
    <row r="115" spans="5:7" ht="15.75" x14ac:dyDescent="0.25">
      <c r="E115" s="98">
        <v>45473</v>
      </c>
      <c r="F115" t="e">
        <f t="shared" ca="1" si="2"/>
        <v>#N/A</v>
      </c>
      <c r="G115" t="e">
        <f t="shared" ca="1" si="3"/>
        <v>#N/A</v>
      </c>
    </row>
    <row r="116" spans="5:7" ht="15.75" x14ac:dyDescent="0.25">
      <c r="E116" s="98">
        <v>45565</v>
      </c>
      <c r="F116" t="e">
        <f t="shared" ca="1" si="2"/>
        <v>#N/A</v>
      </c>
      <c r="G116" t="e">
        <f t="shared" ca="1" si="3"/>
        <v>#N/A</v>
      </c>
    </row>
    <row r="117" spans="5:7" ht="15.75" x14ac:dyDescent="0.25">
      <c r="E117" s="98">
        <v>45657</v>
      </c>
      <c r="F117" t="e">
        <f t="shared" ca="1" si="2"/>
        <v>#N/A</v>
      </c>
      <c r="G117" t="e">
        <f t="shared" ca="1" si="3"/>
        <v>#N/A</v>
      </c>
    </row>
    <row r="118" spans="5:7" ht="15.75" x14ac:dyDescent="0.25">
      <c r="E118" s="98">
        <v>45747</v>
      </c>
      <c r="F118" t="e">
        <f t="shared" ca="1" si="2"/>
        <v>#N/A</v>
      </c>
      <c r="G118" t="e">
        <f t="shared" ca="1" si="3"/>
        <v>#N/A</v>
      </c>
    </row>
    <row r="119" spans="5:7" ht="15.75" x14ac:dyDescent="0.25">
      <c r="E119" s="98">
        <v>45838</v>
      </c>
      <c r="F119" t="e">
        <f t="shared" ca="1" si="2"/>
        <v>#N/A</v>
      </c>
      <c r="G119" t="e">
        <f t="shared" ca="1" si="3"/>
        <v>#N/A</v>
      </c>
    </row>
    <row r="120" spans="5:7" ht="15.75" x14ac:dyDescent="0.25">
      <c r="E120" s="98">
        <v>45930</v>
      </c>
      <c r="F120" t="e">
        <f t="shared" ca="1" si="2"/>
        <v>#N/A</v>
      </c>
      <c r="G120" t="e">
        <f t="shared" ca="1" si="3"/>
        <v>#N/A</v>
      </c>
    </row>
    <row r="121" spans="5:7" ht="15.75" x14ac:dyDescent="0.25">
      <c r="E121" s="98">
        <v>46022</v>
      </c>
      <c r="F121" t="e">
        <f t="shared" ca="1" si="2"/>
        <v>#N/A</v>
      </c>
      <c r="G121" t="e">
        <f t="shared" ca="1" si="3"/>
        <v>#N/A</v>
      </c>
    </row>
    <row r="122" spans="5:7" ht="15.75" x14ac:dyDescent="0.25">
      <c r="E122" s="98">
        <v>46112</v>
      </c>
      <c r="F122" t="e">
        <f t="shared" ca="1" si="2"/>
        <v>#N/A</v>
      </c>
      <c r="G122" t="e">
        <f t="shared" ca="1" si="3"/>
        <v>#N/A</v>
      </c>
    </row>
    <row r="123" spans="5:7" ht="15.75" x14ac:dyDescent="0.25">
      <c r="E123" s="98">
        <v>46203</v>
      </c>
      <c r="F123" t="e">
        <f t="shared" ca="1" si="2"/>
        <v>#N/A</v>
      </c>
      <c r="G123" t="e">
        <f t="shared" ca="1" si="3"/>
        <v>#N/A</v>
      </c>
    </row>
    <row r="124" spans="5:7" ht="15.75" x14ac:dyDescent="0.25">
      <c r="E124" s="98">
        <v>46295</v>
      </c>
      <c r="F124" t="e">
        <f t="shared" ca="1" si="2"/>
        <v>#N/A</v>
      </c>
      <c r="G124" t="e">
        <f t="shared" ca="1" si="3"/>
        <v>#N/A</v>
      </c>
    </row>
    <row r="125" spans="5:7" ht="15.75" x14ac:dyDescent="0.25">
      <c r="E125" s="98">
        <v>46387</v>
      </c>
      <c r="F125" t="e">
        <f t="shared" ca="1" si="2"/>
        <v>#N/A</v>
      </c>
      <c r="G125" t="e">
        <f t="shared" ca="1" si="3"/>
        <v>#N/A</v>
      </c>
    </row>
    <row r="126" spans="5:7" ht="15.75" x14ac:dyDescent="0.25">
      <c r="E126" s="98">
        <v>46477</v>
      </c>
      <c r="F126" t="e">
        <f t="shared" ca="1" si="2"/>
        <v>#N/A</v>
      </c>
      <c r="G126" t="e">
        <f t="shared" ca="1" si="3"/>
        <v>#N/A</v>
      </c>
    </row>
    <row r="127" spans="5:7" ht="15.75" x14ac:dyDescent="0.25">
      <c r="E127" s="98">
        <v>46568</v>
      </c>
      <c r="F127" t="e">
        <f t="shared" ca="1" si="2"/>
        <v>#N/A</v>
      </c>
      <c r="G127" t="e">
        <f t="shared" ca="1" si="3"/>
        <v>#N/A</v>
      </c>
    </row>
    <row r="128" spans="5:7" ht="15.75" x14ac:dyDescent="0.25">
      <c r="E128" s="98">
        <v>46660</v>
      </c>
      <c r="F128" t="e">
        <f t="shared" ca="1" si="2"/>
        <v>#N/A</v>
      </c>
      <c r="G128" t="e">
        <f t="shared" ca="1" si="3"/>
        <v>#N/A</v>
      </c>
    </row>
    <row r="129" spans="5:7" ht="15.75" x14ac:dyDescent="0.25">
      <c r="E129" s="98">
        <v>46752</v>
      </c>
      <c r="F129" t="e">
        <f t="shared" ca="1" si="2"/>
        <v>#N/A</v>
      </c>
      <c r="G129" t="e">
        <f t="shared" ca="1" si="3"/>
        <v>#N/A</v>
      </c>
    </row>
    <row r="130" spans="5:7" ht="15.75" x14ac:dyDescent="0.25">
      <c r="E130" s="98">
        <v>46843</v>
      </c>
      <c r="F130" t="e">
        <f t="shared" ca="1" si="2"/>
        <v>#N/A</v>
      </c>
      <c r="G130" t="e">
        <f t="shared" ca="1" si="3"/>
        <v>#N/A</v>
      </c>
    </row>
    <row r="131" spans="5:7" ht="15.75" x14ac:dyDescent="0.25">
      <c r="E131" s="98">
        <v>46934</v>
      </c>
      <c r="F131" t="e">
        <f t="shared" ref="F131:F133" ca="1" si="4">IF(NOT(ISNUMBER(OFFSET(INDIRECT($B$11),ROW()-1,0))),NA(),OFFSET(INDIRECT($B$11),ROW()-1,0))</f>
        <v>#N/A</v>
      </c>
      <c r="G131" t="e">
        <f t="shared" ref="G131:G133" ca="1" si="5">IF(NOT(ISNUMBER(OFFSET(INDIRECT($C$11),ROW()-1,0))),NA(),OFFSET(INDIRECT($C$11),ROW()-1,0))</f>
        <v>#N/A</v>
      </c>
    </row>
    <row r="132" spans="5:7" ht="15.75" x14ac:dyDescent="0.25">
      <c r="E132" s="98">
        <v>47026</v>
      </c>
      <c r="F132" t="e">
        <f t="shared" ca="1" si="4"/>
        <v>#N/A</v>
      </c>
      <c r="G132" t="e">
        <f t="shared" ca="1" si="5"/>
        <v>#N/A</v>
      </c>
    </row>
    <row r="133" spans="5:7" ht="15.75" x14ac:dyDescent="0.25">
      <c r="E133" s="98">
        <v>47118</v>
      </c>
      <c r="F133" t="e">
        <f t="shared" ca="1" si="4"/>
        <v>#N/A</v>
      </c>
      <c r="G133" t="e">
        <f t="shared" ca="1" si="5"/>
        <v>#N/A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01FC95-B358-4448-83EA-60C61C1ED97B}">
  <sheetPr codeName="Sheet2"/>
  <dimension ref="A1:T508"/>
  <sheetViews>
    <sheetView workbookViewId="0">
      <selection activeCell="R328" sqref="R328"/>
    </sheetView>
  </sheetViews>
  <sheetFormatPr defaultColWidth="9.140625" defaultRowHeight="15" x14ac:dyDescent="0.25"/>
  <cols>
    <col min="1" max="10" width="13.7109375" style="24" customWidth="1"/>
    <col min="11" max="11" width="23.85546875" style="29" bestFit="1" customWidth="1"/>
    <col min="12" max="12" width="18.28515625" style="14" customWidth="1"/>
    <col min="13" max="17" width="22.28515625" style="14" customWidth="1"/>
    <col min="18" max="18" width="12.5703125" style="24" customWidth="1"/>
    <col min="19" max="16384" width="9.140625" style="24"/>
  </cols>
  <sheetData>
    <row r="1" spans="1:20" s="2" customFormat="1" ht="15.95" customHeight="1" x14ac:dyDescent="0.25">
      <c r="K1" s="18"/>
    </row>
    <row r="2" spans="1:20" s="5" customFormat="1" ht="15.95" customHeight="1" x14ac:dyDescent="0.25">
      <c r="L2" s="19"/>
      <c r="M2" s="19"/>
      <c r="N2" s="19"/>
      <c r="O2" s="19"/>
      <c r="P2" s="19"/>
      <c r="Q2" s="19"/>
      <c r="R2" s="19"/>
    </row>
    <row r="3" spans="1:20" s="5" customFormat="1" ht="15.95" customHeight="1" x14ac:dyDescent="0.25">
      <c r="L3" s="19"/>
      <c r="M3" s="19"/>
      <c r="N3" s="19"/>
      <c r="O3" s="19"/>
      <c r="P3" s="19"/>
      <c r="Q3" s="19"/>
      <c r="R3" s="19"/>
    </row>
    <row r="4" spans="1:20" s="8" customFormat="1" ht="15.95" customHeight="1" x14ac:dyDescent="0.25">
      <c r="L4" s="20"/>
      <c r="M4" s="20"/>
      <c r="N4" s="20"/>
      <c r="O4" s="20"/>
      <c r="P4" s="20"/>
      <c r="Q4" s="20"/>
      <c r="R4" s="20"/>
    </row>
    <row r="5" spans="1:20" s="21" customFormat="1" ht="39.950000000000003" customHeight="1" x14ac:dyDescent="0.25">
      <c r="K5" s="22" t="s">
        <v>0</v>
      </c>
      <c r="L5" s="12" t="s">
        <v>1</v>
      </c>
      <c r="M5" s="135" t="s">
        <v>3</v>
      </c>
      <c r="N5" s="135" t="s">
        <v>108</v>
      </c>
      <c r="O5" s="135" t="s">
        <v>109</v>
      </c>
      <c r="P5" s="135" t="s">
        <v>110</v>
      </c>
      <c r="Q5" s="142" t="s">
        <v>4</v>
      </c>
      <c r="R5" s="138" t="s">
        <v>111</v>
      </c>
      <c r="S5" s="138" t="s">
        <v>112</v>
      </c>
      <c r="T5" s="138" t="s">
        <v>113</v>
      </c>
    </row>
    <row r="6" spans="1:20" x14ac:dyDescent="0.25">
      <c r="K6" s="25">
        <v>35826</v>
      </c>
      <c r="L6" s="26">
        <v>78.369745340570702</v>
      </c>
      <c r="M6" s="136">
        <v>84.3011712191838</v>
      </c>
      <c r="N6" s="136"/>
      <c r="O6" s="136"/>
      <c r="P6" s="136"/>
      <c r="Q6" s="141">
        <v>76.200479207732002</v>
      </c>
      <c r="R6" s="139"/>
      <c r="S6" s="139"/>
      <c r="T6" s="139"/>
    </row>
    <row r="7" spans="1:20" ht="15.75" x14ac:dyDescent="0.25">
      <c r="A7" s="177" t="s">
        <v>75</v>
      </c>
      <c r="B7" s="177"/>
      <c r="C7" s="177"/>
      <c r="D7" s="177"/>
      <c r="E7" s="177"/>
      <c r="F7" s="177"/>
      <c r="G7" s="177"/>
      <c r="H7" s="177"/>
      <c r="I7" s="177"/>
      <c r="J7" s="177"/>
      <c r="K7" s="25">
        <v>35854</v>
      </c>
      <c r="L7" s="26">
        <v>78.028947671134702</v>
      </c>
      <c r="M7" s="136">
        <v>83.310976082301195</v>
      </c>
      <c r="N7" s="137">
        <f>M7/M6-1</f>
        <v>-1.1745923841414818E-2</v>
      </c>
      <c r="O7" s="136"/>
      <c r="P7" s="136"/>
      <c r="Q7" s="141">
        <v>76.305922066454201</v>
      </c>
      <c r="R7" s="140">
        <f>Q7/Q6-1</f>
        <v>1.3837558479750101E-3</v>
      </c>
      <c r="S7" s="141"/>
      <c r="T7" s="141"/>
    </row>
    <row r="8" spans="1:20" ht="15.75" x14ac:dyDescent="0.25">
      <c r="A8" s="177" t="s">
        <v>74</v>
      </c>
      <c r="B8" s="177"/>
      <c r="C8" s="177"/>
      <c r="D8" s="177"/>
      <c r="E8" s="177"/>
      <c r="F8" s="177"/>
      <c r="G8" s="177"/>
      <c r="H8" s="177"/>
      <c r="I8" s="177"/>
      <c r="J8" s="177"/>
      <c r="K8" s="25">
        <v>35885</v>
      </c>
      <c r="L8" s="26">
        <v>77.774354797022198</v>
      </c>
      <c r="M8" s="136">
        <v>83.027422362231306</v>
      </c>
      <c r="N8" s="137">
        <f t="shared" ref="N8:N71" si="0">M8/M7-1</f>
        <v>-3.4035577711846177E-3</v>
      </c>
      <c r="O8" s="136"/>
      <c r="P8" s="136"/>
      <c r="Q8" s="141">
        <v>76.126507695351094</v>
      </c>
      <c r="R8" s="140">
        <f t="shared" ref="R8:R71" si="1">Q8/Q7-1</f>
        <v>-2.3512509415305471E-3</v>
      </c>
      <c r="S8" s="141"/>
      <c r="T8" s="141"/>
    </row>
    <row r="9" spans="1:20" x14ac:dyDescent="0.25">
      <c r="K9" s="25">
        <v>35915</v>
      </c>
      <c r="L9" s="26">
        <v>78.592548510940603</v>
      </c>
      <c r="M9" s="136">
        <v>84.255727761468705</v>
      </c>
      <c r="N9" s="137">
        <f t="shared" si="0"/>
        <v>1.4793972452602056E-2</v>
      </c>
      <c r="O9" s="137">
        <f>M9/M6-1</f>
        <v>-5.3906081087462532E-4</v>
      </c>
      <c r="P9" s="136"/>
      <c r="Q9" s="141">
        <v>76.859812391080695</v>
      </c>
      <c r="R9" s="140">
        <f t="shared" si="1"/>
        <v>9.6327116260763734E-3</v>
      </c>
      <c r="S9" s="140">
        <f>Q9/Q6-1</f>
        <v>8.6526120334660117E-3</v>
      </c>
      <c r="T9" s="141"/>
    </row>
    <row r="10" spans="1:20" x14ac:dyDescent="0.25">
      <c r="K10" s="25">
        <v>35946</v>
      </c>
      <c r="L10" s="26">
        <v>79.690910100069303</v>
      </c>
      <c r="M10" s="136">
        <v>85.812169836064896</v>
      </c>
      <c r="N10" s="137">
        <f t="shared" si="0"/>
        <v>1.8472834025035523E-2</v>
      </c>
      <c r="O10" s="137">
        <f t="shared" ref="O10:O73" si="2">M10/M7-1</f>
        <v>3.0022379659708109E-2</v>
      </c>
      <c r="P10" s="136"/>
      <c r="Q10" s="141">
        <v>77.785207599014697</v>
      </c>
      <c r="R10" s="140">
        <f t="shared" si="1"/>
        <v>1.2040039900505839E-2</v>
      </c>
      <c r="S10" s="140">
        <f t="shared" ref="S10:S73" si="3">Q10/Q7-1</f>
        <v>1.9386248046019183E-2</v>
      </c>
      <c r="T10" s="141"/>
    </row>
    <row r="11" spans="1:20" x14ac:dyDescent="0.25">
      <c r="K11" s="25">
        <v>35976</v>
      </c>
      <c r="L11" s="26">
        <v>80.866959274336494</v>
      </c>
      <c r="M11" s="136">
        <v>85.780586291712794</v>
      </c>
      <c r="N11" s="137">
        <f t="shared" si="0"/>
        <v>-3.6805437285225562E-4</v>
      </c>
      <c r="O11" s="137">
        <f t="shared" si="2"/>
        <v>3.3159694124550887E-2</v>
      </c>
      <c r="P11" s="136"/>
      <c r="Q11" s="141">
        <v>79.290915875230297</v>
      </c>
      <c r="R11" s="140">
        <f t="shared" si="1"/>
        <v>1.9357257281841678E-2</v>
      </c>
      <c r="S11" s="140">
        <f t="shared" si="3"/>
        <v>4.156775708853977E-2</v>
      </c>
      <c r="T11" s="141"/>
    </row>
    <row r="12" spans="1:20" x14ac:dyDescent="0.25">
      <c r="K12" s="25">
        <v>36007</v>
      </c>
      <c r="L12" s="26">
        <v>80.678565333011093</v>
      </c>
      <c r="M12" s="136">
        <v>85.199327555190806</v>
      </c>
      <c r="N12" s="137">
        <f t="shared" si="0"/>
        <v>-6.7761105589242421E-3</v>
      </c>
      <c r="O12" s="137">
        <f t="shared" si="2"/>
        <v>1.1199236168174531E-2</v>
      </c>
      <c r="P12" s="136"/>
      <c r="Q12" s="141">
        <v>79.292190688430495</v>
      </c>
      <c r="R12" s="140">
        <f t="shared" si="1"/>
        <v>1.6077670261793742E-5</v>
      </c>
      <c r="S12" s="140">
        <f t="shared" si="3"/>
        <v>3.1646945545134697E-2</v>
      </c>
      <c r="T12" s="141"/>
    </row>
    <row r="13" spans="1:20" x14ac:dyDescent="0.25">
      <c r="K13" s="25">
        <v>36038</v>
      </c>
      <c r="L13" s="26">
        <v>79.968559314389196</v>
      </c>
      <c r="M13" s="136">
        <v>83.437347184479506</v>
      </c>
      <c r="N13" s="137">
        <f t="shared" si="0"/>
        <v>-2.0680684006219585E-2</v>
      </c>
      <c r="O13" s="137">
        <f t="shared" si="2"/>
        <v>-2.7674660320584299E-2</v>
      </c>
      <c r="P13" s="136"/>
      <c r="Q13" s="141">
        <v>78.959264067867394</v>
      </c>
      <c r="R13" s="140">
        <f t="shared" si="1"/>
        <v>-4.1987315228972921E-3</v>
      </c>
      <c r="S13" s="140">
        <f t="shared" si="3"/>
        <v>1.5093569909911286E-2</v>
      </c>
      <c r="T13" s="141"/>
    </row>
    <row r="14" spans="1:20" x14ac:dyDescent="0.25">
      <c r="K14" s="25">
        <v>36068</v>
      </c>
      <c r="L14" s="26">
        <v>79.562216263708905</v>
      </c>
      <c r="M14" s="136">
        <v>84.4869738818375</v>
      </c>
      <c r="N14" s="137">
        <f t="shared" si="0"/>
        <v>1.2579818663664755E-2</v>
      </c>
      <c r="O14" s="137">
        <f t="shared" si="2"/>
        <v>-1.5080479929061363E-2</v>
      </c>
      <c r="P14" s="136"/>
      <c r="Q14" s="141">
        <v>78.302638182020303</v>
      </c>
      <c r="R14" s="140">
        <f t="shared" si="1"/>
        <v>-8.3160081796445073E-3</v>
      </c>
      <c r="S14" s="140">
        <f t="shared" si="3"/>
        <v>-1.246394599307088E-2</v>
      </c>
      <c r="T14" s="141"/>
    </row>
    <row r="15" spans="1:20" x14ac:dyDescent="0.25">
      <c r="K15" s="25">
        <v>36099</v>
      </c>
      <c r="L15" s="26">
        <v>80.545617205279498</v>
      </c>
      <c r="M15" s="136">
        <v>85.512606191970406</v>
      </c>
      <c r="N15" s="137">
        <f t="shared" si="0"/>
        <v>1.2139531847445983E-2</v>
      </c>
      <c r="O15" s="137">
        <f t="shared" si="2"/>
        <v>3.6770083258774733E-3</v>
      </c>
      <c r="P15" s="136"/>
      <c r="Q15" s="141">
        <v>79.351038108537495</v>
      </c>
      <c r="R15" s="140">
        <f t="shared" si="1"/>
        <v>1.3389075398457351E-2</v>
      </c>
      <c r="S15" s="140">
        <f t="shared" si="3"/>
        <v>7.421590902720876E-4</v>
      </c>
      <c r="T15" s="141"/>
    </row>
    <row r="16" spans="1:20" x14ac:dyDescent="0.25">
      <c r="K16" s="25">
        <v>36129</v>
      </c>
      <c r="L16" s="26">
        <v>82.394467088466598</v>
      </c>
      <c r="M16" s="136">
        <v>89.583784915998393</v>
      </c>
      <c r="N16" s="137">
        <f t="shared" si="0"/>
        <v>4.7609105900578541E-2</v>
      </c>
      <c r="O16" s="137">
        <f t="shared" si="2"/>
        <v>7.3665306231862182E-2</v>
      </c>
      <c r="P16" s="136"/>
      <c r="Q16" s="141">
        <v>80.786759550496399</v>
      </c>
      <c r="R16" s="140">
        <f t="shared" si="1"/>
        <v>1.8093291230734776E-2</v>
      </c>
      <c r="S16" s="140">
        <f t="shared" si="3"/>
        <v>2.3144788698362673E-2</v>
      </c>
      <c r="T16" s="141"/>
    </row>
    <row r="17" spans="11:20" x14ac:dyDescent="0.25">
      <c r="K17" s="25">
        <v>36160</v>
      </c>
      <c r="L17" s="26">
        <v>83.807846388711695</v>
      </c>
      <c r="M17" s="136">
        <v>91.286291888810993</v>
      </c>
      <c r="N17" s="137">
        <f t="shared" si="0"/>
        <v>1.9004633197950094E-2</v>
      </c>
      <c r="O17" s="137">
        <f t="shared" si="2"/>
        <v>8.0477707918417574E-2</v>
      </c>
      <c r="P17" s="136"/>
      <c r="Q17" s="141">
        <v>82.237872774465998</v>
      </c>
      <c r="R17" s="140">
        <f t="shared" si="1"/>
        <v>1.7962265500481855E-2</v>
      </c>
      <c r="S17" s="140">
        <f t="shared" si="3"/>
        <v>5.0256730600799715E-2</v>
      </c>
      <c r="T17" s="141"/>
    </row>
    <row r="18" spans="11:20" x14ac:dyDescent="0.25">
      <c r="K18" s="25">
        <v>36191</v>
      </c>
      <c r="L18" s="26">
        <v>84.123348540248301</v>
      </c>
      <c r="M18" s="136">
        <v>91.905394784934401</v>
      </c>
      <c r="N18" s="137">
        <f t="shared" si="0"/>
        <v>6.7819919432974274E-3</v>
      </c>
      <c r="O18" s="137">
        <f t="shared" si="2"/>
        <v>7.4758434781096339E-2</v>
      </c>
      <c r="P18" s="137">
        <f>M18/M6-1</f>
        <v>9.0203059527839136E-2</v>
      </c>
      <c r="Q18" s="141">
        <v>82.496200950251406</v>
      </c>
      <c r="R18" s="140">
        <f t="shared" si="1"/>
        <v>3.1412312486955862E-3</v>
      </c>
      <c r="S18" s="140">
        <f t="shared" si="3"/>
        <v>3.963606421143373E-2</v>
      </c>
      <c r="T18" s="140">
        <f>Q18/Q6-1</f>
        <v>8.2620500657961449E-2</v>
      </c>
    </row>
    <row r="19" spans="11:20" x14ac:dyDescent="0.25">
      <c r="K19" s="25">
        <v>36219</v>
      </c>
      <c r="L19" s="26">
        <v>83.710944508753201</v>
      </c>
      <c r="M19" s="136">
        <v>88.065118920013305</v>
      </c>
      <c r="N19" s="137">
        <f t="shared" si="0"/>
        <v>-4.1785097315643283E-2</v>
      </c>
      <c r="O19" s="137">
        <f t="shared" si="2"/>
        <v>-1.6952465196788946E-2</v>
      </c>
      <c r="P19" s="137">
        <f t="shared" ref="P19:P82" si="4">M19/M7-1</f>
        <v>5.7065023857307606E-2</v>
      </c>
      <c r="Q19" s="141">
        <v>82.717008820805603</v>
      </c>
      <c r="R19" s="140">
        <f t="shared" si="1"/>
        <v>2.6765822911936077E-3</v>
      </c>
      <c r="S19" s="140">
        <f t="shared" si="3"/>
        <v>2.3893138938227754E-2</v>
      </c>
      <c r="T19" s="140">
        <f t="shared" ref="T19:T82" si="5">Q19/Q7-1</f>
        <v>8.4018206984879162E-2</v>
      </c>
    </row>
    <row r="20" spans="11:20" x14ac:dyDescent="0.25">
      <c r="K20" s="25">
        <v>36250</v>
      </c>
      <c r="L20" s="26">
        <v>83.860274584380207</v>
      </c>
      <c r="M20" s="136">
        <v>86.332540860944405</v>
      </c>
      <c r="N20" s="137">
        <f t="shared" si="0"/>
        <v>-1.9673828643126501E-2</v>
      </c>
      <c r="O20" s="137">
        <f t="shared" si="2"/>
        <v>-5.4266099820336477E-2</v>
      </c>
      <c r="P20" s="137">
        <f t="shared" si="4"/>
        <v>3.9807552790131817E-2</v>
      </c>
      <c r="Q20" s="141">
        <v>83.206540002785204</v>
      </c>
      <c r="R20" s="140">
        <f t="shared" si="1"/>
        <v>5.918144151465965E-3</v>
      </c>
      <c r="S20" s="140">
        <f t="shared" si="3"/>
        <v>1.1778845872822297E-2</v>
      </c>
      <c r="T20" s="140">
        <f t="shared" si="5"/>
        <v>9.3003508525145051E-2</v>
      </c>
    </row>
    <row r="21" spans="11:20" x14ac:dyDescent="0.25">
      <c r="K21" s="25">
        <v>36280</v>
      </c>
      <c r="L21" s="26">
        <v>84.973258177737307</v>
      </c>
      <c r="M21" s="136">
        <v>86.273268220388502</v>
      </c>
      <c r="N21" s="137">
        <f t="shared" si="0"/>
        <v>-6.8656198421601644E-4</v>
      </c>
      <c r="O21" s="137">
        <f t="shared" si="2"/>
        <v>-6.1281784140370665E-2</v>
      </c>
      <c r="P21" s="137">
        <f t="shared" si="4"/>
        <v>2.3945439823765291E-2</v>
      </c>
      <c r="Q21" s="141">
        <v>84.499876322536593</v>
      </c>
      <c r="R21" s="140">
        <f t="shared" si="1"/>
        <v>1.5543685865415213E-2</v>
      </c>
      <c r="S21" s="140">
        <f t="shared" si="3"/>
        <v>2.4288092654030091E-2</v>
      </c>
      <c r="T21" s="140">
        <f t="shared" si="5"/>
        <v>9.9402583662076438E-2</v>
      </c>
    </row>
    <row r="22" spans="11:20" x14ac:dyDescent="0.25">
      <c r="K22" s="25">
        <v>36311</v>
      </c>
      <c r="L22" s="26">
        <v>86.519616392202906</v>
      </c>
      <c r="M22" s="136">
        <v>91.090391133427602</v>
      </c>
      <c r="N22" s="137">
        <f t="shared" si="0"/>
        <v>5.5835637299998409E-2</v>
      </c>
      <c r="O22" s="137">
        <f t="shared" si="2"/>
        <v>3.4352672777993476E-2</v>
      </c>
      <c r="P22" s="137">
        <f t="shared" si="4"/>
        <v>6.1509006326797122E-2</v>
      </c>
      <c r="Q22" s="141">
        <v>85.425597538992406</v>
      </c>
      <c r="R22" s="140">
        <f t="shared" si="1"/>
        <v>1.0955296702711559E-2</v>
      </c>
      <c r="S22" s="140">
        <f t="shared" si="3"/>
        <v>3.2745244984070609E-2</v>
      </c>
      <c r="T22" s="140">
        <f t="shared" si="5"/>
        <v>9.8224201950635193E-2</v>
      </c>
    </row>
    <row r="23" spans="11:20" x14ac:dyDescent="0.25">
      <c r="K23" s="25">
        <v>36341</v>
      </c>
      <c r="L23" s="26">
        <v>87.769086643751194</v>
      </c>
      <c r="M23" s="136">
        <v>93.709176796002495</v>
      </c>
      <c r="N23" s="137">
        <f t="shared" si="0"/>
        <v>2.8749307473484587E-2</v>
      </c>
      <c r="O23" s="137">
        <f t="shared" si="2"/>
        <v>8.5444443792516367E-2</v>
      </c>
      <c r="P23" s="137">
        <f t="shared" si="4"/>
        <v>9.2428728306041874E-2</v>
      </c>
      <c r="Q23" s="141">
        <v>86.283703523802998</v>
      </c>
      <c r="R23" s="140">
        <f t="shared" si="1"/>
        <v>1.0045068568808269E-2</v>
      </c>
      <c r="S23" s="140">
        <f t="shared" si="3"/>
        <v>3.6982231455782166E-2</v>
      </c>
      <c r="T23" s="140">
        <f t="shared" si="5"/>
        <v>8.819153583212902E-2</v>
      </c>
    </row>
    <row r="24" spans="11:20" x14ac:dyDescent="0.25">
      <c r="K24" s="25">
        <v>36372</v>
      </c>
      <c r="L24" s="26">
        <v>88.384527640694301</v>
      </c>
      <c r="M24" s="136">
        <v>96.651146359679998</v>
      </c>
      <c r="N24" s="137">
        <f t="shared" si="0"/>
        <v>3.1394679414183058E-2</v>
      </c>
      <c r="O24" s="137">
        <f t="shared" si="2"/>
        <v>0.1202907731834244</v>
      </c>
      <c r="P24" s="137">
        <f t="shared" si="4"/>
        <v>0.13441207968538116</v>
      </c>
      <c r="Q24" s="141">
        <v>86.423860769571604</v>
      </c>
      <c r="R24" s="140">
        <f t="shared" si="1"/>
        <v>1.6243767947436982E-3</v>
      </c>
      <c r="S24" s="140">
        <f t="shared" si="3"/>
        <v>2.2769080036178391E-2</v>
      </c>
      <c r="T24" s="140">
        <f t="shared" si="5"/>
        <v>8.9941645188795327E-2</v>
      </c>
    </row>
    <row r="25" spans="11:20" x14ac:dyDescent="0.25">
      <c r="K25" s="25">
        <v>36403</v>
      </c>
      <c r="L25" s="26">
        <v>88.647659941842804</v>
      </c>
      <c r="M25" s="136">
        <v>94.840990006445196</v>
      </c>
      <c r="N25" s="137">
        <f t="shared" si="0"/>
        <v>-1.8728762372858365E-2</v>
      </c>
      <c r="O25" s="137">
        <f t="shared" si="2"/>
        <v>4.1174473249585564E-2</v>
      </c>
      <c r="P25" s="137">
        <f t="shared" si="4"/>
        <v>0.13667312308902035</v>
      </c>
      <c r="Q25" s="141">
        <v>87.001442149700296</v>
      </c>
      <c r="R25" s="140">
        <f t="shared" si="1"/>
        <v>6.683124023684428E-3</v>
      </c>
      <c r="S25" s="140">
        <f t="shared" si="3"/>
        <v>1.8446983762549607E-2</v>
      </c>
      <c r="T25" s="140">
        <f t="shared" si="5"/>
        <v>0.10185224212475497</v>
      </c>
    </row>
    <row r="26" spans="11:20" x14ac:dyDescent="0.25">
      <c r="K26" s="25">
        <v>36433</v>
      </c>
      <c r="L26" s="26">
        <v>89.048585861803801</v>
      </c>
      <c r="M26" s="136">
        <v>94.824198327643202</v>
      </c>
      <c r="N26" s="137">
        <f t="shared" si="0"/>
        <v>-1.7705085955821431E-4</v>
      </c>
      <c r="O26" s="137">
        <f t="shared" si="2"/>
        <v>1.1898744282729412E-2</v>
      </c>
      <c r="P26" s="137">
        <f t="shared" si="4"/>
        <v>0.12235287844802234</v>
      </c>
      <c r="Q26" s="141">
        <v>87.415625484114003</v>
      </c>
      <c r="R26" s="140">
        <f t="shared" si="1"/>
        <v>4.7606490671847634E-3</v>
      </c>
      <c r="S26" s="140">
        <f t="shared" si="3"/>
        <v>1.3118606574400671E-2</v>
      </c>
      <c r="T26" s="140">
        <f t="shared" si="5"/>
        <v>0.1163816125953494</v>
      </c>
    </row>
    <row r="27" spans="11:20" x14ac:dyDescent="0.25">
      <c r="K27" s="25">
        <v>36464</v>
      </c>
      <c r="L27" s="26">
        <v>89.668480213912204</v>
      </c>
      <c r="M27" s="136">
        <v>93.246824748759295</v>
      </c>
      <c r="N27" s="137">
        <f t="shared" si="0"/>
        <v>-1.6634715681261625E-2</v>
      </c>
      <c r="O27" s="137">
        <f t="shared" si="2"/>
        <v>-3.5222775302134246E-2</v>
      </c>
      <c r="P27" s="137">
        <f t="shared" si="4"/>
        <v>9.0445361230437227E-2</v>
      </c>
      <c r="Q27" s="141">
        <v>88.346956376834996</v>
      </c>
      <c r="R27" s="140">
        <f t="shared" si="1"/>
        <v>1.0654055125307593E-2</v>
      </c>
      <c r="S27" s="140">
        <f t="shared" si="3"/>
        <v>2.225190578318248E-2</v>
      </c>
      <c r="T27" s="140">
        <f t="shared" si="5"/>
        <v>0.11336862733909991</v>
      </c>
    </row>
    <row r="28" spans="11:20" x14ac:dyDescent="0.25">
      <c r="K28" s="25">
        <v>36494</v>
      </c>
      <c r="L28" s="26">
        <v>90.713314388272494</v>
      </c>
      <c r="M28" s="136">
        <v>95.568689176998404</v>
      </c>
      <c r="N28" s="137">
        <f t="shared" si="0"/>
        <v>2.4900198312329147E-2</v>
      </c>
      <c r="O28" s="137">
        <f t="shared" si="2"/>
        <v>7.6728339772049736E-3</v>
      </c>
      <c r="P28" s="137">
        <f t="shared" si="4"/>
        <v>6.6807896837714376E-2</v>
      </c>
      <c r="Q28" s="141">
        <v>89.232970076020905</v>
      </c>
      <c r="R28" s="140">
        <f t="shared" si="1"/>
        <v>1.0028797091851116E-2</v>
      </c>
      <c r="S28" s="140">
        <f t="shared" si="3"/>
        <v>2.5649321105285727E-2</v>
      </c>
      <c r="T28" s="140">
        <f t="shared" si="5"/>
        <v>0.10454944068210992</v>
      </c>
    </row>
    <row r="29" spans="11:20" x14ac:dyDescent="0.25">
      <c r="K29" s="25">
        <v>36525</v>
      </c>
      <c r="L29" s="26">
        <v>91.261855582669696</v>
      </c>
      <c r="M29" s="136">
        <v>95.651696097258196</v>
      </c>
      <c r="N29" s="137">
        <f t="shared" si="0"/>
        <v>8.6855769368199276E-4</v>
      </c>
      <c r="O29" s="137">
        <f t="shared" si="2"/>
        <v>8.7266518906468082E-3</v>
      </c>
      <c r="P29" s="137">
        <f t="shared" si="4"/>
        <v>4.782102677326816E-2</v>
      </c>
      <c r="Q29" s="141">
        <v>90.100694941339199</v>
      </c>
      <c r="R29" s="140">
        <f t="shared" si="1"/>
        <v>9.7242629554865623E-3</v>
      </c>
      <c r="S29" s="140">
        <f t="shared" si="3"/>
        <v>3.0716127035127716E-2</v>
      </c>
      <c r="T29" s="140">
        <f t="shared" si="5"/>
        <v>9.5610719266008504E-2</v>
      </c>
    </row>
    <row r="30" spans="11:20" x14ac:dyDescent="0.25">
      <c r="K30" s="25">
        <v>36556</v>
      </c>
      <c r="L30" s="26">
        <v>92.270180310757993</v>
      </c>
      <c r="M30" s="136">
        <v>98.219713285999106</v>
      </c>
      <c r="N30" s="137">
        <f t="shared" si="0"/>
        <v>2.6847586540752699E-2</v>
      </c>
      <c r="O30" s="137">
        <f t="shared" si="2"/>
        <v>5.3330379352203972E-2</v>
      </c>
      <c r="P30" s="137">
        <f t="shared" si="4"/>
        <v>6.8704546842333736E-2</v>
      </c>
      <c r="Q30" s="141">
        <v>91.071530058041304</v>
      </c>
      <c r="R30" s="140">
        <f t="shared" si="1"/>
        <v>1.0775001428503739E-2</v>
      </c>
      <c r="S30" s="140">
        <f t="shared" si="3"/>
        <v>3.0839474192918548E-2</v>
      </c>
      <c r="T30" s="140">
        <f t="shared" si="5"/>
        <v>0.10394816984313215</v>
      </c>
    </row>
    <row r="31" spans="11:20" x14ac:dyDescent="0.25">
      <c r="K31" s="25">
        <v>36585</v>
      </c>
      <c r="L31" s="26">
        <v>92.645321240442101</v>
      </c>
      <c r="M31" s="136">
        <v>97.455034824997796</v>
      </c>
      <c r="N31" s="137">
        <f t="shared" si="0"/>
        <v>-7.7853868171524621E-3</v>
      </c>
      <c r="O31" s="137">
        <f t="shared" si="2"/>
        <v>1.9738113646256883E-2</v>
      </c>
      <c r="P31" s="137">
        <f t="shared" si="4"/>
        <v>0.10662468886816634</v>
      </c>
      <c r="Q31" s="141">
        <v>91.690670080936997</v>
      </c>
      <c r="R31" s="140">
        <f t="shared" si="1"/>
        <v>6.7983926755277313E-3</v>
      </c>
      <c r="S31" s="140">
        <f t="shared" si="3"/>
        <v>2.7542510384023888E-2</v>
      </c>
      <c r="T31" s="140">
        <f t="shared" si="5"/>
        <v>0.1084862882260591</v>
      </c>
    </row>
    <row r="32" spans="11:20" x14ac:dyDescent="0.25">
      <c r="K32" s="25">
        <v>36616</v>
      </c>
      <c r="L32" s="26">
        <v>93.201436196944996</v>
      </c>
      <c r="M32" s="136">
        <v>97.942950194678602</v>
      </c>
      <c r="N32" s="137">
        <f t="shared" si="0"/>
        <v>5.0065691378282651E-3</v>
      </c>
      <c r="O32" s="137">
        <f t="shared" si="2"/>
        <v>2.395413976863181E-2</v>
      </c>
      <c r="P32" s="137">
        <f t="shared" si="4"/>
        <v>0.13448474026074431</v>
      </c>
      <c r="Q32" s="141">
        <v>92.199500566587901</v>
      </c>
      <c r="R32" s="140">
        <f t="shared" si="1"/>
        <v>5.549424878253717E-3</v>
      </c>
      <c r="S32" s="140">
        <f t="shared" si="3"/>
        <v>2.3294000413816462E-2</v>
      </c>
      <c r="T32" s="140">
        <f t="shared" si="5"/>
        <v>0.10807997260193347</v>
      </c>
    </row>
    <row r="33" spans="11:20" x14ac:dyDescent="0.25">
      <c r="K33" s="25">
        <v>36646</v>
      </c>
      <c r="L33" s="26">
        <v>93.9079134083198</v>
      </c>
      <c r="M33" s="136">
        <v>96.560631129592593</v>
      </c>
      <c r="N33" s="137">
        <f t="shared" si="0"/>
        <v>-1.4113512635043235E-2</v>
      </c>
      <c r="O33" s="137">
        <f t="shared" si="2"/>
        <v>-1.6891539395717303E-2</v>
      </c>
      <c r="P33" s="137">
        <f t="shared" si="4"/>
        <v>0.11924160428146302</v>
      </c>
      <c r="Q33" s="141">
        <v>93.224962045715003</v>
      </c>
      <c r="R33" s="140">
        <f t="shared" si="1"/>
        <v>1.1122202103323708E-2</v>
      </c>
      <c r="S33" s="140">
        <f t="shared" si="3"/>
        <v>2.3645501358122489E-2</v>
      </c>
      <c r="T33" s="140">
        <f t="shared" si="5"/>
        <v>0.1032556034741956</v>
      </c>
    </row>
    <row r="34" spans="11:20" x14ac:dyDescent="0.25">
      <c r="K34" s="25">
        <v>36677</v>
      </c>
      <c r="L34" s="26">
        <v>95.606862209430304</v>
      </c>
      <c r="M34" s="136">
        <v>98.280839098500195</v>
      </c>
      <c r="N34" s="137">
        <f t="shared" si="0"/>
        <v>1.7814796245469111E-2</v>
      </c>
      <c r="O34" s="137">
        <f t="shared" si="2"/>
        <v>8.4736953302138041E-3</v>
      </c>
      <c r="P34" s="137">
        <f t="shared" si="4"/>
        <v>7.8937502360047596E-2</v>
      </c>
      <c r="Q34" s="141">
        <v>95.005900595301895</v>
      </c>
      <c r="R34" s="140">
        <f t="shared" si="1"/>
        <v>1.9103666126606411E-2</v>
      </c>
      <c r="S34" s="140">
        <f t="shared" si="3"/>
        <v>3.6156683242018817E-2</v>
      </c>
      <c r="T34" s="140">
        <f t="shared" si="5"/>
        <v>0.11214791973724947</v>
      </c>
    </row>
    <row r="35" spans="11:20" x14ac:dyDescent="0.25">
      <c r="K35" s="25">
        <v>36707</v>
      </c>
      <c r="L35" s="26">
        <v>97.565657985658902</v>
      </c>
      <c r="M35" s="136">
        <v>101.20912680442299</v>
      </c>
      <c r="N35" s="137">
        <f t="shared" si="0"/>
        <v>2.9795102817426811E-2</v>
      </c>
      <c r="O35" s="137">
        <f t="shared" si="2"/>
        <v>3.3347745838289589E-2</v>
      </c>
      <c r="P35" s="137">
        <f t="shared" si="4"/>
        <v>8.0034317500700114E-2</v>
      </c>
      <c r="Q35" s="141">
        <v>96.788574517830497</v>
      </c>
      <c r="R35" s="140">
        <f t="shared" si="1"/>
        <v>1.876382320843728E-2</v>
      </c>
      <c r="S35" s="140">
        <f t="shared" si="3"/>
        <v>4.9773305961980707E-2</v>
      </c>
      <c r="T35" s="140">
        <f t="shared" si="5"/>
        <v>0.12174803079853347</v>
      </c>
    </row>
    <row r="36" spans="11:20" x14ac:dyDescent="0.25">
      <c r="K36" s="25">
        <v>36738</v>
      </c>
      <c r="L36" s="26">
        <v>98.023849342370895</v>
      </c>
      <c r="M36" s="136">
        <v>105.13250149197501</v>
      </c>
      <c r="N36" s="137">
        <f t="shared" si="0"/>
        <v>3.8765028524883505E-2</v>
      </c>
      <c r="O36" s="137">
        <f t="shared" si="2"/>
        <v>8.8771896601195888E-2</v>
      </c>
      <c r="P36" s="137">
        <f t="shared" si="4"/>
        <v>8.7752245593986755E-2</v>
      </c>
      <c r="Q36" s="141">
        <v>96.692994599478993</v>
      </c>
      <c r="R36" s="140">
        <f t="shared" si="1"/>
        <v>-9.875124086459186E-4</v>
      </c>
      <c r="S36" s="140">
        <f t="shared" si="3"/>
        <v>3.720068614308869E-2</v>
      </c>
      <c r="T36" s="140">
        <f t="shared" si="5"/>
        <v>0.11882290074135371</v>
      </c>
    </row>
    <row r="37" spans="11:20" x14ac:dyDescent="0.25">
      <c r="K37" s="25">
        <v>36769</v>
      </c>
      <c r="L37" s="26">
        <v>97.676331821347603</v>
      </c>
      <c r="M37" s="136">
        <v>105.895937030387</v>
      </c>
      <c r="N37" s="137">
        <f t="shared" si="0"/>
        <v>7.2616510363379128E-3</v>
      </c>
      <c r="O37" s="137">
        <f t="shared" si="2"/>
        <v>7.7483037403198285E-2</v>
      </c>
      <c r="P37" s="137">
        <f t="shared" si="4"/>
        <v>0.11656296526628984</v>
      </c>
      <c r="Q37" s="141">
        <v>95.878772790961193</v>
      </c>
      <c r="R37" s="140">
        <f t="shared" si="1"/>
        <v>-8.420690784171736E-3</v>
      </c>
      <c r="S37" s="140">
        <f t="shared" si="3"/>
        <v>9.1875577220985605E-3</v>
      </c>
      <c r="T37" s="140">
        <f t="shared" si="5"/>
        <v>0.10203659183012159</v>
      </c>
    </row>
    <row r="38" spans="11:20" x14ac:dyDescent="0.25">
      <c r="K38" s="25">
        <v>36799</v>
      </c>
      <c r="L38" s="26">
        <v>97.105365492993101</v>
      </c>
      <c r="M38" s="136">
        <v>103.510851720959</v>
      </c>
      <c r="N38" s="137">
        <f t="shared" si="0"/>
        <v>-2.2522916141188731E-2</v>
      </c>
      <c r="O38" s="137">
        <f t="shared" si="2"/>
        <v>2.2742266327263838E-2</v>
      </c>
      <c r="P38" s="137">
        <f t="shared" si="4"/>
        <v>9.1607981364641322E-2</v>
      </c>
      <c r="Q38" s="141">
        <v>95.497636792979606</v>
      </c>
      <c r="R38" s="140">
        <f t="shared" si="1"/>
        <v>-3.9751864452056695E-3</v>
      </c>
      <c r="S38" s="140">
        <f t="shared" si="3"/>
        <v>-1.3337707795387344E-2</v>
      </c>
      <c r="T38" s="140">
        <f t="shared" si="5"/>
        <v>9.2454996050269633E-2</v>
      </c>
    </row>
    <row r="39" spans="11:20" x14ac:dyDescent="0.25">
      <c r="K39" s="25">
        <v>36830</v>
      </c>
      <c r="L39" s="26">
        <v>98.219145048578895</v>
      </c>
      <c r="M39" s="136">
        <v>100.946576295878</v>
      </c>
      <c r="N39" s="137">
        <f t="shared" si="0"/>
        <v>-2.4773010582442856E-2</v>
      </c>
      <c r="O39" s="137">
        <f t="shared" si="2"/>
        <v>-3.9815710048681008E-2</v>
      </c>
      <c r="P39" s="137">
        <f t="shared" si="4"/>
        <v>8.2573873886479632E-2</v>
      </c>
      <c r="Q39" s="141">
        <v>97.2013723484108</v>
      </c>
      <c r="R39" s="140">
        <f t="shared" si="1"/>
        <v>1.7840604360970458E-2</v>
      </c>
      <c r="S39" s="140">
        <f t="shared" si="3"/>
        <v>5.2576481992061552E-3</v>
      </c>
      <c r="T39" s="140">
        <f t="shared" si="5"/>
        <v>0.10022321463807082</v>
      </c>
    </row>
    <row r="40" spans="11:20" x14ac:dyDescent="0.25">
      <c r="K40" s="25">
        <v>36860</v>
      </c>
      <c r="L40" s="26">
        <v>99.266613704893203</v>
      </c>
      <c r="M40" s="136">
        <v>99.543550557055298</v>
      </c>
      <c r="N40" s="137">
        <f t="shared" si="0"/>
        <v>-1.3898695629957603E-2</v>
      </c>
      <c r="O40" s="137">
        <f t="shared" si="2"/>
        <v>-5.9987065145935436E-2</v>
      </c>
      <c r="P40" s="137">
        <f t="shared" si="4"/>
        <v>4.1591669973574996E-2</v>
      </c>
      <c r="Q40" s="141">
        <v>98.9741911223946</v>
      </c>
      <c r="R40" s="140">
        <f t="shared" si="1"/>
        <v>1.8238618767945747E-2</v>
      </c>
      <c r="S40" s="140">
        <f t="shared" si="3"/>
        <v>3.2284709548610513E-2</v>
      </c>
      <c r="T40" s="140">
        <f t="shared" si="5"/>
        <v>0.10916616400949986</v>
      </c>
    </row>
    <row r="41" spans="11:20" x14ac:dyDescent="0.25">
      <c r="K41" s="25">
        <v>36891</v>
      </c>
      <c r="L41" s="26">
        <v>100</v>
      </c>
      <c r="M41" s="136">
        <v>100</v>
      </c>
      <c r="N41" s="137">
        <f t="shared" si="0"/>
        <v>4.5854245743734978E-3</v>
      </c>
      <c r="O41" s="137">
        <f t="shared" si="2"/>
        <v>-3.3917716476948967E-2</v>
      </c>
      <c r="P41" s="137">
        <f t="shared" si="4"/>
        <v>4.5459767888699654E-2</v>
      </c>
      <c r="Q41" s="141">
        <v>100</v>
      </c>
      <c r="R41" s="140">
        <f t="shared" si="1"/>
        <v>1.0364407791288333E-2</v>
      </c>
      <c r="S41" s="140">
        <f t="shared" si="3"/>
        <v>4.7146331136765696E-2</v>
      </c>
      <c r="T41" s="140">
        <f t="shared" si="5"/>
        <v>0.10986935300672007</v>
      </c>
    </row>
    <row r="42" spans="11:20" x14ac:dyDescent="0.25">
      <c r="K42" s="25">
        <v>36922</v>
      </c>
      <c r="L42" s="26">
        <v>100.166304239623</v>
      </c>
      <c r="M42" s="136">
        <v>101.696937926991</v>
      </c>
      <c r="N42" s="137">
        <f t="shared" si="0"/>
        <v>1.6969379269909934E-2</v>
      </c>
      <c r="O42" s="137">
        <f t="shared" si="2"/>
        <v>7.4332548824009859E-3</v>
      </c>
      <c r="P42" s="137">
        <f t="shared" si="4"/>
        <v>3.5402512638850858E-2</v>
      </c>
      <c r="Q42" s="141">
        <v>100.05077858844599</v>
      </c>
      <c r="R42" s="140">
        <f t="shared" si="1"/>
        <v>5.0778588445998807E-4</v>
      </c>
      <c r="S42" s="140">
        <f t="shared" si="3"/>
        <v>2.9314465127320499E-2</v>
      </c>
      <c r="T42" s="140">
        <f t="shared" si="5"/>
        <v>9.8595560266551807E-2</v>
      </c>
    </row>
    <row r="43" spans="11:20" x14ac:dyDescent="0.25">
      <c r="K43" s="25">
        <v>36950</v>
      </c>
      <c r="L43" s="26">
        <v>100.34664697269</v>
      </c>
      <c r="M43" s="136">
        <v>103.721586444048</v>
      </c>
      <c r="N43" s="137">
        <f t="shared" si="0"/>
        <v>1.9908647775712884E-2</v>
      </c>
      <c r="O43" s="137">
        <f t="shared" si="2"/>
        <v>4.1971939554215298E-2</v>
      </c>
      <c r="P43" s="137">
        <f t="shared" si="4"/>
        <v>6.4301979167143086E-2</v>
      </c>
      <c r="Q43" s="141">
        <v>99.884108170791706</v>
      </c>
      <c r="R43" s="140">
        <f t="shared" si="1"/>
        <v>-1.6658582772242081E-3</v>
      </c>
      <c r="S43" s="140">
        <f t="shared" si="3"/>
        <v>9.1934779974294223E-3</v>
      </c>
      <c r="T43" s="140">
        <f t="shared" si="5"/>
        <v>8.9359561693923784E-2</v>
      </c>
    </row>
    <row r="44" spans="11:20" x14ac:dyDescent="0.25">
      <c r="K44" s="25">
        <v>36981</v>
      </c>
      <c r="L44" s="26">
        <v>100.38532825648799</v>
      </c>
      <c r="M44" s="136">
        <v>104.215025598222</v>
      </c>
      <c r="N44" s="137">
        <f t="shared" si="0"/>
        <v>4.7573429128002775E-3</v>
      </c>
      <c r="O44" s="137">
        <f t="shared" si="2"/>
        <v>4.2150255982219997E-2</v>
      </c>
      <c r="P44" s="137">
        <f t="shared" si="4"/>
        <v>6.403804858927109E-2</v>
      </c>
      <c r="Q44" s="141">
        <v>99.705504768058802</v>
      </c>
      <c r="R44" s="140">
        <f t="shared" si="1"/>
        <v>-1.788106296424119E-3</v>
      </c>
      <c r="S44" s="140">
        <f t="shared" si="3"/>
        <v>-2.944952319411942E-3</v>
      </c>
      <c r="T44" s="140">
        <f t="shared" si="5"/>
        <v>8.1410464865261822E-2</v>
      </c>
    </row>
    <row r="45" spans="11:20" x14ac:dyDescent="0.25">
      <c r="K45" s="25">
        <v>37011</v>
      </c>
      <c r="L45" s="26">
        <v>100.40448821638</v>
      </c>
      <c r="M45" s="136">
        <v>102.89776366767001</v>
      </c>
      <c r="N45" s="137">
        <f t="shared" si="0"/>
        <v>-1.2639846538352373E-2</v>
      </c>
      <c r="O45" s="137">
        <f t="shared" si="2"/>
        <v>1.1807884929053492E-2</v>
      </c>
      <c r="P45" s="137">
        <f t="shared" si="4"/>
        <v>6.5628532704725684E-2</v>
      </c>
      <c r="Q45" s="141">
        <v>99.770857087657504</v>
      </c>
      <c r="R45" s="140">
        <f t="shared" si="1"/>
        <v>6.5545347521922537E-4</v>
      </c>
      <c r="S45" s="140">
        <f t="shared" si="3"/>
        <v>-2.7977943274177797E-3</v>
      </c>
      <c r="T45" s="140">
        <f t="shared" si="5"/>
        <v>7.0216119141272237E-2</v>
      </c>
    </row>
    <row r="46" spans="11:20" x14ac:dyDescent="0.25">
      <c r="K46" s="25">
        <v>37042</v>
      </c>
      <c r="L46" s="26">
        <v>100.79687125444499</v>
      </c>
      <c r="M46" s="136">
        <v>102.295342468331</v>
      </c>
      <c r="N46" s="137">
        <f t="shared" si="0"/>
        <v>-5.8545606616354773E-3</v>
      </c>
      <c r="O46" s="137">
        <f t="shared" si="2"/>
        <v>-1.3750695728958817E-2</v>
      </c>
      <c r="P46" s="137">
        <f t="shared" si="4"/>
        <v>4.084726388841009E-2</v>
      </c>
      <c r="Q46" s="141">
        <v>100.366723725974</v>
      </c>
      <c r="R46" s="140">
        <f t="shared" si="1"/>
        <v>5.9723516035645741E-3</v>
      </c>
      <c r="S46" s="140">
        <f t="shared" si="3"/>
        <v>4.8317551612622189E-3</v>
      </c>
      <c r="T46" s="140">
        <f t="shared" si="5"/>
        <v>5.6426212446610835E-2</v>
      </c>
    </row>
    <row r="47" spans="11:20" x14ac:dyDescent="0.25">
      <c r="K47" s="25">
        <v>37072</v>
      </c>
      <c r="L47" s="26">
        <v>102.15032925717</v>
      </c>
      <c r="M47" s="136">
        <v>102.96060616387</v>
      </c>
      <c r="N47" s="137">
        <f t="shared" si="0"/>
        <v>6.5033625137425055E-3</v>
      </c>
      <c r="O47" s="137">
        <f t="shared" si="2"/>
        <v>-1.2036838518738491E-2</v>
      </c>
      <c r="P47" s="137">
        <f t="shared" si="4"/>
        <v>1.7305547580027669E-2</v>
      </c>
      <c r="Q47" s="141">
        <v>101.857259733804</v>
      </c>
      <c r="R47" s="140">
        <f t="shared" si="1"/>
        <v>1.4850898310674543E-2</v>
      </c>
      <c r="S47" s="140">
        <f t="shared" si="3"/>
        <v>2.1581104982625998E-2</v>
      </c>
      <c r="T47" s="140">
        <f t="shared" si="5"/>
        <v>5.2368631744232896E-2</v>
      </c>
    </row>
    <row r="48" spans="11:20" x14ac:dyDescent="0.25">
      <c r="K48" s="25">
        <v>37103</v>
      </c>
      <c r="L48" s="26">
        <v>103.895744971486</v>
      </c>
      <c r="M48" s="136">
        <v>105.864156135606</v>
      </c>
      <c r="N48" s="137">
        <f t="shared" si="0"/>
        <v>2.8200591273858322E-2</v>
      </c>
      <c r="O48" s="137">
        <f t="shared" si="2"/>
        <v>2.8828541672845098E-2</v>
      </c>
      <c r="P48" s="137">
        <f t="shared" si="4"/>
        <v>6.9593573181252477E-3</v>
      </c>
      <c r="Q48" s="141">
        <v>103.598682956019</v>
      </c>
      <c r="R48" s="140">
        <f t="shared" si="1"/>
        <v>1.7096702058999824E-2</v>
      </c>
      <c r="S48" s="140">
        <f t="shared" si="3"/>
        <v>3.8366172047599179E-2</v>
      </c>
      <c r="T48" s="140">
        <f t="shared" si="5"/>
        <v>7.141870396241945E-2</v>
      </c>
    </row>
    <row r="49" spans="11:20" x14ac:dyDescent="0.25">
      <c r="K49" s="25">
        <v>37134</v>
      </c>
      <c r="L49" s="26">
        <v>105.84745158118901</v>
      </c>
      <c r="M49" s="136">
        <v>108.159896086266</v>
      </c>
      <c r="N49" s="137">
        <f t="shared" si="0"/>
        <v>2.168571530215857E-2</v>
      </c>
      <c r="O49" s="137">
        <f t="shared" si="2"/>
        <v>5.7329624950916758E-2</v>
      </c>
      <c r="P49" s="137">
        <f t="shared" si="4"/>
        <v>2.1379092714665315E-2</v>
      </c>
      <c r="Q49" s="141">
        <v>105.47351770317201</v>
      </c>
      <c r="R49" s="140">
        <f t="shared" si="1"/>
        <v>1.8097090558081064E-2</v>
      </c>
      <c r="S49" s="140">
        <f t="shared" si="3"/>
        <v>5.0881345804818956E-2</v>
      </c>
      <c r="T49" s="140">
        <f t="shared" si="5"/>
        <v>0.10007162829596972</v>
      </c>
    </row>
    <row r="50" spans="11:20" x14ac:dyDescent="0.25">
      <c r="K50" s="25">
        <v>37164</v>
      </c>
      <c r="L50" s="26">
        <v>106.786880291236</v>
      </c>
      <c r="M50" s="136">
        <v>107.76908115985</v>
      </c>
      <c r="N50" s="137">
        <f t="shared" si="0"/>
        <v>-3.6133071550318308E-3</v>
      </c>
      <c r="O50" s="137">
        <f t="shared" si="2"/>
        <v>4.6702085148245365E-2</v>
      </c>
      <c r="P50" s="137">
        <f t="shared" si="4"/>
        <v>4.113800020088898E-2</v>
      </c>
      <c r="Q50" s="141">
        <v>106.53876901023899</v>
      </c>
      <c r="R50" s="140">
        <f t="shared" si="1"/>
        <v>1.0099703985078534E-2</v>
      </c>
      <c r="S50" s="140">
        <f t="shared" si="3"/>
        <v>4.5961468909233805E-2</v>
      </c>
      <c r="T50" s="140">
        <f t="shared" si="5"/>
        <v>0.11561681092899101</v>
      </c>
    </row>
    <row r="51" spans="11:20" x14ac:dyDescent="0.25">
      <c r="K51" s="25">
        <v>37195</v>
      </c>
      <c r="L51" s="26">
        <v>106.364368727727</v>
      </c>
      <c r="M51" s="136">
        <v>103.779501647988</v>
      </c>
      <c r="N51" s="137">
        <f t="shared" si="0"/>
        <v>-3.701970425027945E-2</v>
      </c>
      <c r="O51" s="137">
        <f t="shared" si="2"/>
        <v>-1.969178769958424E-2</v>
      </c>
      <c r="P51" s="137">
        <f t="shared" si="4"/>
        <v>2.8063610040687248E-2</v>
      </c>
      <c r="Q51" s="141">
        <v>106.406645604749</v>
      </c>
      <c r="R51" s="140">
        <f t="shared" si="1"/>
        <v>-1.2401439092777355E-3</v>
      </c>
      <c r="S51" s="140">
        <f t="shared" si="3"/>
        <v>2.7104231140873347E-2</v>
      </c>
      <c r="T51" s="140">
        <f t="shared" si="5"/>
        <v>9.4703120274296282E-2</v>
      </c>
    </row>
    <row r="52" spans="11:20" x14ac:dyDescent="0.25">
      <c r="K52" s="25">
        <v>37225</v>
      </c>
      <c r="L52" s="26">
        <v>105.21651962442201</v>
      </c>
      <c r="M52" s="136">
        <v>102.146980094146</v>
      </c>
      <c r="N52" s="137">
        <f t="shared" si="0"/>
        <v>-1.5730674438767189E-2</v>
      </c>
      <c r="O52" s="137">
        <f t="shared" si="2"/>
        <v>-5.5592841798999371E-2</v>
      </c>
      <c r="P52" s="137">
        <f t="shared" si="4"/>
        <v>2.615367366867738E-2</v>
      </c>
      <c r="Q52" s="141">
        <v>105.43046930507199</v>
      </c>
      <c r="R52" s="140">
        <f t="shared" si="1"/>
        <v>-9.1740162856279728E-3</v>
      </c>
      <c r="S52" s="140">
        <f t="shared" si="3"/>
        <v>-4.0814413928202953E-4</v>
      </c>
      <c r="T52" s="140">
        <f t="shared" si="5"/>
        <v>6.5231936825766557E-2</v>
      </c>
    </row>
    <row r="53" spans="11:20" x14ac:dyDescent="0.25">
      <c r="K53" s="25">
        <v>37256</v>
      </c>
      <c r="L53" s="26">
        <v>103.959172094618</v>
      </c>
      <c r="M53" s="136">
        <v>102.085063364492</v>
      </c>
      <c r="N53" s="137">
        <f t="shared" si="0"/>
        <v>-6.0615330572610926E-4</v>
      </c>
      <c r="O53" s="137">
        <f t="shared" si="2"/>
        <v>-5.2742565253266926E-2</v>
      </c>
      <c r="P53" s="137">
        <f t="shared" si="4"/>
        <v>2.0850633644919903E-2</v>
      </c>
      <c r="Q53" s="141">
        <v>104.097601451461</v>
      </c>
      <c r="R53" s="140">
        <f t="shared" si="1"/>
        <v>-1.2642150437121025E-2</v>
      </c>
      <c r="S53" s="140">
        <f t="shared" si="3"/>
        <v>-2.2913419982761196E-2</v>
      </c>
      <c r="T53" s="140">
        <f t="shared" si="5"/>
        <v>4.0976014514610082E-2</v>
      </c>
    </row>
    <row r="54" spans="11:20" x14ac:dyDescent="0.25">
      <c r="K54" s="25">
        <v>37287</v>
      </c>
      <c r="L54" s="26">
        <v>104.382043783258</v>
      </c>
      <c r="M54" s="136">
        <v>104.283006270868</v>
      </c>
      <c r="N54" s="137">
        <f t="shared" si="0"/>
        <v>2.1530504404236872E-2</v>
      </c>
      <c r="O54" s="137">
        <f t="shared" si="2"/>
        <v>4.8516770160242917E-3</v>
      </c>
      <c r="P54" s="137">
        <f t="shared" si="4"/>
        <v>2.5429166271786485E-2</v>
      </c>
      <c r="Q54" s="141">
        <v>104.56388829898</v>
      </c>
      <c r="R54" s="140">
        <f t="shared" si="1"/>
        <v>4.4793236445166418E-3</v>
      </c>
      <c r="S54" s="140">
        <f t="shared" si="3"/>
        <v>-1.7318065946876904E-2</v>
      </c>
      <c r="T54" s="140">
        <f t="shared" si="5"/>
        <v>4.5108191802269326E-2</v>
      </c>
    </row>
    <row r="55" spans="11:20" x14ac:dyDescent="0.25">
      <c r="K55" s="25">
        <v>37315</v>
      </c>
      <c r="L55" s="26">
        <v>105.695454320194</v>
      </c>
      <c r="M55" s="136">
        <v>103.67536286537501</v>
      </c>
      <c r="N55" s="137">
        <f t="shared" si="0"/>
        <v>-5.8268688947715752E-3</v>
      </c>
      <c r="O55" s="137">
        <f t="shared" si="2"/>
        <v>1.4962584011982916E-2</v>
      </c>
      <c r="P55" s="137">
        <f t="shared" si="4"/>
        <v>-4.4565051748346463E-4</v>
      </c>
      <c r="Q55" s="141">
        <v>106.124579782121</v>
      </c>
      <c r="R55" s="140">
        <f t="shared" si="1"/>
        <v>1.4925721571088735E-2</v>
      </c>
      <c r="S55" s="140">
        <f t="shared" si="3"/>
        <v>6.5835851971838277E-3</v>
      </c>
      <c r="T55" s="140">
        <f t="shared" si="5"/>
        <v>6.2477121992807083E-2</v>
      </c>
    </row>
    <row r="56" spans="11:20" x14ac:dyDescent="0.25">
      <c r="K56" s="25">
        <v>37346</v>
      </c>
      <c r="L56" s="26">
        <v>107.59994153899299</v>
      </c>
      <c r="M56" s="136">
        <v>102.047030547345</v>
      </c>
      <c r="N56" s="137">
        <f t="shared" si="0"/>
        <v>-1.5706068182702482E-2</v>
      </c>
      <c r="O56" s="137">
        <f t="shared" si="2"/>
        <v>-3.7256005818597782E-4</v>
      </c>
      <c r="P56" s="137">
        <f t="shared" si="4"/>
        <v>-2.080309474024622E-2</v>
      </c>
      <c r="Q56" s="141">
        <v>108.45009252553101</v>
      </c>
      <c r="R56" s="140">
        <f t="shared" si="1"/>
        <v>2.1913045480928206E-2</v>
      </c>
      <c r="S56" s="140">
        <f t="shared" si="3"/>
        <v>4.1811636515943107E-2</v>
      </c>
      <c r="T56" s="140">
        <f t="shared" si="5"/>
        <v>8.7704162150469056E-2</v>
      </c>
    </row>
    <row r="57" spans="11:20" x14ac:dyDescent="0.25">
      <c r="K57" s="25">
        <v>37376</v>
      </c>
      <c r="L57" s="26">
        <v>108.518713615924</v>
      </c>
      <c r="M57" s="136">
        <v>100.540112035891</v>
      </c>
      <c r="N57" s="137">
        <f t="shared" si="0"/>
        <v>-1.4766902117302361E-2</v>
      </c>
      <c r="O57" s="137">
        <f t="shared" si="2"/>
        <v>-3.5891698646039139E-2</v>
      </c>
      <c r="P57" s="137">
        <f t="shared" si="4"/>
        <v>-2.2912564352647546E-2</v>
      </c>
      <c r="Q57" s="141">
        <v>109.645836237881</v>
      </c>
      <c r="R57" s="140">
        <f t="shared" si="1"/>
        <v>1.1025750965297565E-2</v>
      </c>
      <c r="S57" s="140">
        <f t="shared" si="3"/>
        <v>4.8601367274810681E-2</v>
      </c>
      <c r="T57" s="140">
        <f t="shared" si="5"/>
        <v>9.8976589341589483E-2</v>
      </c>
    </row>
    <row r="58" spans="11:20" x14ac:dyDescent="0.25">
      <c r="K58" s="25">
        <v>37407</v>
      </c>
      <c r="L58" s="26">
        <v>109.148266432771</v>
      </c>
      <c r="M58" s="136">
        <v>99.681377917707394</v>
      </c>
      <c r="N58" s="137">
        <f t="shared" si="0"/>
        <v>-8.5412090835651489E-3</v>
      </c>
      <c r="O58" s="137">
        <f t="shared" si="2"/>
        <v>-3.8523954363718027E-2</v>
      </c>
      <c r="P58" s="137">
        <f t="shared" si="4"/>
        <v>-2.5553114027971002E-2</v>
      </c>
      <c r="Q58" s="141">
        <v>110.49831782452</v>
      </c>
      <c r="R58" s="140">
        <f t="shared" si="1"/>
        <v>7.7748651101487987E-3</v>
      </c>
      <c r="S58" s="140">
        <f t="shared" si="3"/>
        <v>4.1213242505916181E-2</v>
      </c>
      <c r="T58" s="140">
        <f t="shared" si="5"/>
        <v>0.10094574897361164</v>
      </c>
    </row>
    <row r="59" spans="11:20" x14ac:dyDescent="0.25">
      <c r="K59" s="25">
        <v>37437</v>
      </c>
      <c r="L59" s="26">
        <v>109.571145542099</v>
      </c>
      <c r="M59" s="136">
        <v>100.008483596929</v>
      </c>
      <c r="N59" s="137">
        <f t="shared" si="0"/>
        <v>3.2815124154046416E-3</v>
      </c>
      <c r="O59" s="137">
        <f t="shared" si="2"/>
        <v>-1.997654355527978E-2</v>
      </c>
      <c r="P59" s="137">
        <f t="shared" si="4"/>
        <v>-2.8672350299127625E-2</v>
      </c>
      <c r="Q59" s="141">
        <v>110.99328619248401</v>
      </c>
      <c r="R59" s="140">
        <f t="shared" si="1"/>
        <v>4.4794199378677124E-3</v>
      </c>
      <c r="S59" s="140">
        <f t="shared" si="3"/>
        <v>2.3450359586869807E-2</v>
      </c>
      <c r="T59" s="140">
        <f t="shared" si="5"/>
        <v>8.969440649155791E-2</v>
      </c>
    </row>
    <row r="60" spans="11:20" x14ac:dyDescent="0.25">
      <c r="K60" s="25">
        <v>37468</v>
      </c>
      <c r="L60" s="26">
        <v>110.624335537608</v>
      </c>
      <c r="M60" s="136">
        <v>101.047655881602</v>
      </c>
      <c r="N60" s="137">
        <f t="shared" si="0"/>
        <v>1.0390841329634082E-2</v>
      </c>
      <c r="O60" s="137">
        <f t="shared" si="2"/>
        <v>5.0481726689324269E-3</v>
      </c>
      <c r="P60" s="137">
        <f t="shared" si="4"/>
        <v>-4.5496988119702486E-2</v>
      </c>
      <c r="Q60" s="141">
        <v>112.01463424966499</v>
      </c>
      <c r="R60" s="140">
        <f t="shared" si="1"/>
        <v>9.2018904225410481E-3</v>
      </c>
      <c r="S60" s="140">
        <f t="shared" si="3"/>
        <v>2.1604085417751717E-2</v>
      </c>
      <c r="T60" s="140">
        <f t="shared" si="5"/>
        <v>8.1236083833409634E-2</v>
      </c>
    </row>
    <row r="61" spans="11:20" x14ac:dyDescent="0.25">
      <c r="K61" s="25">
        <v>37499</v>
      </c>
      <c r="L61" s="26">
        <v>111.792818843435</v>
      </c>
      <c r="M61" s="136">
        <v>104.09843016664399</v>
      </c>
      <c r="N61" s="137">
        <f t="shared" si="0"/>
        <v>3.0191440448817497E-2</v>
      </c>
      <c r="O61" s="137">
        <f t="shared" si="2"/>
        <v>4.4311709380493669E-2</v>
      </c>
      <c r="P61" s="137">
        <f t="shared" si="4"/>
        <v>-3.7550571575833191E-2</v>
      </c>
      <c r="Q61" s="141">
        <v>112.908784243223</v>
      </c>
      <c r="R61" s="140">
        <f t="shared" si="1"/>
        <v>7.9824390763538755E-3</v>
      </c>
      <c r="S61" s="140">
        <f t="shared" si="3"/>
        <v>2.1814507823829654E-2</v>
      </c>
      <c r="T61" s="140">
        <f t="shared" si="5"/>
        <v>7.0494155328882036E-2</v>
      </c>
    </row>
    <row r="62" spans="11:20" x14ac:dyDescent="0.25">
      <c r="K62" s="25">
        <v>37529</v>
      </c>
      <c r="L62" s="26">
        <v>113.266187945634</v>
      </c>
      <c r="M62" s="136">
        <v>106.633504393284</v>
      </c>
      <c r="N62" s="137">
        <f t="shared" si="0"/>
        <v>2.4352665285939379E-2</v>
      </c>
      <c r="O62" s="137">
        <f t="shared" si="2"/>
        <v>6.6244588039713559E-2</v>
      </c>
      <c r="P62" s="137">
        <f t="shared" si="4"/>
        <v>-1.0537129521236643E-2</v>
      </c>
      <c r="Q62" s="141">
        <v>114.168464814242</v>
      </c>
      <c r="R62" s="140">
        <f t="shared" si="1"/>
        <v>1.1156621510558962E-2</v>
      </c>
      <c r="S62" s="140">
        <f t="shared" si="3"/>
        <v>2.8606943092500448E-2</v>
      </c>
      <c r="T62" s="140">
        <f t="shared" si="5"/>
        <v>7.1614266570601659E-2</v>
      </c>
    </row>
    <row r="63" spans="11:20" x14ac:dyDescent="0.25">
      <c r="K63" s="25">
        <v>37560</v>
      </c>
      <c r="L63" s="26">
        <v>114.980682842785</v>
      </c>
      <c r="M63" s="136">
        <v>109.45420745574501</v>
      </c>
      <c r="N63" s="137">
        <f t="shared" si="0"/>
        <v>2.6452315137817539E-2</v>
      </c>
      <c r="O63" s="137">
        <f t="shared" si="2"/>
        <v>8.3193929644374887E-2</v>
      </c>
      <c r="P63" s="137">
        <f t="shared" si="4"/>
        <v>5.4680411041143406E-2</v>
      </c>
      <c r="Q63" s="141">
        <v>115.803246797318</v>
      </c>
      <c r="R63" s="140">
        <f t="shared" si="1"/>
        <v>1.4319032718324465E-2</v>
      </c>
      <c r="S63" s="140">
        <f t="shared" si="3"/>
        <v>3.3822478402319334E-2</v>
      </c>
      <c r="T63" s="140">
        <f t="shared" si="5"/>
        <v>8.8308405355366437E-2</v>
      </c>
    </row>
    <row r="64" spans="11:20" x14ac:dyDescent="0.25">
      <c r="K64" s="25">
        <v>37590</v>
      </c>
      <c r="L64" s="26">
        <v>116.764770100096</v>
      </c>
      <c r="M64" s="136">
        <v>109.446659694852</v>
      </c>
      <c r="N64" s="137">
        <f t="shared" si="0"/>
        <v>-6.8958161302812293E-5</v>
      </c>
      <c r="O64" s="137">
        <f t="shared" si="2"/>
        <v>5.1376658799238362E-2</v>
      </c>
      <c r="P64" s="137">
        <f t="shared" si="4"/>
        <v>7.1462510139586044E-2</v>
      </c>
      <c r="Q64" s="141">
        <v>117.96368505236801</v>
      </c>
      <c r="R64" s="140">
        <f t="shared" si="1"/>
        <v>1.865611124730604E-2</v>
      </c>
      <c r="S64" s="140">
        <f t="shared" si="3"/>
        <v>4.4769774495631465E-2</v>
      </c>
      <c r="T64" s="140">
        <f t="shared" si="5"/>
        <v>0.11887660018879442</v>
      </c>
    </row>
    <row r="65" spans="11:20" x14ac:dyDescent="0.25">
      <c r="K65" s="25">
        <v>37621</v>
      </c>
      <c r="L65" s="26">
        <v>117.724363560645</v>
      </c>
      <c r="M65" s="136">
        <v>108.853866446052</v>
      </c>
      <c r="N65" s="137">
        <f t="shared" si="0"/>
        <v>-5.4162753843084444E-3</v>
      </c>
      <c r="O65" s="137">
        <f t="shared" si="2"/>
        <v>2.0822367842089129E-2</v>
      </c>
      <c r="P65" s="137">
        <f t="shared" si="4"/>
        <v>6.6305518735803259E-2</v>
      </c>
      <c r="Q65" s="141">
        <v>119.339939693205</v>
      </c>
      <c r="R65" s="140">
        <f t="shared" si="1"/>
        <v>1.1666765413661295E-2</v>
      </c>
      <c r="S65" s="140">
        <f t="shared" si="3"/>
        <v>4.529687674593208E-2</v>
      </c>
      <c r="T65" s="140">
        <f t="shared" si="5"/>
        <v>0.1464235297376304</v>
      </c>
    </row>
    <row r="66" spans="11:20" x14ac:dyDescent="0.25">
      <c r="K66" s="25">
        <v>37652</v>
      </c>
      <c r="L66" s="26">
        <v>117.616011569397</v>
      </c>
      <c r="M66" s="136">
        <v>107.420759684429</v>
      </c>
      <c r="N66" s="137">
        <f t="shared" si="0"/>
        <v>-1.3165419000833012E-2</v>
      </c>
      <c r="O66" s="137">
        <f t="shared" si="2"/>
        <v>-1.8578068569343742E-2</v>
      </c>
      <c r="P66" s="137">
        <f t="shared" si="4"/>
        <v>3.0088827755990311E-2</v>
      </c>
      <c r="Q66" s="141">
        <v>119.495533318824</v>
      </c>
      <c r="R66" s="140">
        <f t="shared" si="1"/>
        <v>1.3037850196588874E-3</v>
      </c>
      <c r="S66" s="140">
        <f t="shared" si="3"/>
        <v>3.1884136443672828E-2</v>
      </c>
      <c r="T66" s="140">
        <f t="shared" si="5"/>
        <v>0.14279925185212972</v>
      </c>
    </row>
    <row r="67" spans="11:20" x14ac:dyDescent="0.25">
      <c r="K67" s="25">
        <v>37680</v>
      </c>
      <c r="L67" s="26">
        <v>117.426960896846</v>
      </c>
      <c r="M67" s="136">
        <v>108.094862913085</v>
      </c>
      <c r="N67" s="137">
        <f t="shared" si="0"/>
        <v>6.2753533919914783E-3</v>
      </c>
      <c r="O67" s="137">
        <f t="shared" si="2"/>
        <v>-1.235119267719953E-2</v>
      </c>
      <c r="P67" s="137">
        <f t="shared" si="4"/>
        <v>4.2628257336787101E-2</v>
      </c>
      <c r="Q67" s="141">
        <v>119.120648064796</v>
      </c>
      <c r="R67" s="140">
        <f t="shared" si="1"/>
        <v>-3.1372323602069097E-3</v>
      </c>
      <c r="S67" s="140">
        <f t="shared" si="3"/>
        <v>9.8077896762411854E-3</v>
      </c>
      <c r="T67" s="140">
        <f t="shared" si="5"/>
        <v>0.12246049227574396</v>
      </c>
    </row>
    <row r="68" spans="11:20" x14ac:dyDescent="0.25">
      <c r="K68" s="25">
        <v>37711</v>
      </c>
      <c r="L68" s="26">
        <v>118.290416095221</v>
      </c>
      <c r="M68" s="136">
        <v>110.413738191942</v>
      </c>
      <c r="N68" s="137">
        <f t="shared" si="0"/>
        <v>2.1452224614240345E-2</v>
      </c>
      <c r="O68" s="137">
        <f t="shared" si="2"/>
        <v>1.4329961781036848E-2</v>
      </c>
      <c r="P68" s="137">
        <f t="shared" si="4"/>
        <v>8.198874185481797E-2</v>
      </c>
      <c r="Q68" s="141">
        <v>119.570917723915</v>
      </c>
      <c r="R68" s="140">
        <f t="shared" si="1"/>
        <v>3.7799463521561716E-3</v>
      </c>
      <c r="S68" s="140">
        <f t="shared" si="3"/>
        <v>1.9354629414409796E-3</v>
      </c>
      <c r="T68" s="140">
        <f t="shared" si="5"/>
        <v>0.10254325228690764</v>
      </c>
    </row>
    <row r="69" spans="11:20" x14ac:dyDescent="0.25">
      <c r="K69" s="25">
        <v>37741</v>
      </c>
      <c r="L69" s="26">
        <v>120.09176851402199</v>
      </c>
      <c r="M69" s="136">
        <v>112.978355050357</v>
      </c>
      <c r="N69" s="137">
        <f t="shared" si="0"/>
        <v>2.3227334753911588E-2</v>
      </c>
      <c r="O69" s="137">
        <f t="shared" si="2"/>
        <v>5.1736697657460251E-2</v>
      </c>
      <c r="P69" s="137">
        <f t="shared" si="4"/>
        <v>0.12371423467308018</v>
      </c>
      <c r="Q69" s="141">
        <v>121.123056030847</v>
      </c>
      <c r="R69" s="140">
        <f t="shared" si="1"/>
        <v>1.2980901514161092E-2</v>
      </c>
      <c r="S69" s="140">
        <f t="shared" si="3"/>
        <v>1.3619946008196271E-2</v>
      </c>
      <c r="T69" s="140">
        <f t="shared" si="5"/>
        <v>0.10467538200051396</v>
      </c>
    </row>
    <row r="70" spans="11:20" x14ac:dyDescent="0.25">
      <c r="K70" s="25">
        <v>37772</v>
      </c>
      <c r="L70" s="26">
        <v>121.75375916008601</v>
      </c>
      <c r="M70" s="136">
        <v>114.201669487147</v>
      </c>
      <c r="N70" s="137">
        <f t="shared" si="0"/>
        <v>1.0827865534462244E-2</v>
      </c>
      <c r="O70" s="137">
        <f t="shared" si="2"/>
        <v>5.6494882453130613E-2</v>
      </c>
      <c r="P70" s="137">
        <f t="shared" si="4"/>
        <v>0.1456670430602085</v>
      </c>
      <c r="Q70" s="141">
        <v>122.839073837475</v>
      </c>
      <c r="R70" s="140">
        <f t="shared" si="1"/>
        <v>1.4167557051986579E-2</v>
      </c>
      <c r="S70" s="140">
        <f t="shared" si="3"/>
        <v>3.1215627459114881E-2</v>
      </c>
      <c r="T70" s="140">
        <f t="shared" si="5"/>
        <v>0.11168275007184358</v>
      </c>
    </row>
    <row r="71" spans="11:20" x14ac:dyDescent="0.25">
      <c r="K71" s="25">
        <v>37802</v>
      </c>
      <c r="L71" s="26">
        <v>122.674023235425</v>
      </c>
      <c r="M71" s="136">
        <v>113.65822545532799</v>
      </c>
      <c r="N71" s="137">
        <f t="shared" si="0"/>
        <v>-4.7586347402756024E-3</v>
      </c>
      <c r="O71" s="137">
        <f t="shared" si="2"/>
        <v>2.9384814938027137E-2</v>
      </c>
      <c r="P71" s="137">
        <f t="shared" si="4"/>
        <v>0.13648583967548666</v>
      </c>
      <c r="Q71" s="141">
        <v>124.09639825598801</v>
      </c>
      <c r="R71" s="140">
        <f t="shared" si="1"/>
        <v>1.0235541340669396E-2</v>
      </c>
      <c r="S71" s="140">
        <f t="shared" si="3"/>
        <v>3.7847669134079664E-2</v>
      </c>
      <c r="T71" s="140">
        <f t="shared" si="5"/>
        <v>0.11805319504443412</v>
      </c>
    </row>
    <row r="72" spans="11:20" x14ac:dyDescent="0.25">
      <c r="K72" s="25">
        <v>37833</v>
      </c>
      <c r="L72" s="26">
        <v>123.630935985406</v>
      </c>
      <c r="M72" s="136">
        <v>112.857245450687</v>
      </c>
      <c r="N72" s="137">
        <f t="shared" ref="N72:N135" si="6">M72/M71-1</f>
        <v>-7.0472682591353752E-3</v>
      </c>
      <c r="O72" s="137">
        <f t="shared" si="2"/>
        <v>-1.0719717030400755E-3</v>
      </c>
      <c r="P72" s="137">
        <f t="shared" si="4"/>
        <v>0.1168714847073975</v>
      </c>
      <c r="Q72" s="141">
        <v>125.52468849340799</v>
      </c>
      <c r="R72" s="140">
        <f t="shared" ref="R72:R135" si="7">Q72/Q71-1</f>
        <v>1.1509522093249513E-2</v>
      </c>
      <c r="S72" s="140">
        <f t="shared" si="3"/>
        <v>3.634017012780788E-2</v>
      </c>
      <c r="T72" s="140">
        <f t="shared" si="5"/>
        <v>0.12060972509744561</v>
      </c>
    </row>
    <row r="73" spans="11:20" x14ac:dyDescent="0.25">
      <c r="K73" s="25">
        <v>37864</v>
      </c>
      <c r="L73" s="26">
        <v>124.844286238826</v>
      </c>
      <c r="M73" s="136">
        <v>112.35171237930101</v>
      </c>
      <c r="N73" s="137">
        <f t="shared" si="6"/>
        <v>-4.4794028896167903E-3</v>
      </c>
      <c r="O73" s="137">
        <f t="shared" si="2"/>
        <v>-1.619903733591388E-2</v>
      </c>
      <c r="P73" s="137">
        <f t="shared" si="4"/>
        <v>7.9283445479868542E-2</v>
      </c>
      <c r="Q73" s="141">
        <v>127.16860897116599</v>
      </c>
      <c r="R73" s="140">
        <f t="shared" si="7"/>
        <v>1.3096391614183078E-2</v>
      </c>
      <c r="S73" s="140">
        <f t="shared" si="3"/>
        <v>3.5245585939692736E-2</v>
      </c>
      <c r="T73" s="140">
        <f t="shared" si="5"/>
        <v>0.12629508699008873</v>
      </c>
    </row>
    <row r="74" spans="11:20" x14ac:dyDescent="0.25">
      <c r="K74" s="25">
        <v>37894</v>
      </c>
      <c r="L74" s="26">
        <v>126.37794218027599</v>
      </c>
      <c r="M74" s="136">
        <v>113.020022464454</v>
      </c>
      <c r="N74" s="137">
        <f t="shared" si="6"/>
        <v>5.9483747154362998E-3</v>
      </c>
      <c r="O74" s="137">
        <f t="shared" ref="O74:O137" si="8">M74/M71-1</f>
        <v>-5.6151060630875715E-3</v>
      </c>
      <c r="P74" s="137">
        <f t="shared" si="4"/>
        <v>5.989222718982723E-2</v>
      </c>
      <c r="Q74" s="141">
        <v>128.918375439648</v>
      </c>
      <c r="R74" s="140">
        <f t="shared" si="7"/>
        <v>1.3759421311895892E-2</v>
      </c>
      <c r="S74" s="140">
        <f t="shared" ref="S74:S137" si="9">Q74/Q71-1</f>
        <v>3.8856705363141453E-2</v>
      </c>
      <c r="T74" s="140">
        <f t="shared" si="5"/>
        <v>0.12919426261362865</v>
      </c>
    </row>
    <row r="75" spans="11:20" x14ac:dyDescent="0.25">
      <c r="K75" s="25">
        <v>37925</v>
      </c>
      <c r="L75" s="26">
        <v>127.452096527714</v>
      </c>
      <c r="M75" s="136">
        <v>114.279096051807</v>
      </c>
      <c r="N75" s="137">
        <f t="shared" si="6"/>
        <v>1.114027019193875E-2</v>
      </c>
      <c r="O75" s="137">
        <f t="shared" si="8"/>
        <v>1.2598664759554845E-2</v>
      </c>
      <c r="P75" s="137">
        <f t="shared" si="4"/>
        <v>4.4081344228021679E-2</v>
      </c>
      <c r="Q75" s="141">
        <v>129.93687488491301</v>
      </c>
      <c r="R75" s="140">
        <f t="shared" si="7"/>
        <v>7.9003434676525597E-3</v>
      </c>
      <c r="S75" s="140">
        <f t="shared" si="9"/>
        <v>3.5149948942010178E-2</v>
      </c>
      <c r="T75" s="140">
        <f t="shared" si="5"/>
        <v>0.12204863402778399</v>
      </c>
    </row>
    <row r="76" spans="11:20" x14ac:dyDescent="0.25">
      <c r="K76" s="25">
        <v>37955</v>
      </c>
      <c r="L76" s="26">
        <v>127.941685473373</v>
      </c>
      <c r="M76" s="136">
        <v>115.51652913663</v>
      </c>
      <c r="N76" s="137">
        <f t="shared" si="6"/>
        <v>1.0828166546417384E-2</v>
      </c>
      <c r="O76" s="137">
        <f t="shared" si="8"/>
        <v>2.8168834193149861E-2</v>
      </c>
      <c r="P76" s="137">
        <f t="shared" si="4"/>
        <v>5.5459613465604019E-2</v>
      </c>
      <c r="Q76" s="141">
        <v>130.35489704478599</v>
      </c>
      <c r="R76" s="140">
        <f t="shared" si="7"/>
        <v>3.2171172366830536E-3</v>
      </c>
      <c r="S76" s="140">
        <f t="shared" si="9"/>
        <v>2.505561788713484E-2</v>
      </c>
      <c r="T76" s="140">
        <f t="shared" si="5"/>
        <v>0.10504259838031604</v>
      </c>
    </row>
    <row r="77" spans="11:20" x14ac:dyDescent="0.25">
      <c r="K77" s="25">
        <v>37986</v>
      </c>
      <c r="L77" s="26">
        <v>128.47963182849401</v>
      </c>
      <c r="M77" s="136">
        <v>116.032000441745</v>
      </c>
      <c r="N77" s="137">
        <f t="shared" si="6"/>
        <v>4.462316423178736E-3</v>
      </c>
      <c r="O77" s="137">
        <f t="shared" si="8"/>
        <v>2.6649950262028099E-2</v>
      </c>
      <c r="P77" s="137">
        <f t="shared" si="4"/>
        <v>6.5942848242790619E-2</v>
      </c>
      <c r="Q77" s="141">
        <v>130.95604116617201</v>
      </c>
      <c r="R77" s="140">
        <f t="shared" si="7"/>
        <v>4.6115959968844322E-3</v>
      </c>
      <c r="S77" s="140">
        <f t="shared" si="9"/>
        <v>1.5805859479496309E-2</v>
      </c>
      <c r="T77" s="140">
        <f t="shared" si="5"/>
        <v>9.7336243866297245E-2</v>
      </c>
    </row>
    <row r="78" spans="11:20" x14ac:dyDescent="0.25">
      <c r="K78" s="25">
        <v>38017</v>
      </c>
      <c r="L78" s="26">
        <v>129.609311508019</v>
      </c>
      <c r="M78" s="136">
        <v>116.85587858838799</v>
      </c>
      <c r="N78" s="137">
        <f t="shared" si="6"/>
        <v>7.1004390470423839E-3</v>
      </c>
      <c r="O78" s="137">
        <f t="shared" si="8"/>
        <v>2.2548152948399514E-2</v>
      </c>
      <c r="P78" s="137">
        <f t="shared" si="4"/>
        <v>8.7833291550689419E-2</v>
      </c>
      <c r="Q78" s="141">
        <v>132.14368020233999</v>
      </c>
      <c r="R78" s="140">
        <f t="shared" si="7"/>
        <v>9.0689900640854582E-3</v>
      </c>
      <c r="S78" s="140">
        <f t="shared" si="9"/>
        <v>1.6983672413097395E-2</v>
      </c>
      <c r="T78" s="140">
        <f t="shared" si="5"/>
        <v>0.10584618966275228</v>
      </c>
    </row>
    <row r="79" spans="11:20" x14ac:dyDescent="0.25">
      <c r="K79" s="25">
        <v>38046</v>
      </c>
      <c r="L79" s="26">
        <v>132.12173002829601</v>
      </c>
      <c r="M79" s="136">
        <v>119.179838315219</v>
      </c>
      <c r="N79" s="137">
        <f t="shared" si="6"/>
        <v>1.9887401086742917E-2</v>
      </c>
      <c r="O79" s="137">
        <f t="shared" si="8"/>
        <v>3.1712424238925507E-2</v>
      </c>
      <c r="P79" s="137">
        <f t="shared" si="4"/>
        <v>0.10254858652299714</v>
      </c>
      <c r="Q79" s="141">
        <v>134.61573011607899</v>
      </c>
      <c r="R79" s="140">
        <f t="shared" si="7"/>
        <v>1.8707288233185126E-2</v>
      </c>
      <c r="S79" s="140">
        <f t="shared" si="9"/>
        <v>3.2686405864975843E-2</v>
      </c>
      <c r="T79" s="140">
        <f t="shared" si="5"/>
        <v>0.13007889314751209</v>
      </c>
    </row>
    <row r="80" spans="11:20" x14ac:dyDescent="0.25">
      <c r="K80" s="25">
        <v>38077</v>
      </c>
      <c r="L80" s="26">
        <v>134.58463316834599</v>
      </c>
      <c r="M80" s="136">
        <v>121.81376865448</v>
      </c>
      <c r="N80" s="137">
        <f t="shared" si="6"/>
        <v>2.2100469143904178E-2</v>
      </c>
      <c r="O80" s="137">
        <f t="shared" si="8"/>
        <v>4.9829083276365704E-2</v>
      </c>
      <c r="P80" s="137">
        <f t="shared" si="4"/>
        <v>0.10324829726098317</v>
      </c>
      <c r="Q80" s="141">
        <v>136.99169156254899</v>
      </c>
      <c r="R80" s="140">
        <f t="shared" si="7"/>
        <v>1.7649954016675462E-2</v>
      </c>
      <c r="S80" s="140">
        <f t="shared" si="9"/>
        <v>4.608913298408468E-2</v>
      </c>
      <c r="T80" s="140">
        <f t="shared" si="5"/>
        <v>0.14569407152045066</v>
      </c>
    </row>
    <row r="81" spans="11:20" x14ac:dyDescent="0.25">
      <c r="K81" s="25">
        <v>38107</v>
      </c>
      <c r="L81" s="26">
        <v>137.20640570668201</v>
      </c>
      <c r="M81" s="136">
        <v>123.914517286437</v>
      </c>
      <c r="N81" s="137">
        <f t="shared" si="6"/>
        <v>1.7245576219841796E-2</v>
      </c>
      <c r="O81" s="137">
        <f t="shared" si="8"/>
        <v>6.0404652152009408E-2</v>
      </c>
      <c r="P81" s="137">
        <f t="shared" si="4"/>
        <v>9.6798738406179696E-2</v>
      </c>
      <c r="Q81" s="141">
        <v>139.68285140374999</v>
      </c>
      <c r="R81" s="140">
        <f t="shared" si="7"/>
        <v>1.9644693853365869E-2</v>
      </c>
      <c r="S81" s="140">
        <f t="shared" si="9"/>
        <v>5.7052832113241747E-2</v>
      </c>
      <c r="T81" s="140">
        <f t="shared" si="5"/>
        <v>0.15323090401695505</v>
      </c>
    </row>
    <row r="82" spans="11:20" x14ac:dyDescent="0.25">
      <c r="K82" s="25">
        <v>38138</v>
      </c>
      <c r="L82" s="26">
        <v>138.790919729818</v>
      </c>
      <c r="M82" s="136">
        <v>124.414352512479</v>
      </c>
      <c r="N82" s="137">
        <f t="shared" si="6"/>
        <v>4.0337099880443095E-3</v>
      </c>
      <c r="O82" s="137">
        <f t="shared" si="8"/>
        <v>4.3921138602447396E-2</v>
      </c>
      <c r="P82" s="137">
        <f t="shared" si="4"/>
        <v>8.9426740179848307E-2</v>
      </c>
      <c r="Q82" s="141">
        <v>141.56108946664</v>
      </c>
      <c r="R82" s="140">
        <f t="shared" si="7"/>
        <v>1.3446447033508724E-2</v>
      </c>
      <c r="S82" s="140">
        <f t="shared" si="9"/>
        <v>5.159396561287477E-2</v>
      </c>
      <c r="T82" s="140">
        <f t="shared" si="5"/>
        <v>0.1524109149010322</v>
      </c>
    </row>
    <row r="83" spans="11:20" x14ac:dyDescent="0.25">
      <c r="K83" s="25">
        <v>38168</v>
      </c>
      <c r="L83" s="26">
        <v>140.89579346622401</v>
      </c>
      <c r="M83" s="136">
        <v>125.167728891699</v>
      </c>
      <c r="N83" s="137">
        <f t="shared" si="6"/>
        <v>6.0553815858539473E-3</v>
      </c>
      <c r="O83" s="137">
        <f t="shared" si="8"/>
        <v>2.7533506879114489E-2</v>
      </c>
      <c r="P83" s="137">
        <f t="shared" ref="P83:P146" si="10">M83/M71-1</f>
        <v>0.10126414863739597</v>
      </c>
      <c r="Q83" s="141">
        <v>143.964082738233</v>
      </c>
      <c r="R83" s="140">
        <f t="shared" si="7"/>
        <v>1.6974956046515111E-2</v>
      </c>
      <c r="S83" s="140">
        <f t="shared" si="9"/>
        <v>5.0896452888170129E-2</v>
      </c>
      <c r="T83" s="140">
        <f t="shared" ref="T83:T146" si="11">Q83/Q71-1</f>
        <v>0.16009880029927714</v>
      </c>
    </row>
    <row r="84" spans="11:20" x14ac:dyDescent="0.25">
      <c r="K84" s="25">
        <v>38199</v>
      </c>
      <c r="L84" s="26">
        <v>142.819426049176</v>
      </c>
      <c r="M84" s="136">
        <v>125.84782130484901</v>
      </c>
      <c r="N84" s="137">
        <f t="shared" si="6"/>
        <v>5.4334485347933281E-3</v>
      </c>
      <c r="O84" s="137">
        <f t="shared" si="8"/>
        <v>1.5601917037235014E-2</v>
      </c>
      <c r="P84" s="137">
        <f t="shared" si="10"/>
        <v>0.11510626368989518</v>
      </c>
      <c r="Q84" s="141">
        <v>146.15617233947299</v>
      </c>
      <c r="R84" s="140">
        <f t="shared" si="7"/>
        <v>1.52266423648586E-2</v>
      </c>
      <c r="S84" s="140">
        <f t="shared" si="9"/>
        <v>4.6342989641670496E-2</v>
      </c>
      <c r="T84" s="140">
        <f t="shared" si="11"/>
        <v>0.16436196013462689</v>
      </c>
    </row>
    <row r="85" spans="11:20" x14ac:dyDescent="0.25">
      <c r="K85" s="25">
        <v>38230</v>
      </c>
      <c r="L85" s="26">
        <v>145.055503206488</v>
      </c>
      <c r="M85" s="136">
        <v>127.734537407101</v>
      </c>
      <c r="N85" s="137">
        <f t="shared" si="6"/>
        <v>1.4992044222058354E-2</v>
      </c>
      <c r="O85" s="137">
        <f t="shared" si="8"/>
        <v>2.6686510258444596E-2</v>
      </c>
      <c r="P85" s="137">
        <f t="shared" si="10"/>
        <v>0.13691669403192863</v>
      </c>
      <c r="Q85" s="141">
        <v>148.47759647233701</v>
      </c>
      <c r="R85" s="140">
        <f t="shared" si="7"/>
        <v>1.5883175480759792E-2</v>
      </c>
      <c r="S85" s="140">
        <f t="shared" si="9"/>
        <v>4.8858814464881162E-2</v>
      </c>
      <c r="T85" s="140">
        <f t="shared" si="11"/>
        <v>0.1675648391027269</v>
      </c>
    </row>
    <row r="86" spans="11:20" x14ac:dyDescent="0.25">
      <c r="K86" s="25">
        <v>38260</v>
      </c>
      <c r="L86" s="26">
        <v>145.79472180513</v>
      </c>
      <c r="M86" s="136">
        <v>129.26191893750001</v>
      </c>
      <c r="N86" s="137">
        <f t="shared" si="6"/>
        <v>1.1957467114247278E-2</v>
      </c>
      <c r="O86" s="137">
        <f t="shared" si="8"/>
        <v>3.2709629567086784E-2</v>
      </c>
      <c r="P86" s="137">
        <f t="shared" si="10"/>
        <v>0.14370813346948563</v>
      </c>
      <c r="Q86" s="141">
        <v>149.096897106451</v>
      </c>
      <c r="R86" s="140">
        <f t="shared" si="7"/>
        <v>4.171003901112913E-3</v>
      </c>
      <c r="S86" s="140">
        <f t="shared" si="9"/>
        <v>3.5653437097577179E-2</v>
      </c>
      <c r="T86" s="140">
        <f t="shared" si="11"/>
        <v>0.15652168744749173</v>
      </c>
    </row>
    <row r="87" spans="11:20" x14ac:dyDescent="0.25">
      <c r="K87" s="25">
        <v>38291</v>
      </c>
      <c r="L87" s="26">
        <v>145.40461215292899</v>
      </c>
      <c r="M87" s="136">
        <v>130.73570574248399</v>
      </c>
      <c r="N87" s="137">
        <f t="shared" si="6"/>
        <v>1.1401554433804861E-2</v>
      </c>
      <c r="O87" s="137">
        <f t="shared" si="8"/>
        <v>3.8839642887378734E-2</v>
      </c>
      <c r="P87" s="137">
        <f t="shared" si="10"/>
        <v>0.14400367398090541</v>
      </c>
      <c r="Q87" s="141">
        <v>148.466546310524</v>
      </c>
      <c r="R87" s="140">
        <f t="shared" si="7"/>
        <v>-4.2277928525699116E-3</v>
      </c>
      <c r="S87" s="140">
        <f t="shared" si="9"/>
        <v>1.5807570313792541E-2</v>
      </c>
      <c r="T87" s="140">
        <f t="shared" si="11"/>
        <v>0.14260517995390454</v>
      </c>
    </row>
    <row r="88" spans="11:20" x14ac:dyDescent="0.25">
      <c r="K88" s="25">
        <v>38321</v>
      </c>
      <c r="L88" s="26">
        <v>145.16128677186799</v>
      </c>
      <c r="M88" s="136">
        <v>130.16944162186101</v>
      </c>
      <c r="N88" s="137">
        <f t="shared" si="6"/>
        <v>-4.3313654629162368E-3</v>
      </c>
      <c r="O88" s="137">
        <f t="shared" si="8"/>
        <v>1.9062222827016306E-2</v>
      </c>
      <c r="P88" s="137">
        <f t="shared" si="10"/>
        <v>0.12684689017880646</v>
      </c>
      <c r="Q88" s="141">
        <v>148.380994398513</v>
      </c>
      <c r="R88" s="140">
        <f t="shared" si="7"/>
        <v>-5.762369647372978E-4</v>
      </c>
      <c r="S88" s="140">
        <f t="shared" si="9"/>
        <v>-6.50617171338852E-4</v>
      </c>
      <c r="T88" s="140">
        <f t="shared" si="11"/>
        <v>0.13828477304948339</v>
      </c>
    </row>
    <row r="89" spans="11:20" x14ac:dyDescent="0.25">
      <c r="K89" s="25">
        <v>38352</v>
      </c>
      <c r="L89" s="26">
        <v>146.44892216564301</v>
      </c>
      <c r="M89" s="136">
        <v>130.37134837369501</v>
      </c>
      <c r="N89" s="137">
        <f t="shared" si="6"/>
        <v>1.5511071517118058E-3</v>
      </c>
      <c r="O89" s="137">
        <f t="shared" si="8"/>
        <v>8.582801843839416E-3</v>
      </c>
      <c r="P89" s="137">
        <f t="shared" si="10"/>
        <v>0.12358097660437406</v>
      </c>
      <c r="Q89" s="141">
        <v>149.96133766587801</v>
      </c>
      <c r="R89" s="140">
        <f t="shared" si="7"/>
        <v>1.0650577412364637E-2</v>
      </c>
      <c r="S89" s="140">
        <f t="shared" si="9"/>
        <v>5.7978440611665683E-3</v>
      </c>
      <c r="T89" s="140">
        <f t="shared" si="11"/>
        <v>0.14512729867566709</v>
      </c>
    </row>
    <row r="90" spans="11:20" x14ac:dyDescent="0.25">
      <c r="K90" s="25">
        <v>38383</v>
      </c>
      <c r="L90" s="26">
        <v>149.69375680734001</v>
      </c>
      <c r="M90" s="136">
        <v>129.928514006705</v>
      </c>
      <c r="N90" s="137">
        <f t="shared" si="6"/>
        <v>-3.3967154019199919E-3</v>
      </c>
      <c r="O90" s="137">
        <f t="shared" si="8"/>
        <v>-6.1742255583103756E-3</v>
      </c>
      <c r="P90" s="137">
        <f t="shared" si="10"/>
        <v>0.11186972855994637</v>
      </c>
      <c r="Q90" s="141">
        <v>153.83926108892101</v>
      </c>
      <c r="R90" s="140">
        <f t="shared" si="7"/>
        <v>2.5859488074741144E-2</v>
      </c>
      <c r="S90" s="140">
        <f t="shared" si="9"/>
        <v>3.6188049846325399E-2</v>
      </c>
      <c r="T90" s="140">
        <f t="shared" si="11"/>
        <v>0.16418175166122562</v>
      </c>
    </row>
    <row r="91" spans="11:20" x14ac:dyDescent="0.25">
      <c r="K91" s="25">
        <v>38411</v>
      </c>
      <c r="L91" s="26">
        <v>153.52503627539201</v>
      </c>
      <c r="M91" s="136">
        <v>132.952242304489</v>
      </c>
      <c r="N91" s="137">
        <f t="shared" si="6"/>
        <v>2.32722456721699E-2</v>
      </c>
      <c r="O91" s="137">
        <f t="shared" si="8"/>
        <v>2.1378294690023836E-2</v>
      </c>
      <c r="P91" s="137">
        <f t="shared" si="10"/>
        <v>0.1155598479068527</v>
      </c>
      <c r="Q91" s="141">
        <v>157.770220837343</v>
      </c>
      <c r="R91" s="140">
        <f t="shared" si="7"/>
        <v>2.5552383186174144E-2</v>
      </c>
      <c r="S91" s="140">
        <f t="shared" si="9"/>
        <v>6.3277823934869692E-2</v>
      </c>
      <c r="T91" s="140">
        <f t="shared" si="11"/>
        <v>0.17200434675277498</v>
      </c>
    </row>
    <row r="92" spans="11:20" x14ac:dyDescent="0.25">
      <c r="K92" s="25">
        <v>38442</v>
      </c>
      <c r="L92" s="26">
        <v>156.806889081268</v>
      </c>
      <c r="M92" s="136">
        <v>135.048637788055</v>
      </c>
      <c r="N92" s="137">
        <f t="shared" si="6"/>
        <v>1.5768034049134849E-2</v>
      </c>
      <c r="O92" s="137">
        <f t="shared" si="8"/>
        <v>3.587666671171541E-2</v>
      </c>
      <c r="P92" s="137">
        <f t="shared" si="10"/>
        <v>0.10864838416677824</v>
      </c>
      <c r="Q92" s="141">
        <v>161.32852122043499</v>
      </c>
      <c r="R92" s="140">
        <f t="shared" si="7"/>
        <v>2.2553688295591012E-2</v>
      </c>
      <c r="S92" s="140">
        <f t="shared" si="9"/>
        <v>7.5800761259436689E-2</v>
      </c>
      <c r="T92" s="140">
        <f t="shared" si="11"/>
        <v>0.17765186618470263</v>
      </c>
    </row>
    <row r="93" spans="11:20" x14ac:dyDescent="0.25">
      <c r="K93" s="25">
        <v>38472</v>
      </c>
      <c r="L93" s="26">
        <v>159.031461813053</v>
      </c>
      <c r="M93" s="136">
        <v>137.77079215866999</v>
      </c>
      <c r="N93" s="137">
        <f t="shared" si="6"/>
        <v>2.0156844342903657E-2</v>
      </c>
      <c r="O93" s="137">
        <f t="shared" si="8"/>
        <v>6.0358407174273543E-2</v>
      </c>
      <c r="P93" s="137">
        <f t="shared" si="10"/>
        <v>0.11182123915475728</v>
      </c>
      <c r="Q93" s="141">
        <v>163.59384585157801</v>
      </c>
      <c r="R93" s="140">
        <f t="shared" si="7"/>
        <v>1.404168719830845E-2</v>
      </c>
      <c r="S93" s="140">
        <f t="shared" si="9"/>
        <v>6.3407641804901438E-2</v>
      </c>
      <c r="T93" s="140">
        <f t="shared" si="11"/>
        <v>0.17118060096520971</v>
      </c>
    </row>
    <row r="94" spans="11:20" x14ac:dyDescent="0.25">
      <c r="K94" s="25">
        <v>38503</v>
      </c>
      <c r="L94" s="26">
        <v>160.79814244971499</v>
      </c>
      <c r="M94" s="136">
        <v>139.06333481951199</v>
      </c>
      <c r="N94" s="137">
        <f t="shared" si="6"/>
        <v>9.3818337006685848E-3</v>
      </c>
      <c r="O94" s="137">
        <f t="shared" si="8"/>
        <v>4.5964568999349975E-2</v>
      </c>
      <c r="P94" s="137">
        <f t="shared" si="10"/>
        <v>0.11774350797319522</v>
      </c>
      <c r="Q94" s="141">
        <v>165.69369850701599</v>
      </c>
      <c r="R94" s="140">
        <f t="shared" si="7"/>
        <v>1.2835768023591099E-2</v>
      </c>
      <c r="S94" s="140">
        <f t="shared" si="9"/>
        <v>5.0221630087226021E-2</v>
      </c>
      <c r="T94" s="140">
        <f t="shared" si="11"/>
        <v>0.17047487506136383</v>
      </c>
    </row>
    <row r="95" spans="11:20" x14ac:dyDescent="0.25">
      <c r="K95" s="25">
        <v>38533</v>
      </c>
      <c r="L95" s="26">
        <v>162.304171694243</v>
      </c>
      <c r="M95" s="136">
        <v>140.10641037817601</v>
      </c>
      <c r="N95" s="137">
        <f t="shared" si="6"/>
        <v>7.5007230339887432E-3</v>
      </c>
      <c r="O95" s="137">
        <f t="shared" si="8"/>
        <v>3.745148912985452E-2</v>
      </c>
      <c r="P95" s="137">
        <f t="shared" si="10"/>
        <v>0.11934930527822107</v>
      </c>
      <c r="Q95" s="141">
        <v>167.507195163587</v>
      </c>
      <c r="R95" s="140">
        <f t="shared" si="7"/>
        <v>1.0944874023040896E-2</v>
      </c>
      <c r="S95" s="140">
        <f t="shared" si="9"/>
        <v>3.8298708104499646E-2</v>
      </c>
      <c r="T95" s="140">
        <f t="shared" si="11"/>
        <v>0.16353462598141211</v>
      </c>
    </row>
    <row r="96" spans="11:20" x14ac:dyDescent="0.25">
      <c r="K96" s="25">
        <v>38564</v>
      </c>
      <c r="L96" s="26">
        <v>164.04665056147999</v>
      </c>
      <c r="M96" s="136">
        <v>143.25212175526499</v>
      </c>
      <c r="N96" s="137">
        <f t="shared" si="6"/>
        <v>2.2452301565631938E-2</v>
      </c>
      <c r="O96" s="137">
        <f t="shared" si="8"/>
        <v>3.9785861071933049E-2</v>
      </c>
      <c r="P96" s="137">
        <f t="shared" si="10"/>
        <v>0.13829639853880726</v>
      </c>
      <c r="Q96" s="141">
        <v>169.049676730687</v>
      </c>
      <c r="R96" s="140">
        <f t="shared" si="7"/>
        <v>9.208449616708192E-3</v>
      </c>
      <c r="S96" s="140">
        <f t="shared" si="9"/>
        <v>3.3349854028487336E-2</v>
      </c>
      <c r="T96" s="140">
        <f t="shared" si="11"/>
        <v>0.15663727384731918</v>
      </c>
    </row>
    <row r="97" spans="11:20" x14ac:dyDescent="0.25">
      <c r="K97" s="25">
        <v>38595</v>
      </c>
      <c r="L97" s="26">
        <v>166.22360269866101</v>
      </c>
      <c r="M97" s="136">
        <v>146.98340002990801</v>
      </c>
      <c r="N97" s="137">
        <f t="shared" si="6"/>
        <v>2.6046932002987022E-2</v>
      </c>
      <c r="O97" s="137">
        <f t="shared" si="8"/>
        <v>5.6952936017788947E-2</v>
      </c>
      <c r="P97" s="137">
        <f t="shared" si="10"/>
        <v>0.15069426807770259</v>
      </c>
      <c r="Q97" s="141">
        <v>170.87082220431901</v>
      </c>
      <c r="R97" s="140">
        <f t="shared" si="7"/>
        <v>1.0772842095009061E-2</v>
      </c>
      <c r="S97" s="140">
        <f t="shared" si="9"/>
        <v>3.1245145373369754E-2</v>
      </c>
      <c r="T97" s="140">
        <f t="shared" si="11"/>
        <v>0.1508188862429094</v>
      </c>
    </row>
    <row r="98" spans="11:20" x14ac:dyDescent="0.25">
      <c r="K98" s="25">
        <v>38625</v>
      </c>
      <c r="L98" s="26">
        <v>167.90104313582799</v>
      </c>
      <c r="M98" s="136">
        <v>151.22260678528599</v>
      </c>
      <c r="N98" s="137">
        <f t="shared" si="6"/>
        <v>2.8841398106965732E-2</v>
      </c>
      <c r="O98" s="137">
        <f t="shared" si="8"/>
        <v>7.9341097792064552E-2</v>
      </c>
      <c r="P98" s="137">
        <f t="shared" si="10"/>
        <v>0.16989294316761838</v>
      </c>
      <c r="Q98" s="141">
        <v>171.702448349945</v>
      </c>
      <c r="R98" s="140">
        <f t="shared" si="7"/>
        <v>4.8669874405564695E-3</v>
      </c>
      <c r="S98" s="140">
        <f t="shared" si="9"/>
        <v>2.5045211832607661E-2</v>
      </c>
      <c r="T98" s="140">
        <f t="shared" si="11"/>
        <v>0.15161651035134738</v>
      </c>
    </row>
    <row r="99" spans="11:20" x14ac:dyDescent="0.25">
      <c r="K99" s="25">
        <v>38656</v>
      </c>
      <c r="L99" s="26">
        <v>169.10669609920799</v>
      </c>
      <c r="M99" s="136">
        <v>152.13640098942699</v>
      </c>
      <c r="N99" s="137">
        <f t="shared" si="6"/>
        <v>6.042708980929401E-3</v>
      </c>
      <c r="O99" s="137">
        <f t="shared" si="8"/>
        <v>6.2018482695426203E-2</v>
      </c>
      <c r="P99" s="137">
        <f t="shared" si="10"/>
        <v>0.16369434138441807</v>
      </c>
      <c r="Q99" s="141">
        <v>172.89626887848499</v>
      </c>
      <c r="R99" s="140">
        <f t="shared" si="7"/>
        <v>6.9528451109028833E-3</v>
      </c>
      <c r="S99" s="140">
        <f t="shared" si="9"/>
        <v>2.2754211792584522E-2</v>
      </c>
      <c r="T99" s="140">
        <f t="shared" si="11"/>
        <v>0.16454698499462106</v>
      </c>
    </row>
    <row r="100" spans="11:20" x14ac:dyDescent="0.25">
      <c r="K100" s="25">
        <v>38686</v>
      </c>
      <c r="L100" s="26">
        <v>169.140278337513</v>
      </c>
      <c r="M100" s="136">
        <v>151.41496793781201</v>
      </c>
      <c r="N100" s="137">
        <f t="shared" si="6"/>
        <v>-4.7420147112926525E-3</v>
      </c>
      <c r="O100" s="137">
        <f t="shared" si="8"/>
        <v>3.0150125163809438E-2</v>
      </c>
      <c r="P100" s="137">
        <f t="shared" si="10"/>
        <v>0.1632143923430871</v>
      </c>
      <c r="Q100" s="141">
        <v>173.07899463835199</v>
      </c>
      <c r="R100" s="140">
        <f t="shared" si="7"/>
        <v>1.056851955523852E-3</v>
      </c>
      <c r="S100" s="140">
        <f t="shared" si="9"/>
        <v>1.2923051493206605E-2</v>
      </c>
      <c r="T100" s="140">
        <f t="shared" si="11"/>
        <v>0.16644989029731483</v>
      </c>
    </row>
    <row r="101" spans="11:20" x14ac:dyDescent="0.25">
      <c r="K101" s="25">
        <v>38717</v>
      </c>
      <c r="L101" s="26">
        <v>170.59375781082699</v>
      </c>
      <c r="M101" s="136">
        <v>150.90422391109701</v>
      </c>
      <c r="N101" s="137">
        <f t="shared" si="6"/>
        <v>-3.3731409362697251E-3</v>
      </c>
      <c r="O101" s="137">
        <f t="shared" si="8"/>
        <v>-2.1053920505486046E-3</v>
      </c>
      <c r="P101" s="137">
        <f t="shared" si="10"/>
        <v>0.1574953070098406</v>
      </c>
      <c r="Q101" s="141">
        <v>175.11298140167901</v>
      </c>
      <c r="R101" s="140">
        <f t="shared" si="7"/>
        <v>1.1751782864102278E-2</v>
      </c>
      <c r="S101" s="140">
        <f t="shared" si="9"/>
        <v>1.9863042632817018E-2</v>
      </c>
      <c r="T101" s="140">
        <f t="shared" si="11"/>
        <v>0.16772085477018228</v>
      </c>
    </row>
    <row r="102" spans="11:20" x14ac:dyDescent="0.25">
      <c r="K102" s="25">
        <v>38748</v>
      </c>
      <c r="L102" s="26">
        <v>172.365902694281</v>
      </c>
      <c r="M102" s="136">
        <v>151.491805681068</v>
      </c>
      <c r="N102" s="137">
        <f t="shared" si="6"/>
        <v>3.8937397161074028E-3</v>
      </c>
      <c r="O102" s="137">
        <f t="shared" si="8"/>
        <v>-4.2369564691081552E-3</v>
      </c>
      <c r="P102" s="137">
        <f t="shared" si="10"/>
        <v>0.16596273604152989</v>
      </c>
      <c r="Q102" s="141">
        <v>177.06169217688</v>
      </c>
      <c r="R102" s="140">
        <f t="shared" si="7"/>
        <v>1.1128305620763612E-2</v>
      </c>
      <c r="S102" s="140">
        <f t="shared" si="9"/>
        <v>2.409203695033213E-2</v>
      </c>
      <c r="T102" s="140">
        <f t="shared" si="11"/>
        <v>0.15095256518773925</v>
      </c>
    </row>
    <row r="103" spans="11:20" x14ac:dyDescent="0.25">
      <c r="K103" s="25">
        <v>38776</v>
      </c>
      <c r="L103" s="26">
        <v>175.10636068105001</v>
      </c>
      <c r="M103" s="136">
        <v>153.45959391486701</v>
      </c>
      <c r="N103" s="137">
        <f t="shared" si="6"/>
        <v>1.2989403782946107E-2</v>
      </c>
      <c r="O103" s="137">
        <f t="shared" si="8"/>
        <v>1.3503460093157837E-2</v>
      </c>
      <c r="P103" s="137">
        <f t="shared" si="10"/>
        <v>0.15424600033004188</v>
      </c>
      <c r="Q103" s="141">
        <v>179.785494378061</v>
      </c>
      <c r="R103" s="140">
        <f t="shared" si="7"/>
        <v>1.538335123590695E-2</v>
      </c>
      <c r="S103" s="140">
        <f t="shared" si="9"/>
        <v>3.8748201384704251E-2</v>
      </c>
      <c r="T103" s="140">
        <f t="shared" si="11"/>
        <v>0.13954010727674127</v>
      </c>
    </row>
    <row r="104" spans="11:20" x14ac:dyDescent="0.25">
      <c r="K104" s="25">
        <v>38807</v>
      </c>
      <c r="L104" s="26">
        <v>175.77491272081599</v>
      </c>
      <c r="M104" s="136">
        <v>153.83644153944101</v>
      </c>
      <c r="N104" s="137">
        <f t="shared" si="6"/>
        <v>2.4556797979216061E-3</v>
      </c>
      <c r="O104" s="137">
        <f t="shared" si="8"/>
        <v>1.9430984450584221E-2</v>
      </c>
      <c r="P104" s="137">
        <f t="shared" si="10"/>
        <v>0.13911879496979118</v>
      </c>
      <c r="Q104" s="141">
        <v>180.31478816700201</v>
      </c>
      <c r="R104" s="140">
        <f t="shared" si="7"/>
        <v>2.9440294433764613E-3</v>
      </c>
      <c r="S104" s="140">
        <f t="shared" si="9"/>
        <v>2.9705432022717693E-2</v>
      </c>
      <c r="T104" s="140">
        <f t="shared" si="11"/>
        <v>0.11768698307613379</v>
      </c>
    </row>
    <row r="105" spans="11:20" x14ac:dyDescent="0.25">
      <c r="K105" s="25">
        <v>38837</v>
      </c>
      <c r="L105" s="26">
        <v>176.92305289297499</v>
      </c>
      <c r="M105" s="136">
        <v>154.741441618039</v>
      </c>
      <c r="N105" s="137">
        <f t="shared" si="6"/>
        <v>5.8828718965522331E-3</v>
      </c>
      <c r="O105" s="137">
        <f t="shared" si="8"/>
        <v>2.1450902392782689E-2</v>
      </c>
      <c r="P105" s="137">
        <f t="shared" si="10"/>
        <v>0.123180314154135</v>
      </c>
      <c r="Q105" s="141">
        <v>181.44832414912699</v>
      </c>
      <c r="R105" s="140">
        <f t="shared" si="7"/>
        <v>6.2864282716241782E-3</v>
      </c>
      <c r="S105" s="140">
        <f t="shared" si="9"/>
        <v>2.4774596460226173E-2</v>
      </c>
      <c r="T105" s="140">
        <f t="shared" si="11"/>
        <v>0.1091390584077816</v>
      </c>
    </row>
    <row r="106" spans="11:20" x14ac:dyDescent="0.25">
      <c r="K106" s="25">
        <v>38868</v>
      </c>
      <c r="L106" s="26">
        <v>177.49631285269899</v>
      </c>
      <c r="M106" s="136">
        <v>154.397242248092</v>
      </c>
      <c r="N106" s="137">
        <f t="shared" si="6"/>
        <v>-2.2243515786586343E-3</v>
      </c>
      <c r="O106" s="137">
        <f t="shared" si="8"/>
        <v>6.1100665608768701E-3</v>
      </c>
      <c r="P106" s="137">
        <f t="shared" si="10"/>
        <v>0.11026563866371841</v>
      </c>
      <c r="Q106" s="141">
        <v>182.305974952924</v>
      </c>
      <c r="R106" s="140">
        <f t="shared" si="7"/>
        <v>4.7266945441288843E-3</v>
      </c>
      <c r="S106" s="140">
        <f t="shared" si="9"/>
        <v>1.4019376722144372E-2</v>
      </c>
      <c r="T106" s="140">
        <f t="shared" si="11"/>
        <v>0.10025895127933659</v>
      </c>
    </row>
    <row r="107" spans="11:20" x14ac:dyDescent="0.25">
      <c r="K107" s="25">
        <v>38898</v>
      </c>
      <c r="L107" s="26">
        <v>179.01998753129701</v>
      </c>
      <c r="M107" s="136">
        <v>155.38614700607801</v>
      </c>
      <c r="N107" s="137">
        <f t="shared" si="6"/>
        <v>6.4049379612427515E-3</v>
      </c>
      <c r="O107" s="137">
        <f t="shared" si="8"/>
        <v>1.0073721487113829E-2</v>
      </c>
      <c r="P107" s="137">
        <f t="shared" si="10"/>
        <v>0.10905808368552772</v>
      </c>
      <c r="Q107" s="141">
        <v>184.091065826901</v>
      </c>
      <c r="R107" s="140">
        <f t="shared" si="7"/>
        <v>9.7917299443308625E-3</v>
      </c>
      <c r="S107" s="140">
        <f t="shared" si="9"/>
        <v>2.094269526247361E-2</v>
      </c>
      <c r="T107" s="140">
        <f t="shared" si="11"/>
        <v>9.900393023188192E-2</v>
      </c>
    </row>
    <row r="108" spans="11:20" x14ac:dyDescent="0.25">
      <c r="K108" s="25">
        <v>38929</v>
      </c>
      <c r="L108" s="26">
        <v>178.77902842491</v>
      </c>
      <c r="M108" s="136">
        <v>155.18302735020299</v>
      </c>
      <c r="N108" s="137">
        <f t="shared" si="6"/>
        <v>-1.3071928211662032E-3</v>
      </c>
      <c r="O108" s="137">
        <f t="shared" si="8"/>
        <v>2.8537005184039455E-3</v>
      </c>
      <c r="P108" s="137">
        <f t="shared" si="10"/>
        <v>8.3286065495916439E-2</v>
      </c>
      <c r="Q108" s="141">
        <v>184.045343267753</v>
      </c>
      <c r="R108" s="140">
        <f t="shared" si="7"/>
        <v>-2.4836924563731433E-4</v>
      </c>
      <c r="S108" s="140">
        <f t="shared" si="9"/>
        <v>1.43127203340363E-2</v>
      </c>
      <c r="T108" s="140">
        <f t="shared" si="11"/>
        <v>8.8705680052589386E-2</v>
      </c>
    </row>
    <row r="109" spans="11:20" x14ac:dyDescent="0.25">
      <c r="K109" s="25">
        <v>38960</v>
      </c>
      <c r="L109" s="26">
        <v>178.123334158631</v>
      </c>
      <c r="M109" s="136">
        <v>156.278214306124</v>
      </c>
      <c r="N109" s="137">
        <f t="shared" si="6"/>
        <v>7.0573887790543743E-3</v>
      </c>
      <c r="O109" s="137">
        <f t="shared" si="8"/>
        <v>1.2182679111648831E-2</v>
      </c>
      <c r="P109" s="137">
        <f t="shared" si="10"/>
        <v>6.3237170145231891E-2</v>
      </c>
      <c r="Q109" s="141">
        <v>183.03554023750101</v>
      </c>
      <c r="R109" s="140">
        <f t="shared" si="7"/>
        <v>-5.4867078531996016E-3</v>
      </c>
      <c r="S109" s="140">
        <f t="shared" si="9"/>
        <v>4.0018725923021137E-3</v>
      </c>
      <c r="T109" s="140">
        <f t="shared" si="11"/>
        <v>7.1192482579828686E-2</v>
      </c>
    </row>
    <row r="110" spans="11:20" x14ac:dyDescent="0.25">
      <c r="K110" s="25">
        <v>38990</v>
      </c>
      <c r="L110" s="26">
        <v>176.24600563672701</v>
      </c>
      <c r="M110" s="136">
        <v>155.909929432062</v>
      </c>
      <c r="N110" s="137">
        <f t="shared" si="6"/>
        <v>-2.3565976594830396E-3</v>
      </c>
      <c r="O110" s="137">
        <f t="shared" si="8"/>
        <v>3.3708437726016616E-3</v>
      </c>
      <c r="P110" s="137">
        <f t="shared" si="10"/>
        <v>3.0996176738517178E-2</v>
      </c>
      <c r="Q110" s="141">
        <v>180.70659994552599</v>
      </c>
      <c r="R110" s="140">
        <f t="shared" si="7"/>
        <v>-1.2723978572429462E-2</v>
      </c>
      <c r="S110" s="140">
        <f t="shared" si="9"/>
        <v>-1.838473728299983E-2</v>
      </c>
      <c r="T110" s="140">
        <f t="shared" si="11"/>
        <v>5.2440437990900035E-2</v>
      </c>
    </row>
    <row r="111" spans="11:20" x14ac:dyDescent="0.25">
      <c r="K111" s="25">
        <v>39021</v>
      </c>
      <c r="L111" s="26">
        <v>174.99200560402701</v>
      </c>
      <c r="M111" s="136">
        <v>157.24591680472801</v>
      </c>
      <c r="N111" s="137">
        <f t="shared" si="6"/>
        <v>8.5689691319381645E-3</v>
      </c>
      <c r="O111" s="137">
        <f t="shared" si="8"/>
        <v>1.3293267245455098E-2</v>
      </c>
      <c r="P111" s="137">
        <f t="shared" si="10"/>
        <v>3.3585097202714298E-2</v>
      </c>
      <c r="Q111" s="141">
        <v>178.65178659043701</v>
      </c>
      <c r="R111" s="140">
        <f t="shared" si="7"/>
        <v>-1.1370992291971693E-2</v>
      </c>
      <c r="S111" s="140">
        <f t="shared" si="9"/>
        <v>-2.9305586229744107E-2</v>
      </c>
      <c r="T111" s="140">
        <f t="shared" si="11"/>
        <v>3.3288848563858275E-2</v>
      </c>
    </row>
    <row r="112" spans="11:20" x14ac:dyDescent="0.25">
      <c r="K112" s="25">
        <v>39051</v>
      </c>
      <c r="L112" s="26">
        <v>175.278565689571</v>
      </c>
      <c r="M112" s="136">
        <v>158.40355819723999</v>
      </c>
      <c r="N112" s="137">
        <f t="shared" si="6"/>
        <v>7.3619806226801199E-3</v>
      </c>
      <c r="O112" s="137">
        <f t="shared" si="8"/>
        <v>1.3599745175951305E-2</v>
      </c>
      <c r="P112" s="137">
        <f t="shared" si="10"/>
        <v>4.6155214075653817E-2</v>
      </c>
      <c r="Q112" s="141">
        <v>178.57240128655201</v>
      </c>
      <c r="R112" s="140">
        <f t="shared" si="7"/>
        <v>-4.4435773859341499E-4</v>
      </c>
      <c r="S112" s="140">
        <f t="shared" si="9"/>
        <v>-2.4384001845531023E-2</v>
      </c>
      <c r="T112" s="140">
        <f t="shared" si="11"/>
        <v>3.1739302967864313E-2</v>
      </c>
    </row>
    <row r="113" spans="11:20" x14ac:dyDescent="0.25">
      <c r="K113" s="25">
        <v>39082</v>
      </c>
      <c r="L113" s="26">
        <v>176.80261114290201</v>
      </c>
      <c r="M113" s="136">
        <v>161.95284333874699</v>
      </c>
      <c r="N113" s="137">
        <f t="shared" si="6"/>
        <v>2.2406599838417307E-2</v>
      </c>
      <c r="O113" s="137">
        <f t="shared" si="8"/>
        <v>3.8759006104984506E-2</v>
      </c>
      <c r="P113" s="137">
        <f t="shared" si="10"/>
        <v>7.3216104501879986E-2</v>
      </c>
      <c r="Q113" s="141">
        <v>179.52257352585099</v>
      </c>
      <c r="R113" s="140">
        <f t="shared" si="7"/>
        <v>5.3209355558492266E-3</v>
      </c>
      <c r="S113" s="140">
        <f t="shared" si="9"/>
        <v>-6.5522035168164017E-3</v>
      </c>
      <c r="T113" s="140">
        <f t="shared" si="11"/>
        <v>2.5181411959728672E-2</v>
      </c>
    </row>
    <row r="114" spans="11:20" x14ac:dyDescent="0.25">
      <c r="K114" s="25">
        <v>39113</v>
      </c>
      <c r="L114" s="26">
        <v>179.603780399589</v>
      </c>
      <c r="M114" s="136">
        <v>164.41817860831699</v>
      </c>
      <c r="N114" s="137">
        <f t="shared" si="6"/>
        <v>1.5222550087703013E-2</v>
      </c>
      <c r="O114" s="137">
        <f t="shared" si="8"/>
        <v>4.5611752275231954E-2</v>
      </c>
      <c r="P114" s="137">
        <f t="shared" si="10"/>
        <v>8.5327208749907957E-2</v>
      </c>
      <c r="Q114" s="141">
        <v>182.48044179116599</v>
      </c>
      <c r="R114" s="140">
        <f t="shared" si="7"/>
        <v>1.6476302713480662E-2</v>
      </c>
      <c r="S114" s="140">
        <f t="shared" si="9"/>
        <v>2.1430825147616517E-2</v>
      </c>
      <c r="T114" s="140">
        <f t="shared" si="11"/>
        <v>3.0603737870486425E-2</v>
      </c>
    </row>
    <row r="115" spans="11:20" x14ac:dyDescent="0.25">
      <c r="K115" s="25">
        <v>39141</v>
      </c>
      <c r="L115" s="26">
        <v>181.93721500282001</v>
      </c>
      <c r="M115" s="136">
        <v>167.10780342976301</v>
      </c>
      <c r="N115" s="137">
        <f t="shared" si="6"/>
        <v>1.6358439463396213E-2</v>
      </c>
      <c r="O115" s="137">
        <f t="shared" si="8"/>
        <v>5.4949808776926012E-2</v>
      </c>
      <c r="P115" s="137">
        <f t="shared" si="10"/>
        <v>8.893682803870484E-2</v>
      </c>
      <c r="Q115" s="141">
        <v>184.792872659463</v>
      </c>
      <c r="R115" s="140">
        <f t="shared" si="7"/>
        <v>1.2672212131880967E-2</v>
      </c>
      <c r="S115" s="140">
        <f t="shared" si="9"/>
        <v>3.4834449937922507E-2</v>
      </c>
      <c r="T115" s="140">
        <f t="shared" si="11"/>
        <v>2.7851959351471667E-2</v>
      </c>
    </row>
    <row r="116" spans="11:20" x14ac:dyDescent="0.25">
      <c r="K116" s="25">
        <v>39172</v>
      </c>
      <c r="L116" s="26">
        <v>183.642222310085</v>
      </c>
      <c r="M116" s="136">
        <v>166.919256796654</v>
      </c>
      <c r="N116" s="137">
        <f t="shared" si="6"/>
        <v>-1.1282934084418939E-3</v>
      </c>
      <c r="O116" s="137">
        <f t="shared" si="8"/>
        <v>3.0665799719978182E-2</v>
      </c>
      <c r="P116" s="137">
        <f t="shared" si="10"/>
        <v>8.5043667978102366E-2</v>
      </c>
      <c r="Q116" s="141">
        <v>187.017493510912</v>
      </c>
      <c r="R116" s="140">
        <f t="shared" si="7"/>
        <v>1.203845591787811E-2</v>
      </c>
      <c r="S116" s="140">
        <f t="shared" si="9"/>
        <v>4.1749178601106385E-2</v>
      </c>
      <c r="T116" s="140">
        <f t="shared" si="11"/>
        <v>3.7172244229364937E-2</v>
      </c>
    </row>
    <row r="117" spans="11:20" x14ac:dyDescent="0.25">
      <c r="K117" s="25">
        <v>39202</v>
      </c>
      <c r="L117" s="26">
        <v>185.286254422421</v>
      </c>
      <c r="M117" s="136">
        <v>168.27740277821999</v>
      </c>
      <c r="N117" s="137">
        <f t="shared" si="6"/>
        <v>8.1365446242103179E-3</v>
      </c>
      <c r="O117" s="137">
        <f t="shared" si="8"/>
        <v>2.3472004145579151E-2</v>
      </c>
      <c r="P117" s="137">
        <f t="shared" si="10"/>
        <v>8.7474699851852966E-2</v>
      </c>
      <c r="Q117" s="141">
        <v>188.662229441476</v>
      </c>
      <c r="R117" s="140">
        <f t="shared" si="7"/>
        <v>8.7945565930067637E-3</v>
      </c>
      <c r="S117" s="140">
        <f t="shared" si="9"/>
        <v>3.3876439522130042E-2</v>
      </c>
      <c r="T117" s="140">
        <f t="shared" si="11"/>
        <v>3.9757354200858463E-2</v>
      </c>
    </row>
    <row r="118" spans="11:20" x14ac:dyDescent="0.25">
      <c r="K118" s="25">
        <v>39233</v>
      </c>
      <c r="L118" s="26">
        <v>185.452882162034</v>
      </c>
      <c r="M118" s="136">
        <v>168.13737270998701</v>
      </c>
      <c r="N118" s="137">
        <f t="shared" si="6"/>
        <v>-8.3213827834949239E-4</v>
      </c>
      <c r="O118" s="137">
        <f t="shared" si="8"/>
        <v>6.1611083330213035E-3</v>
      </c>
      <c r="P118" s="137">
        <f t="shared" si="10"/>
        <v>8.8992071761338831E-2</v>
      </c>
      <c r="Q118" s="141">
        <v>188.86293212333001</v>
      </c>
      <c r="R118" s="140">
        <f t="shared" si="7"/>
        <v>1.0638201533406111E-3</v>
      </c>
      <c r="S118" s="140">
        <f t="shared" si="9"/>
        <v>2.2024980754356882E-2</v>
      </c>
      <c r="T118" s="140">
        <f t="shared" si="11"/>
        <v>3.5966770546599802E-2</v>
      </c>
    </row>
    <row r="119" spans="11:20" x14ac:dyDescent="0.25">
      <c r="K119" s="25">
        <v>39263</v>
      </c>
      <c r="L119" s="26">
        <v>186.42106344737101</v>
      </c>
      <c r="M119" s="136">
        <v>170.07164114718401</v>
      </c>
      <c r="N119" s="137">
        <f t="shared" si="6"/>
        <v>1.150409576420186E-2</v>
      </c>
      <c r="O119" s="137">
        <f t="shared" si="8"/>
        <v>1.8885684078801868E-2</v>
      </c>
      <c r="P119" s="137">
        <f t="shared" si="10"/>
        <v>9.4509674279597E-2</v>
      </c>
      <c r="Q119" s="141">
        <v>189.542714350208</v>
      </c>
      <c r="R119" s="140">
        <f t="shared" si="7"/>
        <v>3.5993416984232418E-3</v>
      </c>
      <c r="S119" s="140">
        <f t="shared" si="9"/>
        <v>1.3502591612632564E-2</v>
      </c>
      <c r="T119" s="140">
        <f t="shared" si="11"/>
        <v>2.9613867999618959E-2</v>
      </c>
    </row>
    <row r="120" spans="11:20" x14ac:dyDescent="0.25">
      <c r="K120" s="25">
        <v>39294</v>
      </c>
      <c r="L120" s="26">
        <v>186.29162046582999</v>
      </c>
      <c r="M120" s="136">
        <v>169.77871667135699</v>
      </c>
      <c r="N120" s="137">
        <f t="shared" si="6"/>
        <v>-1.722359317821387E-3</v>
      </c>
      <c r="O120" s="137">
        <f t="shared" si="8"/>
        <v>8.9216607123159264E-3</v>
      </c>
      <c r="P120" s="137">
        <f t="shared" si="10"/>
        <v>9.4054675761775064E-2</v>
      </c>
      <c r="Q120" s="141">
        <v>189.37813098923101</v>
      </c>
      <c r="R120" s="140">
        <f t="shared" si="7"/>
        <v>-8.683180545410174E-4</v>
      </c>
      <c r="S120" s="140">
        <f t="shared" si="9"/>
        <v>3.7946204169980735E-3</v>
      </c>
      <c r="T120" s="140">
        <f t="shared" si="11"/>
        <v>2.8975401533087197E-2</v>
      </c>
    </row>
    <row r="121" spans="11:20" x14ac:dyDescent="0.25">
      <c r="K121" s="25">
        <v>39325</v>
      </c>
      <c r="L121" s="26">
        <v>187.31008873342699</v>
      </c>
      <c r="M121" s="136">
        <v>170.03316270958001</v>
      </c>
      <c r="N121" s="137">
        <f t="shared" si="6"/>
        <v>1.4986921989494917E-3</v>
      </c>
      <c r="O121" s="137">
        <f t="shared" si="8"/>
        <v>1.1275244575535082E-2</v>
      </c>
      <c r="P121" s="137">
        <f t="shared" si="10"/>
        <v>8.8015776636097609E-2</v>
      </c>
      <c r="Q121" s="141">
        <v>190.59659400040499</v>
      </c>
      <c r="R121" s="140">
        <f t="shared" si="7"/>
        <v>6.4340217363496599E-3</v>
      </c>
      <c r="S121" s="140">
        <f t="shared" si="9"/>
        <v>9.1794713636177416E-3</v>
      </c>
      <c r="T121" s="140">
        <f t="shared" si="11"/>
        <v>4.1309211058644602E-2</v>
      </c>
    </row>
    <row r="122" spans="11:20" x14ac:dyDescent="0.25">
      <c r="K122" s="25">
        <v>39355</v>
      </c>
      <c r="L122" s="26">
        <v>185.41660954355501</v>
      </c>
      <c r="M122" s="136">
        <v>165.94208479840401</v>
      </c>
      <c r="N122" s="137">
        <f t="shared" si="6"/>
        <v>-2.4060470592808025E-2</v>
      </c>
      <c r="O122" s="137">
        <f t="shared" si="8"/>
        <v>-2.4281275355049869E-2</v>
      </c>
      <c r="P122" s="137">
        <f t="shared" si="10"/>
        <v>6.4345839953147577E-2</v>
      </c>
      <c r="Q122" s="141">
        <v>189.191932728181</v>
      </c>
      <c r="R122" s="140">
        <f t="shared" si="7"/>
        <v>-7.3698130839683351E-3</v>
      </c>
      <c r="S122" s="140">
        <f t="shared" si="9"/>
        <v>-1.8506732017083971E-3</v>
      </c>
      <c r="T122" s="140">
        <f t="shared" si="11"/>
        <v>4.6956407708478309E-2</v>
      </c>
    </row>
    <row r="123" spans="11:20" x14ac:dyDescent="0.25">
      <c r="K123" s="25">
        <v>39386</v>
      </c>
      <c r="L123" s="26">
        <v>182.20377042444699</v>
      </c>
      <c r="M123" s="136">
        <v>161.89929387653501</v>
      </c>
      <c r="N123" s="137">
        <f t="shared" si="6"/>
        <v>-2.4362661990057655E-2</v>
      </c>
      <c r="O123" s="137">
        <f t="shared" si="8"/>
        <v>-4.6409956143527054E-2</v>
      </c>
      <c r="P123" s="137">
        <f t="shared" si="10"/>
        <v>2.9592991451636186E-2</v>
      </c>
      <c r="Q123" s="141">
        <v>186.32008490170099</v>
      </c>
      <c r="R123" s="140">
        <f t="shared" si="7"/>
        <v>-1.5179546955662704E-2</v>
      </c>
      <c r="S123" s="140">
        <f t="shared" si="9"/>
        <v>-1.6147831175416516E-2</v>
      </c>
      <c r="T123" s="140">
        <f t="shared" si="11"/>
        <v>4.2923154912767325E-2</v>
      </c>
    </row>
    <row r="124" spans="11:20" x14ac:dyDescent="0.25">
      <c r="K124" s="25">
        <v>39416</v>
      </c>
      <c r="L124" s="26">
        <v>179.10103427505501</v>
      </c>
      <c r="M124" s="136">
        <v>155.77114546306299</v>
      </c>
      <c r="N124" s="137">
        <f t="shared" si="6"/>
        <v>-3.7851606802839832E-2</v>
      </c>
      <c r="O124" s="137">
        <f t="shared" si="8"/>
        <v>-8.3877856644217208E-2</v>
      </c>
      <c r="P124" s="137">
        <f t="shared" si="10"/>
        <v>-1.6618393956145727E-2</v>
      </c>
      <c r="Q124" s="141">
        <v>183.89976173890901</v>
      </c>
      <c r="R124" s="140">
        <f t="shared" si="7"/>
        <v>-1.2990135572710337E-2</v>
      </c>
      <c r="S124" s="140">
        <f t="shared" si="9"/>
        <v>-3.5136159156557434E-2</v>
      </c>
      <c r="T124" s="140">
        <f t="shared" si="11"/>
        <v>2.9833056026436378E-2</v>
      </c>
    </row>
    <row r="125" spans="11:20" x14ac:dyDescent="0.25">
      <c r="K125" s="25">
        <v>39447</v>
      </c>
      <c r="L125" s="26">
        <v>178.53054752848101</v>
      </c>
      <c r="M125" s="136">
        <v>153.588577065268</v>
      </c>
      <c r="N125" s="137">
        <f t="shared" si="6"/>
        <v>-1.4011377982147133E-2</v>
      </c>
      <c r="O125" s="137">
        <f t="shared" si="8"/>
        <v>-7.4444694051805871E-2</v>
      </c>
      <c r="P125" s="137">
        <f t="shared" si="10"/>
        <v>-5.164630704250095E-2</v>
      </c>
      <c r="Q125" s="141">
        <v>183.593993084001</v>
      </c>
      <c r="R125" s="140">
        <f t="shared" si="7"/>
        <v>-1.6626919579271204E-3</v>
      </c>
      <c r="S125" s="140">
        <f t="shared" si="9"/>
        <v>-2.9588680465687522E-2</v>
      </c>
      <c r="T125" s="140">
        <f t="shared" si="11"/>
        <v>2.2679151029236566E-2</v>
      </c>
    </row>
    <row r="126" spans="11:20" x14ac:dyDescent="0.25">
      <c r="K126" s="25">
        <v>39478</v>
      </c>
      <c r="L126" s="26">
        <v>180.347876857248</v>
      </c>
      <c r="M126" s="136">
        <v>153.63488223476401</v>
      </c>
      <c r="N126" s="137">
        <f t="shared" si="6"/>
        <v>3.0148836834609227E-4</v>
      </c>
      <c r="O126" s="137">
        <f t="shared" si="8"/>
        <v>-5.1046619437843055E-2</v>
      </c>
      <c r="P126" s="137">
        <f t="shared" si="10"/>
        <v>-6.5584575044109639E-2</v>
      </c>
      <c r="Q126" s="141">
        <v>185.52976535163901</v>
      </c>
      <c r="R126" s="140">
        <f t="shared" si="7"/>
        <v>1.0543766901743412E-2</v>
      </c>
      <c r="S126" s="140">
        <f t="shared" si="9"/>
        <v>-4.2417303023393194E-3</v>
      </c>
      <c r="T126" s="140">
        <f t="shared" si="11"/>
        <v>1.6710413075187169E-2</v>
      </c>
    </row>
    <row r="127" spans="11:20" x14ac:dyDescent="0.25">
      <c r="K127" s="25">
        <v>39507</v>
      </c>
      <c r="L127" s="26">
        <v>180.492174675044</v>
      </c>
      <c r="M127" s="136">
        <v>158.74513431632201</v>
      </c>
      <c r="N127" s="137">
        <f t="shared" si="6"/>
        <v>3.3262316520991764E-2</v>
      </c>
      <c r="O127" s="137">
        <f t="shared" si="8"/>
        <v>1.9092039442980324E-2</v>
      </c>
      <c r="P127" s="137">
        <f t="shared" si="10"/>
        <v>-5.0043558360552076E-2</v>
      </c>
      <c r="Q127" s="141">
        <v>184.61320118714499</v>
      </c>
      <c r="R127" s="140">
        <f t="shared" si="7"/>
        <v>-4.940253995130317E-3</v>
      </c>
      <c r="S127" s="140">
        <f t="shared" si="9"/>
        <v>3.8795017540527166E-3</v>
      </c>
      <c r="T127" s="140">
        <f t="shared" si="11"/>
        <v>-9.7228572580887462E-4</v>
      </c>
    </row>
    <row r="128" spans="11:20" x14ac:dyDescent="0.25">
      <c r="K128" s="25">
        <v>39538</v>
      </c>
      <c r="L128" s="26">
        <v>178.56352465869301</v>
      </c>
      <c r="M128" s="136">
        <v>161.61950886242099</v>
      </c>
      <c r="N128" s="137">
        <f t="shared" si="6"/>
        <v>1.8106851327936546E-2</v>
      </c>
      <c r="O128" s="137">
        <f t="shared" si="8"/>
        <v>5.2288600823095166E-2</v>
      </c>
      <c r="P128" s="137">
        <f t="shared" si="10"/>
        <v>-3.175036862696623E-2</v>
      </c>
      <c r="Q128" s="141">
        <v>181.84019839969099</v>
      </c>
      <c r="R128" s="140">
        <f t="shared" si="7"/>
        <v>-1.5020609412665809E-2</v>
      </c>
      <c r="S128" s="140">
        <f t="shared" si="9"/>
        <v>-9.5525711645020328E-3</v>
      </c>
      <c r="T128" s="140">
        <f t="shared" si="11"/>
        <v>-2.7683480374090963E-2</v>
      </c>
    </row>
    <row r="129" spans="11:20" x14ac:dyDescent="0.25">
      <c r="K129" s="25">
        <v>39568</v>
      </c>
      <c r="L129" s="26">
        <v>175.37221419301801</v>
      </c>
      <c r="M129" s="136">
        <v>161.45941670347801</v>
      </c>
      <c r="N129" s="137">
        <f t="shared" si="6"/>
        <v>-9.9054971809897641E-4</v>
      </c>
      <c r="O129" s="137">
        <f t="shared" si="8"/>
        <v>5.0929413652022193E-2</v>
      </c>
      <c r="P129" s="137">
        <f t="shared" si="10"/>
        <v>-4.0516349564342247E-2</v>
      </c>
      <c r="Q129" s="141">
        <v>178.22902385397001</v>
      </c>
      <c r="R129" s="140">
        <f t="shared" si="7"/>
        <v>-1.9859055244668689E-2</v>
      </c>
      <c r="S129" s="140">
        <f t="shared" si="9"/>
        <v>-3.935078279127735E-2</v>
      </c>
      <c r="T129" s="140">
        <f t="shared" si="11"/>
        <v>-5.5300976874878005E-2</v>
      </c>
    </row>
    <row r="130" spans="11:20" x14ac:dyDescent="0.25">
      <c r="K130" s="25">
        <v>39599</v>
      </c>
      <c r="L130" s="26">
        <v>173.800214197852</v>
      </c>
      <c r="M130" s="136">
        <v>156.95840925124801</v>
      </c>
      <c r="N130" s="137">
        <f t="shared" si="6"/>
        <v>-2.787702039389961E-2</v>
      </c>
      <c r="O130" s="137">
        <f t="shared" si="8"/>
        <v>-1.1255306014694599E-2</v>
      </c>
      <c r="P130" s="137">
        <f t="shared" si="10"/>
        <v>-6.6487083023600624E-2</v>
      </c>
      <c r="Q130" s="141">
        <v>177.14064281981601</v>
      </c>
      <c r="R130" s="140">
        <f t="shared" si="7"/>
        <v>-6.1066430742826583E-3</v>
      </c>
      <c r="S130" s="140">
        <f t="shared" si="9"/>
        <v>-4.0476836538650085E-2</v>
      </c>
      <c r="T130" s="140">
        <f t="shared" si="11"/>
        <v>-6.2067707896535262E-2</v>
      </c>
    </row>
    <row r="131" spans="11:20" x14ac:dyDescent="0.25">
      <c r="K131" s="25">
        <v>39629</v>
      </c>
      <c r="L131" s="26">
        <v>173.279036694729</v>
      </c>
      <c r="M131" s="136">
        <v>153.85063477729901</v>
      </c>
      <c r="N131" s="137">
        <f t="shared" si="6"/>
        <v>-1.9799987071570713E-2</v>
      </c>
      <c r="O131" s="137">
        <f t="shared" si="8"/>
        <v>-4.8068912842293421E-2</v>
      </c>
      <c r="P131" s="137">
        <f t="shared" si="10"/>
        <v>-9.537749068845025E-2</v>
      </c>
      <c r="Q131" s="141">
        <v>177.06332438616599</v>
      </c>
      <c r="R131" s="140">
        <f t="shared" si="7"/>
        <v>-4.3648048476752077E-4</v>
      </c>
      <c r="S131" s="140">
        <f t="shared" si="9"/>
        <v>-2.6269626053889716E-2</v>
      </c>
      <c r="T131" s="140">
        <f t="shared" si="11"/>
        <v>-6.5839460022633745E-2</v>
      </c>
    </row>
    <row r="132" spans="11:20" x14ac:dyDescent="0.25">
      <c r="K132" s="25">
        <v>39660</v>
      </c>
      <c r="L132" s="26">
        <v>173.107732393834</v>
      </c>
      <c r="M132" s="136">
        <v>154.097486441988</v>
      </c>
      <c r="N132" s="137">
        <f t="shared" si="6"/>
        <v>1.6044890880451135E-3</v>
      </c>
      <c r="O132" s="137">
        <f t="shared" si="8"/>
        <v>-4.559616535101374E-2</v>
      </c>
      <c r="P132" s="137">
        <f t="shared" si="10"/>
        <v>-9.2362756279536273E-2</v>
      </c>
      <c r="Q132" s="141">
        <v>176.78859924333099</v>
      </c>
      <c r="R132" s="140">
        <f t="shared" si="7"/>
        <v>-1.551564355788515E-3</v>
      </c>
      <c r="S132" s="140">
        <f t="shared" si="9"/>
        <v>-8.0818745426065597E-3</v>
      </c>
      <c r="T132" s="140">
        <f t="shared" si="11"/>
        <v>-6.6478276452184071E-2</v>
      </c>
    </row>
    <row r="133" spans="11:20" x14ac:dyDescent="0.25">
      <c r="K133" s="25">
        <v>39691</v>
      </c>
      <c r="L133" s="26">
        <v>172.10591674620301</v>
      </c>
      <c r="M133" s="136">
        <v>155.703727352247</v>
      </c>
      <c r="N133" s="137">
        <f t="shared" si="6"/>
        <v>1.0423537381083037E-2</v>
      </c>
      <c r="O133" s="137">
        <f t="shared" si="8"/>
        <v>-7.9937220629741068E-3</v>
      </c>
      <c r="P133" s="137">
        <f t="shared" si="10"/>
        <v>-8.4274356419564822E-2</v>
      </c>
      <c r="Q133" s="141">
        <v>175.35032276829901</v>
      </c>
      <c r="R133" s="140">
        <f t="shared" si="7"/>
        <v>-8.1355725492928688E-3</v>
      </c>
      <c r="S133" s="140">
        <f t="shared" si="9"/>
        <v>-1.010677178888908E-2</v>
      </c>
      <c r="T133" s="140">
        <f t="shared" si="11"/>
        <v>-7.9992359318202699E-2</v>
      </c>
    </row>
    <row r="134" spans="11:20" x14ac:dyDescent="0.25">
      <c r="K134" s="25">
        <v>39721</v>
      </c>
      <c r="L134" s="26">
        <v>168.342550795481</v>
      </c>
      <c r="M134" s="136">
        <v>153.18449883372199</v>
      </c>
      <c r="N134" s="137">
        <f t="shared" si="6"/>
        <v>-1.6179628846172633E-2</v>
      </c>
      <c r="O134" s="137">
        <f t="shared" si="8"/>
        <v>-4.3297575245059283E-3</v>
      </c>
      <c r="P134" s="137">
        <f t="shared" si="10"/>
        <v>-7.687974982464918E-2</v>
      </c>
      <c r="Q134" s="141">
        <v>171.36409876878901</v>
      </c>
      <c r="R134" s="140">
        <f t="shared" si="7"/>
        <v>-2.2732915095783679E-2</v>
      </c>
      <c r="S134" s="140">
        <f t="shared" si="9"/>
        <v>-3.2187499230203476E-2</v>
      </c>
      <c r="T134" s="140">
        <f t="shared" si="11"/>
        <v>-9.4231470138876894E-2</v>
      </c>
    </row>
    <row r="135" spans="11:20" x14ac:dyDescent="0.25">
      <c r="K135" s="25">
        <v>39752</v>
      </c>
      <c r="L135" s="26">
        <v>164.13489423566901</v>
      </c>
      <c r="M135" s="136">
        <v>144.61429266189401</v>
      </c>
      <c r="N135" s="137">
        <f t="shared" si="6"/>
        <v>-5.5946954405162952E-2</v>
      </c>
      <c r="O135" s="137">
        <f t="shared" si="8"/>
        <v>-6.154022365357692E-2</v>
      </c>
      <c r="P135" s="137">
        <f t="shared" si="10"/>
        <v>-0.10676390736961827</v>
      </c>
      <c r="Q135" s="141">
        <v>167.72378407518099</v>
      </c>
      <c r="R135" s="140">
        <f t="shared" si="7"/>
        <v>-2.1243158396436757E-2</v>
      </c>
      <c r="S135" s="140">
        <f t="shared" si="9"/>
        <v>-5.1274885410869997E-2</v>
      </c>
      <c r="T135" s="140">
        <f t="shared" si="11"/>
        <v>-9.9808353116257242E-2</v>
      </c>
    </row>
    <row r="136" spans="11:20" x14ac:dyDescent="0.25">
      <c r="K136" s="25">
        <v>39782</v>
      </c>
      <c r="L136" s="26">
        <v>158.24804315439101</v>
      </c>
      <c r="M136" s="136">
        <v>135.09492278965001</v>
      </c>
      <c r="N136" s="137">
        <f t="shared" ref="N136:N199" si="12">M136/M135-1</f>
        <v>-6.5825927002250983E-2</v>
      </c>
      <c r="O136" s="137">
        <f t="shared" si="8"/>
        <v>-0.1323590957843539</v>
      </c>
      <c r="P136" s="137">
        <f t="shared" si="10"/>
        <v>-0.1327346127676502</v>
      </c>
      <c r="Q136" s="141">
        <v>162.27672743810299</v>
      </c>
      <c r="R136" s="140">
        <f t="shared" ref="R136:R199" si="13">Q136/Q135-1</f>
        <v>-3.2476351920586177E-2</v>
      </c>
      <c r="S136" s="140">
        <f t="shared" si="9"/>
        <v>-7.4557007502466632E-2</v>
      </c>
      <c r="T136" s="140">
        <f t="shared" si="11"/>
        <v>-0.11758054549034835</v>
      </c>
    </row>
    <row r="137" spans="11:20" x14ac:dyDescent="0.25">
      <c r="K137" s="25">
        <v>39813</v>
      </c>
      <c r="L137" s="26">
        <v>155.36078657706301</v>
      </c>
      <c r="M137" s="136">
        <v>131.22719853378399</v>
      </c>
      <c r="N137" s="137">
        <f t="shared" si="12"/>
        <v>-2.8629678865787378E-2</v>
      </c>
      <c r="O137" s="137">
        <f t="shared" si="8"/>
        <v>-0.14333891788732556</v>
      </c>
      <c r="P137" s="137">
        <f t="shared" si="10"/>
        <v>-0.14559271892975123</v>
      </c>
      <c r="Q137" s="141">
        <v>159.41558025321501</v>
      </c>
      <c r="R137" s="140">
        <f t="shared" si="13"/>
        <v>-1.7631284719981211E-2</v>
      </c>
      <c r="S137" s="140">
        <f t="shared" si="9"/>
        <v>-6.9725914596005301E-2</v>
      </c>
      <c r="T137" s="140">
        <f t="shared" si="11"/>
        <v>-0.13169501041204257</v>
      </c>
    </row>
    <row r="138" spans="11:20" x14ac:dyDescent="0.25">
      <c r="K138" s="25">
        <v>39844</v>
      </c>
      <c r="L138" s="26">
        <v>151.619378800725</v>
      </c>
      <c r="M138" s="136">
        <v>129.86050339103701</v>
      </c>
      <c r="N138" s="137">
        <f t="shared" si="12"/>
        <v>-1.041472467611293E-2</v>
      </c>
      <c r="O138" s="137">
        <f t="shared" ref="O138:O201" si="14">M138/M135-1</f>
        <v>-0.10202165359513349</v>
      </c>
      <c r="P138" s="137">
        <f t="shared" si="10"/>
        <v>-0.15474596978177269</v>
      </c>
      <c r="Q138" s="141">
        <v>155.27673504619</v>
      </c>
      <c r="R138" s="140">
        <f t="shared" si="13"/>
        <v>-2.5962614196497591E-2</v>
      </c>
      <c r="S138" s="140">
        <f t="shared" ref="S138:S201" si="15">Q138/Q135-1</f>
        <v>-7.4211591979177483E-2</v>
      </c>
      <c r="T138" s="140">
        <f t="shared" si="11"/>
        <v>-0.16306294705924795</v>
      </c>
    </row>
    <row r="139" spans="11:20" x14ac:dyDescent="0.25">
      <c r="K139" s="25">
        <v>39872</v>
      </c>
      <c r="L139" s="26">
        <v>148.92519449692699</v>
      </c>
      <c r="M139" s="136">
        <v>127.14960950890701</v>
      </c>
      <c r="N139" s="137">
        <f t="shared" si="12"/>
        <v>-2.0875430260476779E-2</v>
      </c>
      <c r="O139" s="137">
        <f t="shared" si="14"/>
        <v>-5.8812819287918594E-2</v>
      </c>
      <c r="P139" s="137">
        <f t="shared" si="10"/>
        <v>-0.19903302827824931</v>
      </c>
      <c r="Q139" s="141">
        <v>152.67674298761801</v>
      </c>
      <c r="R139" s="140">
        <f t="shared" si="13"/>
        <v>-1.6744247345222507E-2</v>
      </c>
      <c r="S139" s="140">
        <f t="shared" si="15"/>
        <v>-5.915810974279534E-2</v>
      </c>
      <c r="T139" s="140">
        <f t="shared" si="11"/>
        <v>-0.17299119453084255</v>
      </c>
    </row>
    <row r="140" spans="11:20" x14ac:dyDescent="0.25">
      <c r="K140" s="25">
        <v>39903</v>
      </c>
      <c r="L140" s="26">
        <v>144.02153060306</v>
      </c>
      <c r="M140" s="136">
        <v>118.647048186397</v>
      </c>
      <c r="N140" s="137">
        <f t="shared" si="12"/>
        <v>-6.6870526424340992E-2</v>
      </c>
      <c r="O140" s="137">
        <f t="shared" si="14"/>
        <v>-9.5865418815202941E-2</v>
      </c>
      <c r="P140" s="137">
        <f t="shared" si="10"/>
        <v>-0.26588659363273037</v>
      </c>
      <c r="Q140" s="141">
        <v>148.27806170848601</v>
      </c>
      <c r="R140" s="140">
        <f t="shared" si="13"/>
        <v>-2.8810421240704209E-2</v>
      </c>
      <c r="S140" s="140">
        <f t="shared" si="15"/>
        <v>-6.9864680271766511E-2</v>
      </c>
      <c r="T140" s="140">
        <f t="shared" si="11"/>
        <v>-0.18456940207156092</v>
      </c>
    </row>
    <row r="141" spans="11:20" x14ac:dyDescent="0.25">
      <c r="K141" s="25">
        <v>39933</v>
      </c>
      <c r="L141" s="26">
        <v>140.945769105008</v>
      </c>
      <c r="M141" s="136">
        <v>113.9318264579</v>
      </c>
      <c r="N141" s="137">
        <f t="shared" si="12"/>
        <v>-3.9741584814561026E-2</v>
      </c>
      <c r="O141" s="137">
        <f t="shared" si="14"/>
        <v>-0.12265990441429642</v>
      </c>
      <c r="P141" s="137">
        <f t="shared" si="10"/>
        <v>-0.29436245476386769</v>
      </c>
      <c r="Q141" s="141">
        <v>145.41826946886201</v>
      </c>
      <c r="R141" s="140">
        <f t="shared" si="13"/>
        <v>-1.9286684804703857E-2</v>
      </c>
      <c r="S141" s="140">
        <f t="shared" si="15"/>
        <v>-6.3489650103702888E-2</v>
      </c>
      <c r="T141" s="140">
        <f t="shared" si="11"/>
        <v>-0.18409321711816773</v>
      </c>
    </row>
    <row r="142" spans="11:20" x14ac:dyDescent="0.25">
      <c r="K142" s="25">
        <v>39964</v>
      </c>
      <c r="L142" s="26">
        <v>139.19271462746201</v>
      </c>
      <c r="M142" s="136">
        <v>110.42613055731699</v>
      </c>
      <c r="N142" s="137">
        <f t="shared" si="12"/>
        <v>-3.0770119373785598E-2</v>
      </c>
      <c r="O142" s="137">
        <f t="shared" si="14"/>
        <v>-0.13152599537019027</v>
      </c>
      <c r="P142" s="137">
        <f t="shared" si="10"/>
        <v>-0.29646247637133871</v>
      </c>
      <c r="Q142" s="141">
        <v>143.829842395398</v>
      </c>
      <c r="R142" s="140">
        <f t="shared" si="13"/>
        <v>-1.0923160337870219E-2</v>
      </c>
      <c r="S142" s="140">
        <f t="shared" si="15"/>
        <v>-5.7945306004710151E-2</v>
      </c>
      <c r="T142" s="140">
        <f t="shared" si="11"/>
        <v>-0.18804719173510676</v>
      </c>
    </row>
    <row r="143" spans="11:20" x14ac:dyDescent="0.25">
      <c r="K143" s="25">
        <v>39994</v>
      </c>
      <c r="L143" s="26">
        <v>139.67773359753801</v>
      </c>
      <c r="M143" s="136">
        <v>111.40703684656199</v>
      </c>
      <c r="N143" s="137">
        <f t="shared" si="12"/>
        <v>8.8829182395000483E-3</v>
      </c>
      <c r="O143" s="137">
        <f t="shared" si="14"/>
        <v>-6.1021419837270607E-2</v>
      </c>
      <c r="P143" s="137">
        <f t="shared" si="10"/>
        <v>-0.2758753513898381</v>
      </c>
      <c r="Q143" s="141">
        <v>144.344772668519</v>
      </c>
      <c r="R143" s="140">
        <f t="shared" si="13"/>
        <v>3.5801351412554361E-3</v>
      </c>
      <c r="S143" s="140">
        <f t="shared" si="15"/>
        <v>-2.6526439546396552E-2</v>
      </c>
      <c r="T143" s="140">
        <f t="shared" si="11"/>
        <v>-0.18478446528141257</v>
      </c>
    </row>
    <row r="144" spans="11:20" x14ac:dyDescent="0.25">
      <c r="K144" s="25">
        <v>40025</v>
      </c>
      <c r="L144" s="26">
        <v>140.142059994405</v>
      </c>
      <c r="M144" s="136">
        <v>109.84228660873499</v>
      </c>
      <c r="N144" s="137">
        <f t="shared" si="12"/>
        <v>-1.4045344729723741E-2</v>
      </c>
      <c r="O144" s="137">
        <f t="shared" si="14"/>
        <v>-3.5894622041157009E-2</v>
      </c>
      <c r="P144" s="137">
        <f t="shared" si="10"/>
        <v>-0.28718962817030402</v>
      </c>
      <c r="Q144" s="141">
        <v>145.48589608840399</v>
      </c>
      <c r="R144" s="140">
        <f t="shared" si="13"/>
        <v>7.9055403170402716E-3</v>
      </c>
      <c r="S144" s="140">
        <f t="shared" si="15"/>
        <v>4.6504899136112776E-4</v>
      </c>
      <c r="T144" s="140">
        <f t="shared" si="11"/>
        <v>-0.17706290614273212</v>
      </c>
    </row>
    <row r="145" spans="11:20" x14ac:dyDescent="0.25">
      <c r="K145" s="25">
        <v>40056</v>
      </c>
      <c r="L145" s="26">
        <v>139.14006351977901</v>
      </c>
      <c r="M145" s="136">
        <v>107.98576675839701</v>
      </c>
      <c r="N145" s="137">
        <f t="shared" si="12"/>
        <v>-1.690168611430154E-2</v>
      </c>
      <c r="O145" s="137">
        <f t="shared" si="14"/>
        <v>-2.209951382524733E-2</v>
      </c>
      <c r="P145" s="137">
        <f t="shared" si="10"/>
        <v>-0.30646639875163761</v>
      </c>
      <c r="Q145" s="141">
        <v>145.239346989317</v>
      </c>
      <c r="R145" s="140">
        <f t="shared" si="13"/>
        <v>-1.6946597966938093E-3</v>
      </c>
      <c r="S145" s="140">
        <f t="shared" si="15"/>
        <v>9.7998062880730874E-3</v>
      </c>
      <c r="T145" s="140">
        <f t="shared" si="11"/>
        <v>-0.17171896409206766</v>
      </c>
    </row>
    <row r="146" spans="11:20" x14ac:dyDescent="0.25">
      <c r="K146" s="25">
        <v>40086</v>
      </c>
      <c r="L146" s="26">
        <v>135.29375338038199</v>
      </c>
      <c r="M146" s="136">
        <v>104.322124235776</v>
      </c>
      <c r="N146" s="137">
        <f t="shared" si="12"/>
        <v>-3.3927087176385817E-2</v>
      </c>
      <c r="O146" s="137">
        <f t="shared" si="14"/>
        <v>-6.359483935062249E-2</v>
      </c>
      <c r="P146" s="137">
        <f t="shared" si="10"/>
        <v>-0.31897727883671112</v>
      </c>
      <c r="Q146" s="141">
        <v>141.93203917187199</v>
      </c>
      <c r="R146" s="140">
        <f t="shared" si="13"/>
        <v>-2.2771431337323955E-2</v>
      </c>
      <c r="S146" s="140">
        <f t="shared" si="15"/>
        <v>-1.6715073584186779E-2</v>
      </c>
      <c r="T146" s="140">
        <f t="shared" si="11"/>
        <v>-0.17175160846629767</v>
      </c>
    </row>
    <row r="147" spans="11:20" x14ac:dyDescent="0.25">
      <c r="K147" s="25">
        <v>40117</v>
      </c>
      <c r="L147" s="26">
        <v>130.580275717917</v>
      </c>
      <c r="M147" s="136">
        <v>101.67185391881701</v>
      </c>
      <c r="N147" s="137">
        <f t="shared" si="12"/>
        <v>-2.5404681282842567E-2</v>
      </c>
      <c r="O147" s="137">
        <f t="shared" si="14"/>
        <v>-7.4383308488665922E-2</v>
      </c>
      <c r="P147" s="137">
        <f t="shared" ref="P147:P210" si="16">M147/M135-1</f>
        <v>-0.29694463771624402</v>
      </c>
      <c r="Q147" s="141">
        <v>136.97965167443201</v>
      </c>
      <c r="R147" s="140">
        <f t="shared" si="13"/>
        <v>-3.4892667831277424E-2</v>
      </c>
      <c r="S147" s="140">
        <f t="shared" si="15"/>
        <v>-5.846782844711762E-2</v>
      </c>
      <c r="T147" s="140">
        <f t="shared" ref="T147:T210" si="17">Q147/Q135-1</f>
        <v>-0.18330216295959634</v>
      </c>
    </row>
    <row r="148" spans="11:20" x14ac:dyDescent="0.25">
      <c r="K148" s="25">
        <v>40147</v>
      </c>
      <c r="L148" s="26">
        <v>128.60398792503401</v>
      </c>
      <c r="M148" s="136">
        <v>100.864246966365</v>
      </c>
      <c r="N148" s="137">
        <f t="shared" si="12"/>
        <v>-7.9432696594365915E-3</v>
      </c>
      <c r="O148" s="137">
        <f t="shared" si="14"/>
        <v>-6.5948689404275007E-2</v>
      </c>
      <c r="P148" s="137">
        <f t="shared" si="16"/>
        <v>-0.25338240043694316</v>
      </c>
      <c r="Q148" s="141">
        <v>134.53952552249501</v>
      </c>
      <c r="R148" s="140">
        <f t="shared" si="13"/>
        <v>-1.7813785639757551E-2</v>
      </c>
      <c r="S148" s="140">
        <f t="shared" si="15"/>
        <v>-7.3670266967043041E-2</v>
      </c>
      <c r="T148" s="140">
        <f t="shared" si="17"/>
        <v>-0.17092532215494516</v>
      </c>
    </row>
    <row r="149" spans="11:20" x14ac:dyDescent="0.25">
      <c r="K149" s="25">
        <v>40178</v>
      </c>
      <c r="L149" s="26">
        <v>129.07290314317501</v>
      </c>
      <c r="M149" s="136">
        <v>100.986261422889</v>
      </c>
      <c r="N149" s="137">
        <f t="shared" si="12"/>
        <v>1.2096898573454862E-3</v>
      </c>
      <c r="O149" s="137">
        <f t="shared" si="14"/>
        <v>-3.1976561418052607E-2</v>
      </c>
      <c r="P149" s="137">
        <f t="shared" si="16"/>
        <v>-0.23044717443319929</v>
      </c>
      <c r="Q149" s="141">
        <v>134.658640703088</v>
      </c>
      <c r="R149" s="140">
        <f t="shared" si="13"/>
        <v>8.8535454640847888E-4</v>
      </c>
      <c r="S149" s="140">
        <f t="shared" si="15"/>
        <v>-5.1245642007413883E-2</v>
      </c>
      <c r="T149" s="140">
        <f t="shared" si="17"/>
        <v>-0.15529811772979274</v>
      </c>
    </row>
    <row r="150" spans="11:20" x14ac:dyDescent="0.25">
      <c r="K150" s="25">
        <v>40209</v>
      </c>
      <c r="L150" s="26">
        <v>131.236190906199</v>
      </c>
      <c r="M150" s="136">
        <v>100.52813520398701</v>
      </c>
      <c r="N150" s="137">
        <f t="shared" si="12"/>
        <v>-4.536520239951769E-3</v>
      </c>
      <c r="O150" s="137">
        <f t="shared" si="14"/>
        <v>-1.1249118322788076E-2</v>
      </c>
      <c r="P150" s="137">
        <f t="shared" si="16"/>
        <v>-0.22587597784619806</v>
      </c>
      <c r="Q150" s="141">
        <v>136.919187052018</v>
      </c>
      <c r="R150" s="140">
        <f t="shared" si="13"/>
        <v>1.6787235762421915E-2</v>
      </c>
      <c r="S150" s="140">
        <f t="shared" si="15"/>
        <v>-4.4141317104318123E-4</v>
      </c>
      <c r="T150" s="140">
        <f t="shared" si="17"/>
        <v>-0.11822471659203293</v>
      </c>
    </row>
    <row r="151" spans="11:20" x14ac:dyDescent="0.25">
      <c r="K151" s="25">
        <v>40237</v>
      </c>
      <c r="L151" s="26">
        <v>132.407887014821</v>
      </c>
      <c r="M151" s="136">
        <v>99.753702311143201</v>
      </c>
      <c r="N151" s="137">
        <f t="shared" si="12"/>
        <v>-7.7036432763063489E-3</v>
      </c>
      <c r="O151" s="137">
        <f t="shared" si="14"/>
        <v>-1.101029045100721E-2</v>
      </c>
      <c r="P151" s="137">
        <f t="shared" si="16"/>
        <v>-0.21546198453597831</v>
      </c>
      <c r="Q151" s="141">
        <v>138.29959583799501</v>
      </c>
      <c r="R151" s="140">
        <f t="shared" si="13"/>
        <v>1.0081923620044453E-2</v>
      </c>
      <c r="S151" s="140">
        <f t="shared" si="15"/>
        <v>2.7947700134198339E-2</v>
      </c>
      <c r="T151" s="140">
        <f t="shared" si="17"/>
        <v>-9.4167237709472107E-2</v>
      </c>
    </row>
    <row r="152" spans="11:20" x14ac:dyDescent="0.25">
      <c r="K152" s="25">
        <v>40268</v>
      </c>
      <c r="L152" s="26">
        <v>131.65888385909599</v>
      </c>
      <c r="M152" s="136">
        <v>101.031345687859</v>
      </c>
      <c r="N152" s="137">
        <f t="shared" si="12"/>
        <v>1.2807979524716684E-2</v>
      </c>
      <c r="O152" s="137">
        <f t="shared" si="14"/>
        <v>4.4643958826440233E-4</v>
      </c>
      <c r="P152" s="137">
        <f t="shared" si="16"/>
        <v>-0.14847147710631081</v>
      </c>
      <c r="Q152" s="141">
        <v>137.310986419068</v>
      </c>
      <c r="R152" s="140">
        <f t="shared" si="13"/>
        <v>-7.1483174837696506E-3</v>
      </c>
      <c r="S152" s="140">
        <f t="shared" si="15"/>
        <v>1.9696810409873589E-2</v>
      </c>
      <c r="T152" s="140">
        <f t="shared" si="17"/>
        <v>-7.396289891473784E-2</v>
      </c>
    </row>
    <row r="153" spans="11:20" x14ac:dyDescent="0.25">
      <c r="K153" s="25">
        <v>40298</v>
      </c>
      <c r="L153" s="26">
        <v>129.22683406900799</v>
      </c>
      <c r="M153" s="136">
        <v>105.15407600015</v>
      </c>
      <c r="N153" s="137">
        <f t="shared" si="12"/>
        <v>4.0806447585369776E-2</v>
      </c>
      <c r="O153" s="137">
        <f t="shared" si="14"/>
        <v>4.6016379263141172E-2</v>
      </c>
      <c r="P153" s="137">
        <f t="shared" si="16"/>
        <v>-7.7043884317904321E-2</v>
      </c>
      <c r="Q153" s="141">
        <v>133.80163712194499</v>
      </c>
      <c r="R153" s="140">
        <f t="shared" si="13"/>
        <v>-2.5557673050374929E-2</v>
      </c>
      <c r="S153" s="140">
        <f t="shared" si="15"/>
        <v>-2.2769269940878356E-2</v>
      </c>
      <c r="T153" s="140">
        <f t="shared" si="17"/>
        <v>-7.9884270314497519E-2</v>
      </c>
    </row>
    <row r="154" spans="11:20" x14ac:dyDescent="0.25">
      <c r="K154" s="25">
        <v>40329</v>
      </c>
      <c r="L154" s="26">
        <v>125.934692182926</v>
      </c>
      <c r="M154" s="136">
        <v>107.915018745273</v>
      </c>
      <c r="N154" s="137">
        <f t="shared" si="12"/>
        <v>2.6256164764540957E-2</v>
      </c>
      <c r="O154" s="137">
        <f t="shared" si="14"/>
        <v>8.1814671987549215E-2</v>
      </c>
      <c r="P154" s="137">
        <f t="shared" si="16"/>
        <v>-2.27401956345884E-2</v>
      </c>
      <c r="Q154" s="141">
        <v>129.46236155539299</v>
      </c>
      <c r="R154" s="140">
        <f t="shared" si="13"/>
        <v>-3.2430661237703995E-2</v>
      </c>
      <c r="S154" s="140">
        <f t="shared" si="15"/>
        <v>-6.3899205410216875E-2</v>
      </c>
      <c r="T154" s="140">
        <f t="shared" si="17"/>
        <v>-9.9892210133331272E-2</v>
      </c>
    </row>
    <row r="155" spans="11:20" x14ac:dyDescent="0.25">
      <c r="K155" s="25">
        <v>40359</v>
      </c>
      <c r="L155" s="26">
        <v>124.13103781528299</v>
      </c>
      <c r="M155" s="136">
        <v>107.938100419489</v>
      </c>
      <c r="N155" s="137">
        <f t="shared" si="12"/>
        <v>2.1388750596873507E-4</v>
      </c>
      <c r="O155" s="137">
        <f t="shared" si="14"/>
        <v>6.8362493685561132E-2</v>
      </c>
      <c r="P155" s="137">
        <f t="shared" si="16"/>
        <v>-3.1137498359737004E-2</v>
      </c>
      <c r="Q155" s="141">
        <v>127.33031803842</v>
      </c>
      <c r="R155" s="140">
        <f t="shared" si="13"/>
        <v>-1.6468442961785068E-2</v>
      </c>
      <c r="S155" s="140">
        <f t="shared" si="15"/>
        <v>-7.2686597343255333E-2</v>
      </c>
      <c r="T155" s="140">
        <f t="shared" si="17"/>
        <v>-0.11787371524129864</v>
      </c>
    </row>
    <row r="156" spans="11:20" x14ac:dyDescent="0.25">
      <c r="K156" s="25">
        <v>40390</v>
      </c>
      <c r="L156" s="26">
        <v>123.980855140437</v>
      </c>
      <c r="M156" s="136">
        <v>104.941253130874</v>
      </c>
      <c r="N156" s="137">
        <f t="shared" si="12"/>
        <v>-2.7764499069078519E-2</v>
      </c>
      <c r="O156" s="137">
        <f t="shared" si="14"/>
        <v>-2.0239145962891447E-3</v>
      </c>
      <c r="P156" s="137">
        <f t="shared" si="16"/>
        <v>-4.4618822396867763E-2</v>
      </c>
      <c r="Q156" s="141">
        <v>127.907910912981</v>
      </c>
      <c r="R156" s="140">
        <f t="shared" si="13"/>
        <v>4.5361771136605E-3</v>
      </c>
      <c r="S156" s="140">
        <f t="shared" si="15"/>
        <v>-4.4048236895581017E-2</v>
      </c>
      <c r="T156" s="140">
        <f t="shared" si="17"/>
        <v>-0.1208226065071063</v>
      </c>
    </row>
    <row r="157" spans="11:20" x14ac:dyDescent="0.25">
      <c r="K157" s="25">
        <v>40421</v>
      </c>
      <c r="L157" s="26">
        <v>124.791179846746</v>
      </c>
      <c r="M157" s="136">
        <v>103.227574426858</v>
      </c>
      <c r="N157" s="137">
        <f t="shared" si="12"/>
        <v>-1.6329886035178598E-2</v>
      </c>
      <c r="O157" s="137">
        <f t="shared" si="14"/>
        <v>-4.3436440756030814E-2</v>
      </c>
      <c r="P157" s="137">
        <f t="shared" si="16"/>
        <v>-4.4063143452829245E-2</v>
      </c>
      <c r="Q157" s="141">
        <v>129.35013909966901</v>
      </c>
      <c r="R157" s="140">
        <f t="shared" si="13"/>
        <v>1.1275519836057679E-2</v>
      </c>
      <c r="S157" s="140">
        <f t="shared" si="15"/>
        <v>-8.6683461027370345E-4</v>
      </c>
      <c r="T157" s="140">
        <f t="shared" si="17"/>
        <v>-0.10940016062463231</v>
      </c>
    </row>
    <row r="158" spans="11:20" x14ac:dyDescent="0.25">
      <c r="K158" s="25">
        <v>40451</v>
      </c>
      <c r="L158" s="26">
        <v>124.223214852282</v>
      </c>
      <c r="M158" s="136">
        <v>103.121381579801</v>
      </c>
      <c r="N158" s="137">
        <f t="shared" si="12"/>
        <v>-1.0287255866139322E-3</v>
      </c>
      <c r="O158" s="137">
        <f t="shared" si="14"/>
        <v>-4.4624824978097499E-2</v>
      </c>
      <c r="P158" s="137">
        <f t="shared" si="16"/>
        <v>-1.150995212924566E-2</v>
      </c>
      <c r="Q158" s="141">
        <v>128.765467322208</v>
      </c>
      <c r="R158" s="140">
        <f t="shared" si="13"/>
        <v>-4.5200707284164254E-3</v>
      </c>
      <c r="S158" s="140">
        <f t="shared" si="15"/>
        <v>1.1271072796307235E-2</v>
      </c>
      <c r="T158" s="140">
        <f t="shared" si="17"/>
        <v>-9.2766734885842084E-2</v>
      </c>
    </row>
    <row r="159" spans="11:20" x14ac:dyDescent="0.25">
      <c r="K159" s="25">
        <v>40482</v>
      </c>
      <c r="L159" s="26">
        <v>123.127432343668</v>
      </c>
      <c r="M159" s="136">
        <v>105.836543230064</v>
      </c>
      <c r="N159" s="137">
        <f t="shared" si="12"/>
        <v>2.6329764096128416E-2</v>
      </c>
      <c r="O159" s="137">
        <f t="shared" si="14"/>
        <v>8.5313456098476959E-3</v>
      </c>
      <c r="P159" s="137">
        <f t="shared" si="16"/>
        <v>4.0962067186975926E-2</v>
      </c>
      <c r="Q159" s="141">
        <v>126.631640483059</v>
      </c>
      <c r="R159" s="140">
        <f t="shared" si="13"/>
        <v>-1.6571421542777021E-2</v>
      </c>
      <c r="S159" s="140">
        <f t="shared" si="15"/>
        <v>-9.9780413956590541E-3</v>
      </c>
      <c r="T159" s="140">
        <f t="shared" si="17"/>
        <v>-7.554414881976601E-2</v>
      </c>
    </row>
    <row r="160" spans="11:20" x14ac:dyDescent="0.25">
      <c r="K160" s="25">
        <v>40512</v>
      </c>
      <c r="L160" s="26">
        <v>122.45453670371</v>
      </c>
      <c r="M160" s="136">
        <v>108.999320350822</v>
      </c>
      <c r="N160" s="137">
        <f t="shared" si="12"/>
        <v>2.9883601865972498E-2</v>
      </c>
      <c r="O160" s="137">
        <f t="shared" si="14"/>
        <v>5.5912831004796937E-2</v>
      </c>
      <c r="P160" s="137">
        <f t="shared" si="16"/>
        <v>8.065368680311269E-2</v>
      </c>
      <c r="Q160" s="141">
        <v>124.924459477331</v>
      </c>
      <c r="R160" s="140">
        <f t="shared" si="13"/>
        <v>-1.348147271263056E-2</v>
      </c>
      <c r="S160" s="140">
        <f t="shared" si="15"/>
        <v>-3.4214726425055186E-2</v>
      </c>
      <c r="T160" s="140">
        <f t="shared" si="17"/>
        <v>-7.1466478031813607E-2</v>
      </c>
    </row>
    <row r="161" spans="11:20" x14ac:dyDescent="0.25">
      <c r="K161" s="25">
        <v>40543</v>
      </c>
      <c r="L161" s="26">
        <v>123.01884840401</v>
      </c>
      <c r="M161" s="136">
        <v>111.607061320285</v>
      </c>
      <c r="N161" s="137">
        <f t="shared" si="12"/>
        <v>2.3924378253642242E-2</v>
      </c>
      <c r="O161" s="137">
        <f t="shared" si="14"/>
        <v>8.2288266608582239E-2</v>
      </c>
      <c r="P161" s="137">
        <f t="shared" si="16"/>
        <v>0.10517074053192688</v>
      </c>
      <c r="Q161" s="141">
        <v>124.871864113101</v>
      </c>
      <c r="R161" s="140">
        <f t="shared" si="13"/>
        <v>-4.2101734480226582E-4</v>
      </c>
      <c r="S161" s="140">
        <f t="shared" si="15"/>
        <v>-3.0237945701420799E-2</v>
      </c>
      <c r="T161" s="140">
        <f t="shared" si="17"/>
        <v>-7.2678415130939089E-2</v>
      </c>
    </row>
    <row r="162" spans="11:20" x14ac:dyDescent="0.25">
      <c r="K162" s="25">
        <v>40574</v>
      </c>
      <c r="L162" s="26">
        <v>122.33344448140301</v>
      </c>
      <c r="M162" s="136">
        <v>110.875675209848</v>
      </c>
      <c r="N162" s="137">
        <f t="shared" si="12"/>
        <v>-6.553224337106256E-3</v>
      </c>
      <c r="O162" s="137">
        <f t="shared" si="14"/>
        <v>4.7612401406857296E-2</v>
      </c>
      <c r="P162" s="137">
        <f t="shared" si="16"/>
        <v>0.10293178108660084</v>
      </c>
      <c r="Q162" s="141">
        <v>124.169791224357</v>
      </c>
      <c r="R162" s="140">
        <f t="shared" si="13"/>
        <v>-5.6223465047987586E-3</v>
      </c>
      <c r="S162" s="140">
        <f t="shared" si="15"/>
        <v>-1.9441027924070431E-2</v>
      </c>
      <c r="T162" s="140">
        <f t="shared" si="17"/>
        <v>-9.3116210387790943E-2</v>
      </c>
    </row>
    <row r="163" spans="11:20" x14ac:dyDescent="0.25">
      <c r="K163" s="25">
        <v>40602</v>
      </c>
      <c r="L163" s="26">
        <v>120.87706142464199</v>
      </c>
      <c r="M163" s="136">
        <v>106.259330510477</v>
      </c>
      <c r="N163" s="137">
        <f t="shared" si="12"/>
        <v>-4.1635324345343672E-2</v>
      </c>
      <c r="O163" s="137">
        <f t="shared" si="14"/>
        <v>-2.5137678212360903E-2</v>
      </c>
      <c r="P163" s="137">
        <f t="shared" si="16"/>
        <v>6.5216909734758577E-2</v>
      </c>
      <c r="Q163" s="141">
        <v>123.56962397546199</v>
      </c>
      <c r="R163" s="140">
        <f t="shared" si="13"/>
        <v>-4.833440106302378E-3</v>
      </c>
      <c r="S163" s="140">
        <f t="shared" si="15"/>
        <v>-1.0845238054560946E-2</v>
      </c>
      <c r="T163" s="140">
        <f t="shared" si="17"/>
        <v>-0.10650769999203613</v>
      </c>
    </row>
    <row r="164" spans="11:20" x14ac:dyDescent="0.25">
      <c r="K164" s="25">
        <v>40633</v>
      </c>
      <c r="L164" s="26">
        <v>119.500172234898</v>
      </c>
      <c r="M164" s="136">
        <v>102.099323241094</v>
      </c>
      <c r="N164" s="137">
        <f t="shared" si="12"/>
        <v>-3.9149571613128376E-2</v>
      </c>
      <c r="O164" s="137">
        <f t="shared" si="14"/>
        <v>-8.5189395426388925E-2</v>
      </c>
      <c r="P164" s="137">
        <f t="shared" si="16"/>
        <v>1.057075451152123E-2</v>
      </c>
      <c r="Q164" s="141">
        <v>122.93781602308</v>
      </c>
      <c r="R164" s="140">
        <f t="shared" si="13"/>
        <v>-5.1129713926090226E-3</v>
      </c>
      <c r="S164" s="140">
        <f t="shared" si="15"/>
        <v>-1.5488261537196735E-2</v>
      </c>
      <c r="T164" s="140">
        <f t="shared" si="17"/>
        <v>-0.10467604064922831</v>
      </c>
    </row>
    <row r="165" spans="11:20" x14ac:dyDescent="0.25">
      <c r="K165" s="25">
        <v>40663</v>
      </c>
      <c r="L165" s="26">
        <v>120.003594489902</v>
      </c>
      <c r="M165" s="136">
        <v>100.901529425283</v>
      </c>
      <c r="N165" s="137">
        <f t="shared" si="12"/>
        <v>-1.1731652843403939E-2</v>
      </c>
      <c r="O165" s="137">
        <f t="shared" si="14"/>
        <v>-8.9957925989514909E-2</v>
      </c>
      <c r="P165" s="137">
        <f t="shared" si="16"/>
        <v>-4.0441100684113551E-2</v>
      </c>
      <c r="Q165" s="141">
        <v>123.96151595739499</v>
      </c>
      <c r="R165" s="140">
        <f t="shared" si="13"/>
        <v>8.3269734848943067E-3</v>
      </c>
      <c r="S165" s="140">
        <f t="shared" si="15"/>
        <v>-1.6773424913446577E-3</v>
      </c>
      <c r="T165" s="140">
        <f t="shared" si="17"/>
        <v>-7.3542606624325879E-2</v>
      </c>
    </row>
    <row r="166" spans="11:20" x14ac:dyDescent="0.25">
      <c r="K166" s="25">
        <v>40694</v>
      </c>
      <c r="L166" s="26">
        <v>120.805343758147</v>
      </c>
      <c r="M166" s="136">
        <v>102.98489347296</v>
      </c>
      <c r="N166" s="137">
        <f t="shared" si="12"/>
        <v>2.0647497213803101E-2</v>
      </c>
      <c r="O166" s="137">
        <f t="shared" si="14"/>
        <v>-3.0815524827668139E-2</v>
      </c>
      <c r="P166" s="137">
        <f t="shared" si="16"/>
        <v>-4.5685256136129393E-2</v>
      </c>
      <c r="Q166" s="141">
        <v>124.40041360077301</v>
      </c>
      <c r="R166" s="140">
        <f t="shared" si="13"/>
        <v>3.5405959663228348E-3</v>
      </c>
      <c r="S166" s="140">
        <f t="shared" si="15"/>
        <v>6.7232512213195594E-3</v>
      </c>
      <c r="T166" s="140">
        <f t="shared" si="17"/>
        <v>-3.9099765320240398E-2</v>
      </c>
    </row>
    <row r="167" spans="11:20" x14ac:dyDescent="0.25">
      <c r="K167" s="25">
        <v>40724</v>
      </c>
      <c r="L167" s="26">
        <v>120.737734966837</v>
      </c>
      <c r="M167" s="136">
        <v>105.257882896214</v>
      </c>
      <c r="N167" s="137">
        <f t="shared" si="12"/>
        <v>2.2071095542287589E-2</v>
      </c>
      <c r="O167" s="137">
        <f t="shared" si="14"/>
        <v>3.0936146830880418E-2</v>
      </c>
      <c r="P167" s="137">
        <f t="shared" si="16"/>
        <v>-2.4831060699221585E-2</v>
      </c>
      <c r="Q167" s="141">
        <v>123.764058167324</v>
      </c>
      <c r="R167" s="140">
        <f t="shared" si="13"/>
        <v>-5.115380367554212E-3</v>
      </c>
      <c r="S167" s="140">
        <f t="shared" si="15"/>
        <v>6.7208135866743124E-3</v>
      </c>
      <c r="T167" s="140">
        <f t="shared" si="17"/>
        <v>-2.8007939711734209E-2</v>
      </c>
    </row>
    <row r="168" spans="11:20" x14ac:dyDescent="0.25">
      <c r="K168" s="25">
        <v>40755</v>
      </c>
      <c r="L168" s="26">
        <v>120.572310267471</v>
      </c>
      <c r="M168" s="136">
        <v>108.069809107729</v>
      </c>
      <c r="N168" s="137">
        <f t="shared" si="12"/>
        <v>2.6714637746301673E-2</v>
      </c>
      <c r="O168" s="137">
        <f t="shared" si="14"/>
        <v>7.1042329321222786E-2</v>
      </c>
      <c r="P168" s="137">
        <f t="shared" si="16"/>
        <v>2.9812451095407866E-2</v>
      </c>
      <c r="Q168" s="141">
        <v>122.928139652203</v>
      </c>
      <c r="R168" s="140">
        <f t="shared" si="13"/>
        <v>-6.7541298136076788E-3</v>
      </c>
      <c r="S168" s="140">
        <f t="shared" si="15"/>
        <v>-8.3362670842712649E-3</v>
      </c>
      <c r="T168" s="140">
        <f t="shared" si="17"/>
        <v>-3.8932472786345929E-2</v>
      </c>
    </row>
    <row r="169" spans="11:20" x14ac:dyDescent="0.25">
      <c r="K169" s="25">
        <v>40786</v>
      </c>
      <c r="L169" s="26">
        <v>121.48473782419499</v>
      </c>
      <c r="M169" s="136">
        <v>110.213053134737</v>
      </c>
      <c r="N169" s="137">
        <f t="shared" si="12"/>
        <v>1.9832033059959508E-2</v>
      </c>
      <c r="O169" s="137">
        <f t="shared" si="14"/>
        <v>7.0186601335610943E-2</v>
      </c>
      <c r="P169" s="137">
        <f t="shared" si="16"/>
        <v>6.7670665969474797E-2</v>
      </c>
      <c r="Q169" s="141">
        <v>123.560259266453</v>
      </c>
      <c r="R169" s="140">
        <f t="shared" si="13"/>
        <v>5.1421880786486351E-3</v>
      </c>
      <c r="S169" s="140">
        <f t="shared" si="15"/>
        <v>-6.7536297509125376E-3</v>
      </c>
      <c r="T169" s="140">
        <f t="shared" si="17"/>
        <v>-4.4761295762926756E-2</v>
      </c>
    </row>
    <row r="170" spans="11:20" x14ac:dyDescent="0.25">
      <c r="K170" s="25">
        <v>40816</v>
      </c>
      <c r="L170" s="26">
        <v>122.99109589479301</v>
      </c>
      <c r="M170" s="136">
        <v>111.566068336448</v>
      </c>
      <c r="N170" s="137">
        <f t="shared" si="12"/>
        <v>1.2276360768782357E-2</v>
      </c>
      <c r="O170" s="137">
        <f t="shared" si="14"/>
        <v>5.9930764961841021E-2</v>
      </c>
      <c r="P170" s="137">
        <f t="shared" si="16"/>
        <v>8.1890744938400983E-2</v>
      </c>
      <c r="Q170" s="141">
        <v>125.010565094347</v>
      </c>
      <c r="R170" s="140">
        <f t="shared" si="13"/>
        <v>1.1737639889266349E-2</v>
      </c>
      <c r="S170" s="140">
        <f t="shared" si="15"/>
        <v>1.0071639096851381E-2</v>
      </c>
      <c r="T170" s="140">
        <f t="shared" si="17"/>
        <v>-2.9160785930789634E-2</v>
      </c>
    </row>
    <row r="171" spans="11:20" x14ac:dyDescent="0.25">
      <c r="K171" s="25">
        <v>40847</v>
      </c>
      <c r="L171" s="26">
        <v>124.106529213087</v>
      </c>
      <c r="M171" s="136">
        <v>113.55157149288399</v>
      </c>
      <c r="N171" s="137">
        <f t="shared" si="12"/>
        <v>1.7796657944854299E-2</v>
      </c>
      <c r="O171" s="137">
        <f t="shared" si="14"/>
        <v>5.0724271935101761E-2</v>
      </c>
      <c r="P171" s="137">
        <f t="shared" si="16"/>
        <v>7.289569393861739E-2</v>
      </c>
      <c r="Q171" s="141">
        <v>125.883955668363</v>
      </c>
      <c r="R171" s="140">
        <f t="shared" si="13"/>
        <v>6.986534084993945E-3</v>
      </c>
      <c r="S171" s="140">
        <f t="shared" si="15"/>
        <v>2.4045072385564525E-2</v>
      </c>
      <c r="T171" s="140">
        <f t="shared" si="17"/>
        <v>-5.9044075544139041E-3</v>
      </c>
    </row>
    <row r="172" spans="11:20" x14ac:dyDescent="0.25">
      <c r="K172" s="25">
        <v>40877</v>
      </c>
      <c r="L172" s="26">
        <v>124.108701669761</v>
      </c>
      <c r="M172" s="136">
        <v>113.46874760051701</v>
      </c>
      <c r="N172" s="137">
        <f t="shared" si="12"/>
        <v>-7.2939450575704168E-4</v>
      </c>
      <c r="O172" s="137">
        <f t="shared" si="14"/>
        <v>2.9540007949873992E-2</v>
      </c>
      <c r="P172" s="137">
        <f t="shared" si="16"/>
        <v>4.1004175395863429E-2</v>
      </c>
      <c r="Q172" s="141">
        <v>125.849046193296</v>
      </c>
      <c r="R172" s="140">
        <f t="shared" si="13"/>
        <v>-2.7731472912218003E-4</v>
      </c>
      <c r="S172" s="140">
        <f t="shared" si="15"/>
        <v>1.8523649435756795E-2</v>
      </c>
      <c r="T172" s="140">
        <f t="shared" si="17"/>
        <v>7.401166431564965E-3</v>
      </c>
    </row>
    <row r="173" spans="11:20" x14ac:dyDescent="0.25">
      <c r="K173" s="25">
        <v>40908</v>
      </c>
      <c r="L173" s="26">
        <v>123.588600908191</v>
      </c>
      <c r="M173" s="136">
        <v>113.853636840714</v>
      </c>
      <c r="N173" s="137">
        <f t="shared" si="12"/>
        <v>3.3920286275834766E-3</v>
      </c>
      <c r="O173" s="137">
        <f t="shared" si="14"/>
        <v>2.0504159897142049E-2</v>
      </c>
      <c r="P173" s="137">
        <f t="shared" si="16"/>
        <v>2.0129331368934356E-2</v>
      </c>
      <c r="Q173" s="141">
        <v>125.115740457187</v>
      </c>
      <c r="R173" s="140">
        <f t="shared" si="13"/>
        <v>-5.826867650492118E-3</v>
      </c>
      <c r="S173" s="140">
        <f t="shared" si="15"/>
        <v>8.4133179272183334E-4</v>
      </c>
      <c r="T173" s="140">
        <f t="shared" si="17"/>
        <v>1.9530127608660131E-3</v>
      </c>
    </row>
    <row r="174" spans="11:20" x14ac:dyDescent="0.25">
      <c r="K174" s="25">
        <v>40939</v>
      </c>
      <c r="L174" s="26">
        <v>122.15146600325799</v>
      </c>
      <c r="M174" s="136">
        <v>111.20354599023101</v>
      </c>
      <c r="N174" s="137">
        <f t="shared" si="12"/>
        <v>-2.3276295110279066E-2</v>
      </c>
      <c r="O174" s="137">
        <f t="shared" si="14"/>
        <v>-2.06780537845761E-2</v>
      </c>
      <c r="P174" s="137">
        <f t="shared" si="16"/>
        <v>2.9571028971184798E-3</v>
      </c>
      <c r="Q174" s="141">
        <v>123.96722426924801</v>
      </c>
      <c r="R174" s="140">
        <f t="shared" si="13"/>
        <v>-9.179629867051009E-3</v>
      </c>
      <c r="S174" s="140">
        <f t="shared" si="15"/>
        <v>-1.5226177068700886E-2</v>
      </c>
      <c r="T174" s="140">
        <f t="shared" si="17"/>
        <v>-1.6313706668232841E-3</v>
      </c>
    </row>
    <row r="175" spans="11:20" x14ac:dyDescent="0.25">
      <c r="K175" s="25">
        <v>40968</v>
      </c>
      <c r="L175" s="26">
        <v>120.400744562734</v>
      </c>
      <c r="M175" s="136">
        <v>109.59525424495401</v>
      </c>
      <c r="N175" s="137">
        <f t="shared" si="12"/>
        <v>-1.4462594074277857E-2</v>
      </c>
      <c r="O175" s="137">
        <f t="shared" si="14"/>
        <v>-3.4137094464109063E-2</v>
      </c>
      <c r="P175" s="137">
        <f t="shared" si="16"/>
        <v>3.1394172337158466E-2</v>
      </c>
      <c r="Q175" s="141">
        <v>122.227609596308</v>
      </c>
      <c r="R175" s="140">
        <f t="shared" si="13"/>
        <v>-1.4032859759461003E-2</v>
      </c>
      <c r="S175" s="140">
        <f t="shared" si="15"/>
        <v>-2.8776035309999171E-2</v>
      </c>
      <c r="T175" s="140">
        <f t="shared" si="17"/>
        <v>-1.0860390571557299E-2</v>
      </c>
    </row>
    <row r="176" spans="11:20" x14ac:dyDescent="0.25">
      <c r="K176" s="25">
        <v>40999</v>
      </c>
      <c r="L176" s="26">
        <v>120.326218743882</v>
      </c>
      <c r="M176" s="136">
        <v>108.590168993429</v>
      </c>
      <c r="N176" s="137">
        <f t="shared" si="12"/>
        <v>-9.1708829770908995E-3</v>
      </c>
      <c r="O176" s="137">
        <f t="shared" si="14"/>
        <v>-4.6230124863282263E-2</v>
      </c>
      <c r="P176" s="137">
        <f t="shared" si="16"/>
        <v>6.3573837184089266E-2</v>
      </c>
      <c r="Q176" s="141">
        <v>122.436167922509</v>
      </c>
      <c r="R176" s="140">
        <f t="shared" si="13"/>
        <v>1.7063110936212933E-3</v>
      </c>
      <c r="S176" s="140">
        <f t="shared" si="15"/>
        <v>-2.1416750001930551E-2</v>
      </c>
      <c r="T176" s="140">
        <f t="shared" si="17"/>
        <v>-4.0805027842435448E-3</v>
      </c>
    </row>
    <row r="177" spans="11:20" x14ac:dyDescent="0.25">
      <c r="K177" s="25">
        <v>41029</v>
      </c>
      <c r="L177" s="26">
        <v>121.010761136518</v>
      </c>
      <c r="M177" s="136">
        <v>109.936970415842</v>
      </c>
      <c r="N177" s="137">
        <f t="shared" si="12"/>
        <v>1.2402609139456233E-2</v>
      </c>
      <c r="O177" s="137">
        <f t="shared" si="14"/>
        <v>-1.1389704915527377E-2</v>
      </c>
      <c r="P177" s="137">
        <f t="shared" si="16"/>
        <v>8.9547116302629348E-2</v>
      </c>
      <c r="Q177" s="141">
        <v>123.010071380895</v>
      </c>
      <c r="R177" s="140">
        <f t="shared" si="13"/>
        <v>4.6873686764619116E-3</v>
      </c>
      <c r="S177" s="140">
        <f t="shared" si="15"/>
        <v>-7.7210157281100145E-3</v>
      </c>
      <c r="T177" s="140">
        <f t="shared" si="17"/>
        <v>-7.6753222090878426E-3</v>
      </c>
    </row>
    <row r="178" spans="11:20" x14ac:dyDescent="0.25">
      <c r="K178" s="25">
        <v>41060</v>
      </c>
      <c r="L178" s="26">
        <v>122.48104425230601</v>
      </c>
      <c r="M178" s="136">
        <v>110.750764819498</v>
      </c>
      <c r="N178" s="137">
        <f t="shared" si="12"/>
        <v>7.4023724737710683E-3</v>
      </c>
      <c r="O178" s="137">
        <f t="shared" si="14"/>
        <v>1.0543436232752779E-2</v>
      </c>
      <c r="P178" s="137">
        <f t="shared" si="16"/>
        <v>7.5407868908239806E-2</v>
      </c>
      <c r="Q178" s="141">
        <v>124.685397602181</v>
      </c>
      <c r="R178" s="140">
        <f t="shared" si="13"/>
        <v>1.3619423210465609E-2</v>
      </c>
      <c r="S178" s="140">
        <f t="shared" si="15"/>
        <v>2.0108288250016093E-2</v>
      </c>
      <c r="T178" s="140">
        <f t="shared" si="17"/>
        <v>2.2908605619476052E-3</v>
      </c>
    </row>
    <row r="179" spans="11:20" x14ac:dyDescent="0.25">
      <c r="K179" s="25">
        <v>41090</v>
      </c>
      <c r="L179" s="26">
        <v>123.123606779673</v>
      </c>
      <c r="M179" s="136">
        <v>112.241275501652</v>
      </c>
      <c r="N179" s="137">
        <f t="shared" si="12"/>
        <v>1.3458242790316044E-2</v>
      </c>
      <c r="O179" s="137">
        <f t="shared" si="14"/>
        <v>3.3622808971260909E-2</v>
      </c>
      <c r="P179" s="137">
        <f t="shared" si="16"/>
        <v>6.6345554492329484E-2</v>
      </c>
      <c r="Q179" s="141">
        <v>125.137918331308</v>
      </c>
      <c r="R179" s="140">
        <f t="shared" si="13"/>
        <v>3.62930012519036E-3</v>
      </c>
      <c r="S179" s="140">
        <f t="shared" si="15"/>
        <v>2.2066603803779339E-2</v>
      </c>
      <c r="T179" s="140">
        <f t="shared" si="17"/>
        <v>1.1100639267392243E-2</v>
      </c>
    </row>
    <row r="180" spans="11:20" x14ac:dyDescent="0.25">
      <c r="K180" s="25">
        <v>41121</v>
      </c>
      <c r="L180" s="26">
        <v>124.120545404544</v>
      </c>
      <c r="M180" s="136">
        <v>114.27161083297599</v>
      </c>
      <c r="N180" s="137">
        <f t="shared" si="12"/>
        <v>1.8089025826280025E-2</v>
      </c>
      <c r="O180" s="137">
        <f t="shared" si="14"/>
        <v>3.9428414306288406E-2</v>
      </c>
      <c r="P180" s="137">
        <f t="shared" si="16"/>
        <v>5.7386996205987195E-2</v>
      </c>
      <c r="Q180" s="141">
        <v>125.90905500840999</v>
      </c>
      <c r="R180" s="140">
        <f t="shared" si="13"/>
        <v>6.1622942700738648E-3</v>
      </c>
      <c r="S180" s="140">
        <f t="shared" si="15"/>
        <v>2.356704288495548E-2</v>
      </c>
      <c r="T180" s="140">
        <f t="shared" si="17"/>
        <v>2.4249251348314571E-2</v>
      </c>
    </row>
    <row r="181" spans="11:20" x14ac:dyDescent="0.25">
      <c r="K181" s="25">
        <v>41152</v>
      </c>
      <c r="L181" s="26">
        <v>125.342960127769</v>
      </c>
      <c r="M181" s="136">
        <v>116.763750761246</v>
      </c>
      <c r="N181" s="137">
        <f t="shared" si="12"/>
        <v>2.1808915706216903E-2</v>
      </c>
      <c r="O181" s="137">
        <f t="shared" si="14"/>
        <v>5.4292951850472448E-2</v>
      </c>
      <c r="P181" s="137">
        <f t="shared" si="16"/>
        <v>5.9436676874387029E-2</v>
      </c>
      <c r="Q181" s="141">
        <v>126.78221438766499</v>
      </c>
      <c r="R181" s="140">
        <f t="shared" si="13"/>
        <v>6.9348418125818601E-3</v>
      </c>
      <c r="S181" s="140">
        <f t="shared" si="15"/>
        <v>1.6816859277892782E-2</v>
      </c>
      <c r="T181" s="140">
        <f t="shared" si="17"/>
        <v>2.6075982199616154E-2</v>
      </c>
    </row>
    <row r="182" spans="11:20" x14ac:dyDescent="0.25">
      <c r="K182" s="25">
        <v>41182</v>
      </c>
      <c r="L182" s="26">
        <v>126.43285874189201</v>
      </c>
      <c r="M182" s="136">
        <v>116.970566798684</v>
      </c>
      <c r="N182" s="137">
        <f t="shared" si="12"/>
        <v>1.7712349602478916E-3</v>
      </c>
      <c r="O182" s="137">
        <f t="shared" si="14"/>
        <v>4.2135045916886327E-2</v>
      </c>
      <c r="P182" s="137">
        <f t="shared" si="16"/>
        <v>4.8442134269155668E-2</v>
      </c>
      <c r="Q182" s="141">
        <v>128.05492963710699</v>
      </c>
      <c r="R182" s="140">
        <f t="shared" si="13"/>
        <v>1.0038594574081072E-2</v>
      </c>
      <c r="S182" s="140">
        <f t="shared" si="15"/>
        <v>2.331037102659872E-2</v>
      </c>
      <c r="T182" s="140">
        <f t="shared" si="17"/>
        <v>2.435285802013909E-2</v>
      </c>
    </row>
    <row r="183" spans="11:20" x14ac:dyDescent="0.25">
      <c r="K183" s="25">
        <v>41213</v>
      </c>
      <c r="L183" s="26">
        <v>128.33124242643299</v>
      </c>
      <c r="M183" s="136">
        <v>116.807163109836</v>
      </c>
      <c r="N183" s="137">
        <f t="shared" si="12"/>
        <v>-1.396964153633995E-3</v>
      </c>
      <c r="O183" s="137">
        <f t="shared" si="14"/>
        <v>2.2188820638628037E-2</v>
      </c>
      <c r="P183" s="137">
        <f t="shared" si="16"/>
        <v>2.8670599395060004E-2</v>
      </c>
      <c r="Q183" s="141">
        <v>130.33202048197501</v>
      </c>
      <c r="R183" s="140">
        <f t="shared" si="13"/>
        <v>1.7782141236741378E-2</v>
      </c>
      <c r="S183" s="140">
        <f t="shared" si="15"/>
        <v>3.5128255654603979E-2</v>
      </c>
      <c r="T183" s="140">
        <f t="shared" si="17"/>
        <v>3.5334644434992901E-2</v>
      </c>
    </row>
    <row r="184" spans="11:20" x14ac:dyDescent="0.25">
      <c r="K184" s="25">
        <v>41243</v>
      </c>
      <c r="L184" s="26">
        <v>129.41681034221699</v>
      </c>
      <c r="M184" s="136">
        <v>115.69027820814</v>
      </c>
      <c r="N184" s="137">
        <f t="shared" si="12"/>
        <v>-9.5617843286354143E-3</v>
      </c>
      <c r="O184" s="137">
        <f t="shared" si="14"/>
        <v>-9.1935429112841582E-3</v>
      </c>
      <c r="P184" s="137">
        <f t="shared" si="16"/>
        <v>1.9578347823527631E-2</v>
      </c>
      <c r="Q184" s="141">
        <v>131.90969261269501</v>
      </c>
      <c r="R184" s="140">
        <f t="shared" si="13"/>
        <v>1.2105023192962694E-2</v>
      </c>
      <c r="S184" s="140">
        <f t="shared" si="15"/>
        <v>4.0443198202482877E-2</v>
      </c>
      <c r="T184" s="140">
        <f t="shared" si="17"/>
        <v>4.8158063987948196E-2</v>
      </c>
    </row>
    <row r="185" spans="11:20" x14ac:dyDescent="0.25">
      <c r="K185" s="25">
        <v>41274</v>
      </c>
      <c r="L185" s="26">
        <v>130.252510857798</v>
      </c>
      <c r="M185" s="136">
        <v>116.25621405397</v>
      </c>
      <c r="N185" s="137">
        <f t="shared" si="12"/>
        <v>4.8918185226576316E-3</v>
      </c>
      <c r="O185" s="137">
        <f t="shared" si="14"/>
        <v>-6.1071153561516045E-3</v>
      </c>
      <c r="P185" s="137">
        <f t="shared" si="16"/>
        <v>2.1102331729791812E-2</v>
      </c>
      <c r="Q185" s="141">
        <v>132.755238322331</v>
      </c>
      <c r="R185" s="140">
        <f t="shared" si="13"/>
        <v>6.410034720637503E-3</v>
      </c>
      <c r="S185" s="140">
        <f t="shared" si="15"/>
        <v>3.6705409924820076E-2</v>
      </c>
      <c r="T185" s="140">
        <f t="shared" si="17"/>
        <v>6.1059446535091544E-2</v>
      </c>
    </row>
    <row r="186" spans="11:20" x14ac:dyDescent="0.25">
      <c r="K186" s="25">
        <v>41305</v>
      </c>
      <c r="L186" s="26">
        <v>128.82757658333401</v>
      </c>
      <c r="M186" s="136">
        <v>115.358297247018</v>
      </c>
      <c r="N186" s="137">
        <f t="shared" si="12"/>
        <v>-7.7236026844564876E-3</v>
      </c>
      <c r="O186" s="137">
        <f t="shared" si="14"/>
        <v>-1.2403912775928005E-2</v>
      </c>
      <c r="P186" s="137">
        <f t="shared" si="16"/>
        <v>3.7361679610036669E-2</v>
      </c>
      <c r="Q186" s="141">
        <v>131.220122033732</v>
      </c>
      <c r="R186" s="140">
        <f t="shared" si="13"/>
        <v>-1.1563508212547702E-2</v>
      </c>
      <c r="S186" s="140">
        <f t="shared" si="15"/>
        <v>6.8141470413236593E-3</v>
      </c>
      <c r="T186" s="140">
        <f t="shared" si="17"/>
        <v>5.8506575485881784E-2</v>
      </c>
    </row>
    <row r="187" spans="11:20" x14ac:dyDescent="0.25">
      <c r="K187" s="25">
        <v>41333</v>
      </c>
      <c r="L187" s="26">
        <v>127.192637782978</v>
      </c>
      <c r="M187" s="136">
        <v>116.703140463666</v>
      </c>
      <c r="N187" s="137">
        <f t="shared" si="12"/>
        <v>1.1657966949427889E-2</v>
      </c>
      <c r="O187" s="137">
        <f t="shared" si="14"/>
        <v>8.7549470120882322E-3</v>
      </c>
      <c r="P187" s="137">
        <f t="shared" si="16"/>
        <v>6.4855784747990253E-2</v>
      </c>
      <c r="Q187" s="141">
        <v>129.012408621541</v>
      </c>
      <c r="R187" s="140">
        <f t="shared" si="13"/>
        <v>-1.6824503574409677E-2</v>
      </c>
      <c r="S187" s="140">
        <f t="shared" si="15"/>
        <v>-2.1964147848186122E-2</v>
      </c>
      <c r="T187" s="140">
        <f t="shared" si="17"/>
        <v>5.5509545246297032E-2</v>
      </c>
    </row>
    <row r="188" spans="11:20" x14ac:dyDescent="0.25">
      <c r="K188" s="25">
        <v>41364</v>
      </c>
      <c r="L188" s="26">
        <v>126.93518767879399</v>
      </c>
      <c r="M188" s="136">
        <v>118.143214329668</v>
      </c>
      <c r="N188" s="137">
        <f t="shared" si="12"/>
        <v>1.2339632509292597E-2</v>
      </c>
      <c r="O188" s="137">
        <f t="shared" si="14"/>
        <v>1.6231392799545219E-2</v>
      </c>
      <c r="P188" s="137">
        <f t="shared" si="16"/>
        <v>8.7973390453210065E-2</v>
      </c>
      <c r="Q188" s="141">
        <v>128.40967477586099</v>
      </c>
      <c r="R188" s="140">
        <f t="shared" si="13"/>
        <v>-4.671905998190673E-3</v>
      </c>
      <c r="S188" s="140">
        <f t="shared" si="15"/>
        <v>-3.2733650297993799E-2</v>
      </c>
      <c r="T188" s="140">
        <f t="shared" si="17"/>
        <v>4.8788744001957651E-2</v>
      </c>
    </row>
    <row r="189" spans="11:20" x14ac:dyDescent="0.25">
      <c r="K189" s="25">
        <v>41394</v>
      </c>
      <c r="L189" s="26">
        <v>129.225284687373</v>
      </c>
      <c r="M189" s="136">
        <v>122.217856012667</v>
      </c>
      <c r="N189" s="137">
        <f t="shared" si="12"/>
        <v>3.4489003080863112E-2</v>
      </c>
      <c r="O189" s="137">
        <f t="shared" si="14"/>
        <v>5.9463072265712791E-2</v>
      </c>
      <c r="P189" s="137">
        <f t="shared" si="16"/>
        <v>0.11170842302068129</v>
      </c>
      <c r="Q189" s="141">
        <v>130.25206550462499</v>
      </c>
      <c r="R189" s="140">
        <f t="shared" si="13"/>
        <v>1.4347756366332121E-2</v>
      </c>
      <c r="S189" s="140">
        <f t="shared" si="15"/>
        <v>-7.3773481848931066E-3</v>
      </c>
      <c r="T189" s="140">
        <f t="shared" si="17"/>
        <v>5.8873180402485126E-2</v>
      </c>
    </row>
    <row r="190" spans="11:20" x14ac:dyDescent="0.25">
      <c r="K190" s="25">
        <v>41425</v>
      </c>
      <c r="L190" s="26">
        <v>132.143566004664</v>
      </c>
      <c r="M190" s="136">
        <v>123.611464018619</v>
      </c>
      <c r="N190" s="137">
        <f t="shared" si="12"/>
        <v>1.1402654664532497E-2</v>
      </c>
      <c r="O190" s="137">
        <f t="shared" si="14"/>
        <v>5.9195695398649661E-2</v>
      </c>
      <c r="P190" s="137">
        <f t="shared" si="16"/>
        <v>0.11612289287646371</v>
      </c>
      <c r="Q190" s="141">
        <v>133.37696690374401</v>
      </c>
      <c r="R190" s="140">
        <f t="shared" si="13"/>
        <v>2.3991184992057102E-2</v>
      </c>
      <c r="S190" s="140">
        <f t="shared" si="15"/>
        <v>3.3830530945333059E-2</v>
      </c>
      <c r="T190" s="140">
        <f t="shared" si="17"/>
        <v>6.9707996836118502E-2</v>
      </c>
    </row>
    <row r="191" spans="11:20" x14ac:dyDescent="0.25">
      <c r="K191" s="25">
        <v>41455</v>
      </c>
      <c r="L191" s="26">
        <v>134.53997393245399</v>
      </c>
      <c r="M191" s="136">
        <v>124.49504905496499</v>
      </c>
      <c r="N191" s="137">
        <f t="shared" si="12"/>
        <v>7.1480832571717556E-3</v>
      </c>
      <c r="O191" s="137">
        <f t="shared" si="14"/>
        <v>5.3763855684278106E-2</v>
      </c>
      <c r="P191" s="137">
        <f t="shared" si="16"/>
        <v>0.10917350590097885</v>
      </c>
      <c r="Q191" s="141">
        <v>136.06616868941501</v>
      </c>
      <c r="R191" s="140">
        <f t="shared" si="13"/>
        <v>2.0162415206305795E-2</v>
      </c>
      <c r="S191" s="140">
        <f t="shared" si="15"/>
        <v>5.9625522196192993E-2</v>
      </c>
      <c r="T191" s="140">
        <f t="shared" si="17"/>
        <v>8.7329647990259884E-2</v>
      </c>
    </row>
    <row r="192" spans="11:20" x14ac:dyDescent="0.25">
      <c r="K192" s="25">
        <v>41486</v>
      </c>
      <c r="L192" s="26">
        <v>135.56116033247699</v>
      </c>
      <c r="M192" s="136">
        <v>123.508425399393</v>
      </c>
      <c r="N192" s="137">
        <f t="shared" si="12"/>
        <v>-7.9250031472045679E-3</v>
      </c>
      <c r="O192" s="137">
        <f t="shared" si="14"/>
        <v>1.0559581298760889E-2</v>
      </c>
      <c r="P192" s="137">
        <f t="shared" si="16"/>
        <v>8.0832102558857866E-2</v>
      </c>
      <c r="Q192" s="141">
        <v>137.61959537729601</v>
      </c>
      <c r="R192" s="140">
        <f t="shared" si="13"/>
        <v>1.1416700439525584E-2</v>
      </c>
      <c r="S192" s="140">
        <f t="shared" si="15"/>
        <v>5.6563631786778812E-2</v>
      </c>
      <c r="T192" s="140">
        <f t="shared" si="17"/>
        <v>9.3007928366262593E-2</v>
      </c>
    </row>
    <row r="193" spans="11:20" x14ac:dyDescent="0.25">
      <c r="K193" s="25">
        <v>41517</v>
      </c>
      <c r="L193" s="26">
        <v>136.25217906193501</v>
      </c>
      <c r="M193" s="136">
        <v>123.724180582</v>
      </c>
      <c r="N193" s="137">
        <f t="shared" si="12"/>
        <v>1.7468863513505628E-3</v>
      </c>
      <c r="O193" s="137">
        <f t="shared" si="14"/>
        <v>9.1186172962087753E-4</v>
      </c>
      <c r="P193" s="137">
        <f t="shared" si="16"/>
        <v>5.9611221593818264E-2</v>
      </c>
      <c r="Q193" s="141">
        <v>138.49211161384801</v>
      </c>
      <c r="R193" s="140">
        <f t="shared" si="13"/>
        <v>6.3400581447716764E-3</v>
      </c>
      <c r="S193" s="140">
        <f t="shared" si="15"/>
        <v>3.8351034881423773E-2</v>
      </c>
      <c r="T193" s="140">
        <f t="shared" si="17"/>
        <v>9.2362302415521569E-2</v>
      </c>
    </row>
    <row r="194" spans="11:20" x14ac:dyDescent="0.25">
      <c r="K194" s="25">
        <v>41547</v>
      </c>
      <c r="L194" s="26">
        <v>136.934214531816</v>
      </c>
      <c r="M194" s="136">
        <v>124.23964372329201</v>
      </c>
      <c r="N194" s="137">
        <f t="shared" si="12"/>
        <v>4.1662279666534463E-3</v>
      </c>
      <c r="O194" s="137">
        <f t="shared" si="14"/>
        <v>-2.0515300296016781E-3</v>
      </c>
      <c r="P194" s="137">
        <f t="shared" si="16"/>
        <v>6.2144496034790331E-2</v>
      </c>
      <c r="Q194" s="141">
        <v>139.185499835028</v>
      </c>
      <c r="R194" s="140">
        <f t="shared" si="13"/>
        <v>5.0066983101053619E-3</v>
      </c>
      <c r="S194" s="140">
        <f t="shared" si="15"/>
        <v>2.2925104569771371E-2</v>
      </c>
      <c r="T194" s="140">
        <f t="shared" si="17"/>
        <v>8.6920278894875525E-2</v>
      </c>
    </row>
    <row r="195" spans="11:20" x14ac:dyDescent="0.25">
      <c r="K195" s="25">
        <v>41578</v>
      </c>
      <c r="L195" s="26">
        <v>137.54588274596901</v>
      </c>
      <c r="M195" s="136">
        <v>125.440039502299</v>
      </c>
      <c r="N195" s="137">
        <f t="shared" si="12"/>
        <v>9.6619383558482763E-3</v>
      </c>
      <c r="O195" s="137">
        <f t="shared" si="14"/>
        <v>1.5639533065535227E-2</v>
      </c>
      <c r="P195" s="137">
        <f t="shared" si="16"/>
        <v>7.3907080376101053E-2</v>
      </c>
      <c r="Q195" s="141">
        <v>139.58954235728001</v>
      </c>
      <c r="R195" s="140">
        <f t="shared" si="13"/>
        <v>2.9029067160797339E-3</v>
      </c>
      <c r="S195" s="140">
        <f t="shared" si="15"/>
        <v>1.4314436651141405E-2</v>
      </c>
      <c r="T195" s="140">
        <f t="shared" si="17"/>
        <v>7.1030295096095042E-2</v>
      </c>
    </row>
    <row r="196" spans="11:20" x14ac:dyDescent="0.25">
      <c r="K196" s="25">
        <v>41608</v>
      </c>
      <c r="L196" s="26">
        <v>138.40880316505499</v>
      </c>
      <c r="M196" s="136">
        <v>127.07632184992799</v>
      </c>
      <c r="N196" s="137">
        <f t="shared" si="12"/>
        <v>1.3044338586954973E-2</v>
      </c>
      <c r="O196" s="137">
        <f t="shared" si="14"/>
        <v>2.709366311548389E-2</v>
      </c>
      <c r="P196" s="137">
        <f t="shared" si="16"/>
        <v>9.8418327089707658E-2</v>
      </c>
      <c r="Q196" s="141">
        <v>140.19175880204401</v>
      </c>
      <c r="R196" s="140">
        <f t="shared" si="13"/>
        <v>4.3141945635341017E-3</v>
      </c>
      <c r="S196" s="140">
        <f t="shared" si="15"/>
        <v>1.2272519845282215E-2</v>
      </c>
      <c r="T196" s="140">
        <f t="shared" si="17"/>
        <v>6.2785880440691111E-2</v>
      </c>
    </row>
    <row r="197" spans="11:20" x14ac:dyDescent="0.25">
      <c r="K197" s="25">
        <v>41639</v>
      </c>
      <c r="L197" s="26">
        <v>139.675347418831</v>
      </c>
      <c r="M197" s="136">
        <v>127.906742315996</v>
      </c>
      <c r="N197" s="137">
        <f t="shared" si="12"/>
        <v>6.5348166674881192E-3</v>
      </c>
      <c r="O197" s="137">
        <f t="shared" si="14"/>
        <v>2.9516332169073234E-2</v>
      </c>
      <c r="P197" s="137">
        <f t="shared" si="16"/>
        <v>0.10021424107805066</v>
      </c>
      <c r="Q197" s="141">
        <v>141.61050708721001</v>
      </c>
      <c r="R197" s="140">
        <f t="shared" si="13"/>
        <v>1.0120054825543123E-2</v>
      </c>
      <c r="S197" s="140">
        <f t="shared" si="15"/>
        <v>1.7422844010736016E-2</v>
      </c>
      <c r="T197" s="140">
        <f t="shared" si="17"/>
        <v>6.6703723911657242E-2</v>
      </c>
    </row>
    <row r="198" spans="11:20" x14ac:dyDescent="0.25">
      <c r="K198" s="25">
        <v>41670</v>
      </c>
      <c r="L198" s="26">
        <v>141.73731665777399</v>
      </c>
      <c r="M198" s="136">
        <v>129.72888142955</v>
      </c>
      <c r="N198" s="137">
        <f t="shared" si="12"/>
        <v>1.4245840997594739E-2</v>
      </c>
      <c r="O198" s="137">
        <f t="shared" si="14"/>
        <v>3.419037449499851E-2</v>
      </c>
      <c r="P198" s="137">
        <f t="shared" si="16"/>
        <v>0.12457347694513987</v>
      </c>
      <c r="Q198" s="141">
        <v>143.77422049898601</v>
      </c>
      <c r="R198" s="140">
        <f t="shared" si="13"/>
        <v>1.5279328181795782E-2</v>
      </c>
      <c r="S198" s="140">
        <f t="shared" si="15"/>
        <v>2.9978450183576699E-2</v>
      </c>
      <c r="T198" s="140">
        <f t="shared" si="17"/>
        <v>9.5672052964764109E-2</v>
      </c>
    </row>
    <row r="199" spans="11:20" x14ac:dyDescent="0.25">
      <c r="K199" s="25">
        <v>41698</v>
      </c>
      <c r="L199" s="26">
        <v>142.59537972872499</v>
      </c>
      <c r="M199" s="136">
        <v>130.41358033966199</v>
      </c>
      <c r="N199" s="137">
        <f t="shared" si="12"/>
        <v>5.2779219443421788E-3</v>
      </c>
      <c r="O199" s="137">
        <f t="shared" si="14"/>
        <v>2.6261843600377199E-2</v>
      </c>
      <c r="P199" s="137">
        <f t="shared" si="16"/>
        <v>0.11748132759344676</v>
      </c>
      <c r="Q199" s="141">
        <v>144.73552336184301</v>
      </c>
      <c r="R199" s="140">
        <f t="shared" si="13"/>
        <v>6.6861977030421293E-3</v>
      </c>
      <c r="S199" s="140">
        <f t="shared" si="15"/>
        <v>3.2411067516564751E-2</v>
      </c>
      <c r="T199" s="140">
        <f t="shared" si="17"/>
        <v>0.12187288733152712</v>
      </c>
    </row>
    <row r="200" spans="11:20" x14ac:dyDescent="0.25">
      <c r="K200" s="25">
        <v>41729</v>
      </c>
      <c r="L200" s="26">
        <v>143.049150097514</v>
      </c>
      <c r="M200" s="136">
        <v>132.77940212295701</v>
      </c>
      <c r="N200" s="137">
        <f t="shared" ref="N200:N263" si="18">M200/M199-1</f>
        <v>1.8140915824358395E-2</v>
      </c>
      <c r="O200" s="137">
        <f t="shared" si="14"/>
        <v>3.8095410130319918E-2</v>
      </c>
      <c r="P200" s="137">
        <f t="shared" si="16"/>
        <v>0.12388513277155333</v>
      </c>
      <c r="Q200" s="141">
        <v>144.745440860889</v>
      </c>
      <c r="R200" s="140">
        <f t="shared" ref="R200:R263" si="19">Q200/Q199-1</f>
        <v>6.8521526821019307E-5</v>
      </c>
      <c r="S200" s="140">
        <f t="shared" si="15"/>
        <v>2.2137720132224148E-2</v>
      </c>
      <c r="T200" s="140">
        <f t="shared" si="17"/>
        <v>0.12721600699902158</v>
      </c>
    </row>
    <row r="201" spans="11:20" x14ac:dyDescent="0.25">
      <c r="K201" s="25">
        <v>41759</v>
      </c>
      <c r="L201" s="26">
        <v>143.39140345090101</v>
      </c>
      <c r="M201" s="136">
        <v>134.39717867626399</v>
      </c>
      <c r="N201" s="137">
        <f t="shared" si="18"/>
        <v>1.2183942143442428E-2</v>
      </c>
      <c r="O201" s="137">
        <f t="shared" si="14"/>
        <v>3.5985026582142643E-2</v>
      </c>
      <c r="P201" s="137">
        <f t="shared" si="16"/>
        <v>9.9652563552863338E-2</v>
      </c>
      <c r="Q201" s="141">
        <v>144.75149926211901</v>
      </c>
      <c r="R201" s="140">
        <f t="shared" si="19"/>
        <v>4.1855558240655455E-5</v>
      </c>
      <c r="S201" s="140">
        <f t="shared" si="15"/>
        <v>6.7973156782992206E-3</v>
      </c>
      <c r="T201" s="140">
        <f t="shared" si="17"/>
        <v>0.11131826356319219</v>
      </c>
    </row>
    <row r="202" spans="11:20" x14ac:dyDescent="0.25">
      <c r="K202" s="25">
        <v>41790</v>
      </c>
      <c r="L202" s="26">
        <v>145.481918556263</v>
      </c>
      <c r="M202" s="136">
        <v>135.85201748101599</v>
      </c>
      <c r="N202" s="137">
        <f t="shared" si="18"/>
        <v>1.0824920724388232E-2</v>
      </c>
      <c r="O202" s="137">
        <f t="shared" ref="O202:O265" si="20">M202/M199-1</f>
        <v>4.1701463353659873E-2</v>
      </c>
      <c r="P202" s="137">
        <f t="shared" si="16"/>
        <v>9.9024419454762258E-2</v>
      </c>
      <c r="Q202" s="141">
        <v>146.89994871799399</v>
      </c>
      <c r="R202" s="140">
        <f t="shared" si="19"/>
        <v>1.4842329556701284E-2</v>
      </c>
      <c r="S202" s="140">
        <f t="shared" ref="S202:S265" si="21">Q202/Q199-1</f>
        <v>1.4954347805409496E-2</v>
      </c>
      <c r="T202" s="140">
        <f t="shared" si="17"/>
        <v>0.10138918381619288</v>
      </c>
    </row>
    <row r="203" spans="11:20" x14ac:dyDescent="0.25">
      <c r="K203" s="25">
        <v>41820</v>
      </c>
      <c r="L203" s="26">
        <v>147.698091626766</v>
      </c>
      <c r="M203" s="136">
        <v>136.06057791503801</v>
      </c>
      <c r="N203" s="137">
        <f t="shared" si="18"/>
        <v>1.535203067934976E-3</v>
      </c>
      <c r="O203" s="137">
        <f t="shared" si="20"/>
        <v>2.4711481898695098E-2</v>
      </c>
      <c r="P203" s="137">
        <f t="shared" si="16"/>
        <v>9.2899508437213285E-2</v>
      </c>
      <c r="Q203" s="141">
        <v>149.541232998814</v>
      </c>
      <c r="R203" s="140">
        <f t="shared" si="19"/>
        <v>1.7980157950160391E-2</v>
      </c>
      <c r="S203" s="140">
        <f t="shared" si="21"/>
        <v>3.3132595468302828E-2</v>
      </c>
      <c r="T203" s="140">
        <f t="shared" si="17"/>
        <v>9.9033172163149663E-2</v>
      </c>
    </row>
    <row r="204" spans="11:20" x14ac:dyDescent="0.25">
      <c r="K204" s="25">
        <v>41851</v>
      </c>
      <c r="L204" s="26">
        <v>150.24738874735101</v>
      </c>
      <c r="M204" s="136">
        <v>136.32299087344799</v>
      </c>
      <c r="N204" s="137">
        <f t="shared" si="18"/>
        <v>1.928647977475384E-3</v>
      </c>
      <c r="O204" s="137">
        <f t="shared" si="20"/>
        <v>1.4329260600201232E-2</v>
      </c>
      <c r="P204" s="137">
        <f t="shared" si="16"/>
        <v>0.10375458542699523</v>
      </c>
      <c r="Q204" s="141">
        <v>152.62518999704901</v>
      </c>
      <c r="R204" s="140">
        <f t="shared" si="19"/>
        <v>2.0622787015936117E-2</v>
      </c>
      <c r="S204" s="140">
        <f t="shared" si="21"/>
        <v>5.4394536671928728E-2</v>
      </c>
      <c r="T204" s="140">
        <f t="shared" si="17"/>
        <v>0.10903675874510355</v>
      </c>
    </row>
    <row r="205" spans="11:20" x14ac:dyDescent="0.25">
      <c r="K205" s="25">
        <v>41882</v>
      </c>
      <c r="L205" s="26">
        <v>151.68288204807999</v>
      </c>
      <c r="M205" s="136">
        <v>137.34908283631501</v>
      </c>
      <c r="N205" s="137">
        <f t="shared" si="18"/>
        <v>7.5269179196599811E-3</v>
      </c>
      <c r="O205" s="137">
        <f t="shared" si="20"/>
        <v>1.1019824240064757E-2</v>
      </c>
      <c r="P205" s="137">
        <f t="shared" si="16"/>
        <v>0.11012319653460878</v>
      </c>
      <c r="Q205" s="141">
        <v>154.19390801875201</v>
      </c>
      <c r="R205" s="140">
        <f t="shared" si="19"/>
        <v>1.0278237961461878E-2</v>
      </c>
      <c r="S205" s="140">
        <f t="shared" si="21"/>
        <v>4.9652565330436937E-2</v>
      </c>
      <c r="T205" s="140">
        <f t="shared" si="17"/>
        <v>0.11337682862894516</v>
      </c>
    </row>
    <row r="206" spans="11:20" x14ac:dyDescent="0.25">
      <c r="K206" s="25">
        <v>41912</v>
      </c>
      <c r="L206" s="26">
        <v>153.034803090569</v>
      </c>
      <c r="M206" s="136">
        <v>139.338515381429</v>
      </c>
      <c r="N206" s="137">
        <f t="shared" si="18"/>
        <v>1.4484498214559549E-2</v>
      </c>
      <c r="O206" s="137">
        <f t="shared" si="20"/>
        <v>2.4091750282274171E-2</v>
      </c>
      <c r="P206" s="137">
        <f t="shared" si="16"/>
        <v>0.12153022341053532</v>
      </c>
      <c r="Q206" s="141">
        <v>155.34730091180799</v>
      </c>
      <c r="R206" s="140">
        <f t="shared" si="19"/>
        <v>7.4801456677244804E-3</v>
      </c>
      <c r="S206" s="140">
        <f t="shared" si="21"/>
        <v>3.8825866261514852E-2</v>
      </c>
      <c r="T206" s="140">
        <f t="shared" si="17"/>
        <v>0.11611698845020535</v>
      </c>
    </row>
    <row r="207" spans="11:20" x14ac:dyDescent="0.25">
      <c r="K207" s="25">
        <v>41943</v>
      </c>
      <c r="L207" s="26">
        <v>153.71144371098299</v>
      </c>
      <c r="M207" s="136">
        <v>141.24992873763799</v>
      </c>
      <c r="N207" s="137">
        <f t="shared" si="18"/>
        <v>1.3717767488598653E-2</v>
      </c>
      <c r="O207" s="137">
        <f t="shared" si="20"/>
        <v>3.614165030140648E-2</v>
      </c>
      <c r="P207" s="137">
        <f t="shared" si="16"/>
        <v>0.12603542934191458</v>
      </c>
      <c r="Q207" s="141">
        <v>155.661282046043</v>
      </c>
      <c r="R207" s="140">
        <f t="shared" si="19"/>
        <v>2.0211560316278909E-3</v>
      </c>
      <c r="S207" s="140">
        <f t="shared" si="21"/>
        <v>1.9892470234125215E-2</v>
      </c>
      <c r="T207" s="140">
        <f t="shared" si="17"/>
        <v>0.11513570012019447</v>
      </c>
    </row>
    <row r="208" spans="11:20" x14ac:dyDescent="0.25">
      <c r="K208" s="25">
        <v>41973</v>
      </c>
      <c r="L208" s="26">
        <v>155.015467214674</v>
      </c>
      <c r="M208" s="136">
        <v>143.30670339546899</v>
      </c>
      <c r="N208" s="137">
        <f t="shared" si="18"/>
        <v>1.456124386194424E-2</v>
      </c>
      <c r="O208" s="137">
        <f t="shared" si="20"/>
        <v>4.3375757858201025E-2</v>
      </c>
      <c r="P208" s="137">
        <f t="shared" si="16"/>
        <v>0.12772152442929863</v>
      </c>
      <c r="Q208" s="141">
        <v>156.70510910786601</v>
      </c>
      <c r="R208" s="140">
        <f t="shared" si="19"/>
        <v>6.7057591207186906E-3</v>
      </c>
      <c r="S208" s="140">
        <f t="shared" si="21"/>
        <v>1.6285994183431685E-2</v>
      </c>
      <c r="T208" s="140">
        <f t="shared" si="17"/>
        <v>0.11779116295373293</v>
      </c>
    </row>
    <row r="209" spans="11:20" x14ac:dyDescent="0.25">
      <c r="K209" s="25">
        <v>42004</v>
      </c>
      <c r="L209" s="26">
        <v>155.89307808954501</v>
      </c>
      <c r="M209" s="136">
        <v>145.544531183093</v>
      </c>
      <c r="N209" s="137">
        <f t="shared" si="18"/>
        <v>1.5615653243020278E-2</v>
      </c>
      <c r="O209" s="137">
        <f t="shared" si="20"/>
        <v>4.4539126778231353E-2</v>
      </c>
      <c r="P209" s="137">
        <f t="shared" si="16"/>
        <v>0.13789569296919879</v>
      </c>
      <c r="Q209" s="141">
        <v>157.282909059237</v>
      </c>
      <c r="R209" s="140">
        <f t="shared" si="19"/>
        <v>3.6871800457589643E-3</v>
      </c>
      <c r="S209" s="140">
        <f t="shared" si="21"/>
        <v>1.2459876264782066E-2</v>
      </c>
      <c r="T209" s="140">
        <f t="shared" si="17"/>
        <v>0.11067259269381213</v>
      </c>
    </row>
    <row r="210" spans="11:20" x14ac:dyDescent="0.25">
      <c r="K210" s="25">
        <v>42035</v>
      </c>
      <c r="L210" s="26">
        <v>157.45574621697</v>
      </c>
      <c r="M210" s="136">
        <v>148.239834476064</v>
      </c>
      <c r="N210" s="137">
        <f t="shared" si="18"/>
        <v>1.8518753477451799E-2</v>
      </c>
      <c r="O210" s="137">
        <f t="shared" si="20"/>
        <v>4.9486083291477412E-2</v>
      </c>
      <c r="P210" s="137">
        <f t="shared" si="16"/>
        <v>0.14268952944427005</v>
      </c>
      <c r="Q210" s="141">
        <v>158.641686745112</v>
      </c>
      <c r="R210" s="140">
        <f t="shared" si="19"/>
        <v>8.6390676139087574E-3</v>
      </c>
      <c r="S210" s="140">
        <f t="shared" si="21"/>
        <v>1.9146731029668906E-2</v>
      </c>
      <c r="T210" s="140">
        <f t="shared" si="17"/>
        <v>0.10340842881656132</v>
      </c>
    </row>
    <row r="211" spans="11:20" x14ac:dyDescent="0.25">
      <c r="K211" s="25">
        <v>42063</v>
      </c>
      <c r="L211" s="26">
        <v>157.72186075688001</v>
      </c>
      <c r="M211" s="136">
        <v>148.64904169105199</v>
      </c>
      <c r="N211" s="137">
        <f t="shared" si="18"/>
        <v>2.7604403123782095E-3</v>
      </c>
      <c r="O211" s="137">
        <f t="shared" si="20"/>
        <v>3.7279053728842548E-2</v>
      </c>
      <c r="P211" s="137">
        <f t="shared" ref="P211:P274" si="22">M211/M199-1</f>
        <v>0.13982793282644157</v>
      </c>
      <c r="Q211" s="141">
        <v>159.00953577570499</v>
      </c>
      <c r="R211" s="140">
        <f t="shared" si="19"/>
        <v>2.3187412977019317E-3</v>
      </c>
      <c r="S211" s="140">
        <f t="shared" si="21"/>
        <v>1.4705497995299854E-2</v>
      </c>
      <c r="T211" s="140">
        <f t="shared" ref="T211:T274" si="23">Q211/Q199-1</f>
        <v>9.8621347975344831E-2</v>
      </c>
    </row>
    <row r="212" spans="11:20" x14ac:dyDescent="0.25">
      <c r="K212" s="25">
        <v>42094</v>
      </c>
      <c r="L212" s="26">
        <v>158.48248782318001</v>
      </c>
      <c r="M212" s="136">
        <v>149.18629305984999</v>
      </c>
      <c r="N212" s="137">
        <f t="shared" si="18"/>
        <v>3.6142269246148828E-3</v>
      </c>
      <c r="O212" s="137">
        <f t="shared" si="20"/>
        <v>2.5021633222176431E-2</v>
      </c>
      <c r="P212" s="137">
        <f t="shared" si="22"/>
        <v>0.12356503098048144</v>
      </c>
      <c r="Q212" s="141">
        <v>159.888030421444</v>
      </c>
      <c r="R212" s="140">
        <f t="shared" si="19"/>
        <v>5.5247922173560227E-3</v>
      </c>
      <c r="S212" s="140">
        <f t="shared" si="21"/>
        <v>1.6563283180538235E-2</v>
      </c>
      <c r="T212" s="140">
        <f t="shared" si="23"/>
        <v>0.10461531272068281</v>
      </c>
    </row>
    <row r="213" spans="11:20" x14ac:dyDescent="0.25">
      <c r="K213" s="25">
        <v>42124</v>
      </c>
      <c r="L213" s="26">
        <v>159.16492908999101</v>
      </c>
      <c r="M213" s="136">
        <v>149.27996626030199</v>
      </c>
      <c r="N213" s="137">
        <f t="shared" si="18"/>
        <v>6.2789414852226777E-4</v>
      </c>
      <c r="O213" s="137">
        <f t="shared" si="20"/>
        <v>7.0165471238834431E-3</v>
      </c>
      <c r="P213" s="137">
        <f t="shared" si="22"/>
        <v>0.11073735126455042</v>
      </c>
      <c r="Q213" s="141">
        <v>160.76306984738301</v>
      </c>
      <c r="R213" s="140">
        <f t="shared" si="19"/>
        <v>5.4728263499932428E-3</v>
      </c>
      <c r="S213" s="140">
        <f t="shared" si="21"/>
        <v>1.3372166835816657E-2</v>
      </c>
      <c r="T213" s="140">
        <f t="shared" si="23"/>
        <v>0.11061419513361948</v>
      </c>
    </row>
    <row r="214" spans="11:20" x14ac:dyDescent="0.25">
      <c r="K214" s="25">
        <v>42155</v>
      </c>
      <c r="L214" s="26">
        <v>161.49991966262999</v>
      </c>
      <c r="M214" s="136">
        <v>150.9538505049</v>
      </c>
      <c r="N214" s="137">
        <f t="shared" si="18"/>
        <v>1.1213053476172741E-2</v>
      </c>
      <c r="O214" s="137">
        <f t="shared" si="20"/>
        <v>1.5505036478057344E-2</v>
      </c>
      <c r="P214" s="137">
        <f t="shared" si="22"/>
        <v>0.11116384801568624</v>
      </c>
      <c r="Q214" s="141">
        <v>163.14378671894301</v>
      </c>
      <c r="R214" s="140">
        <f t="shared" si="19"/>
        <v>1.4808854258755222E-2</v>
      </c>
      <c r="S214" s="140">
        <f t="shared" si="21"/>
        <v>2.6000018948987291E-2</v>
      </c>
      <c r="T214" s="140">
        <f t="shared" si="23"/>
        <v>0.11057756073239045</v>
      </c>
    </row>
    <row r="215" spans="11:20" x14ac:dyDescent="0.25">
      <c r="K215" s="25">
        <v>42185</v>
      </c>
      <c r="L215" s="26">
        <v>163.848735185067</v>
      </c>
      <c r="M215" s="136">
        <v>151.45168356647201</v>
      </c>
      <c r="N215" s="137">
        <f t="shared" si="18"/>
        <v>3.2979156206145444E-3</v>
      </c>
      <c r="O215" s="137">
        <f t="shared" si="20"/>
        <v>1.5184977521448317E-2</v>
      </c>
      <c r="P215" s="137">
        <f t="shared" si="22"/>
        <v>0.11311950814323946</v>
      </c>
      <c r="Q215" s="141">
        <v>165.822009495695</v>
      </c>
      <c r="R215" s="140">
        <f t="shared" si="19"/>
        <v>1.6416333288658436E-2</v>
      </c>
      <c r="S215" s="140">
        <f t="shared" si="21"/>
        <v>3.7113341496607388E-2</v>
      </c>
      <c r="T215" s="140">
        <f t="shared" si="23"/>
        <v>0.10887148761846932</v>
      </c>
    </row>
    <row r="216" spans="11:20" x14ac:dyDescent="0.25">
      <c r="K216" s="25">
        <v>42216</v>
      </c>
      <c r="L216" s="26">
        <v>166.28392639913</v>
      </c>
      <c r="M216" s="136">
        <v>153.307506703012</v>
      </c>
      <c r="N216" s="137">
        <f t="shared" si="18"/>
        <v>1.2253565578394188E-2</v>
      </c>
      <c r="O216" s="137">
        <f t="shared" si="20"/>
        <v>2.6979778624059314E-2</v>
      </c>
      <c r="P216" s="137">
        <f t="shared" si="22"/>
        <v>0.12459025231724219</v>
      </c>
      <c r="Q216" s="141">
        <v>168.341485220642</v>
      </c>
      <c r="R216" s="140">
        <f t="shared" si="19"/>
        <v>1.519385594595879E-2</v>
      </c>
      <c r="S216" s="140">
        <f t="shared" si="21"/>
        <v>4.7140275316049918E-2</v>
      </c>
      <c r="T216" s="140">
        <f t="shared" si="23"/>
        <v>0.10297314109090938</v>
      </c>
    </row>
    <row r="217" spans="11:20" x14ac:dyDescent="0.25">
      <c r="K217" s="25">
        <v>42247</v>
      </c>
      <c r="L217" s="26">
        <v>167.48607300555699</v>
      </c>
      <c r="M217" s="136">
        <v>154.72347300095399</v>
      </c>
      <c r="N217" s="137">
        <f t="shared" si="18"/>
        <v>9.2361184940865648E-3</v>
      </c>
      <c r="O217" s="137">
        <f t="shared" si="20"/>
        <v>2.4972019484402752E-2</v>
      </c>
      <c r="P217" s="137">
        <f t="shared" si="22"/>
        <v>0.12649804283982591</v>
      </c>
      <c r="Q217" s="141">
        <v>169.51220317905401</v>
      </c>
      <c r="R217" s="140">
        <f t="shared" si="19"/>
        <v>6.9544233667511168E-3</v>
      </c>
      <c r="S217" s="140">
        <f t="shared" si="21"/>
        <v>3.9035605266918516E-2</v>
      </c>
      <c r="T217" s="140">
        <f t="shared" si="23"/>
        <v>9.9344360339054916E-2</v>
      </c>
    </row>
    <row r="218" spans="11:20" x14ac:dyDescent="0.25">
      <c r="K218" s="25">
        <v>42277</v>
      </c>
      <c r="L218" s="26">
        <v>167.33830754393199</v>
      </c>
      <c r="M218" s="136">
        <v>155.044564844615</v>
      </c>
      <c r="N218" s="137">
        <f t="shared" si="18"/>
        <v>2.075262643949527E-3</v>
      </c>
      <c r="O218" s="137">
        <f t="shared" si="20"/>
        <v>2.3722953707319361E-2</v>
      </c>
      <c r="P218" s="137">
        <f t="shared" si="22"/>
        <v>0.11271865083528287</v>
      </c>
      <c r="Q218" s="141">
        <v>169.33143595774499</v>
      </c>
      <c r="R218" s="140">
        <f t="shared" si="19"/>
        <v>-1.0663965066756154E-3</v>
      </c>
      <c r="S218" s="140">
        <f t="shared" si="21"/>
        <v>2.1163815784907003E-2</v>
      </c>
      <c r="T218" s="140">
        <f t="shared" si="23"/>
        <v>9.0018525998568188E-2</v>
      </c>
    </row>
    <row r="219" spans="11:20" x14ac:dyDescent="0.25">
      <c r="K219" s="25">
        <v>42308</v>
      </c>
      <c r="L219" s="26">
        <v>165.977226146444</v>
      </c>
      <c r="M219" s="136">
        <v>153.36590876367299</v>
      </c>
      <c r="N219" s="137">
        <f t="shared" si="18"/>
        <v>-1.0826926326790942E-2</v>
      </c>
      <c r="O219" s="137">
        <f t="shared" si="20"/>
        <v>3.8094716897418834E-4</v>
      </c>
      <c r="P219" s="137">
        <f t="shared" si="22"/>
        <v>8.5776893017338152E-2</v>
      </c>
      <c r="Q219" s="141">
        <v>168.06471234829601</v>
      </c>
      <c r="R219" s="140">
        <f t="shared" si="19"/>
        <v>-7.4807350583447896E-3</v>
      </c>
      <c r="S219" s="140">
        <f t="shared" si="21"/>
        <v>-1.6441156615865093E-3</v>
      </c>
      <c r="T219" s="140">
        <f t="shared" si="23"/>
        <v>7.9682180046443563E-2</v>
      </c>
    </row>
    <row r="220" spans="11:20" x14ac:dyDescent="0.25">
      <c r="K220" s="25">
        <v>42338</v>
      </c>
      <c r="L220" s="26">
        <v>165.966471293485</v>
      </c>
      <c r="M220" s="136">
        <v>152.85853800978299</v>
      </c>
      <c r="N220" s="137">
        <f t="shared" si="18"/>
        <v>-3.3082368694585806E-3</v>
      </c>
      <c r="O220" s="137">
        <f t="shared" si="20"/>
        <v>-1.2053342359756192E-2</v>
      </c>
      <c r="P220" s="137">
        <f t="shared" si="22"/>
        <v>6.6653090106711721E-2</v>
      </c>
      <c r="Q220" s="141">
        <v>168.173731278985</v>
      </c>
      <c r="R220" s="140">
        <f t="shared" si="19"/>
        <v>6.4867234272858454E-4</v>
      </c>
      <c r="S220" s="140">
        <f t="shared" si="21"/>
        <v>-7.8960209056759822E-3</v>
      </c>
      <c r="T220" s="140">
        <f t="shared" si="23"/>
        <v>7.3186013119870275E-2</v>
      </c>
    </row>
    <row r="221" spans="11:20" x14ac:dyDescent="0.25">
      <c r="K221" s="25">
        <v>42369</v>
      </c>
      <c r="L221" s="26">
        <v>167.67430521473801</v>
      </c>
      <c r="M221" s="136">
        <v>155.05907909354499</v>
      </c>
      <c r="N221" s="137">
        <f t="shared" si="18"/>
        <v>1.4395931770727621E-2</v>
      </c>
      <c r="O221" s="137">
        <f t="shared" si="20"/>
        <v>9.3613400408809611E-5</v>
      </c>
      <c r="P221" s="137">
        <f t="shared" si="22"/>
        <v>6.5372074327429308E-2</v>
      </c>
      <c r="Q221" s="141">
        <v>169.68612394122999</v>
      </c>
      <c r="R221" s="140">
        <f t="shared" si="19"/>
        <v>8.9930374425484239E-3</v>
      </c>
      <c r="S221" s="140">
        <f t="shared" si="21"/>
        <v>2.0946375460579869E-3</v>
      </c>
      <c r="T221" s="140">
        <f t="shared" si="23"/>
        <v>7.8859266758104063E-2</v>
      </c>
    </row>
    <row r="222" spans="11:20" x14ac:dyDescent="0.25">
      <c r="K222" s="25">
        <v>42400</v>
      </c>
      <c r="L222" s="26">
        <v>171.19161730785601</v>
      </c>
      <c r="M222" s="136">
        <v>159.56525636021601</v>
      </c>
      <c r="N222" s="137">
        <f t="shared" si="18"/>
        <v>2.9061034626372884E-2</v>
      </c>
      <c r="O222" s="137">
        <f t="shared" si="20"/>
        <v>4.0421940224641517E-2</v>
      </c>
      <c r="P222" s="137">
        <f t="shared" si="22"/>
        <v>7.639931550234369E-2</v>
      </c>
      <c r="Q222" s="141">
        <v>172.96279310034799</v>
      </c>
      <c r="R222" s="140">
        <f t="shared" si="19"/>
        <v>1.931017742059371E-2</v>
      </c>
      <c r="S222" s="140">
        <f t="shared" si="21"/>
        <v>2.9144016513717785E-2</v>
      </c>
      <c r="T222" s="140">
        <f t="shared" si="23"/>
        <v>9.0273285975870809E-2</v>
      </c>
    </row>
    <row r="223" spans="11:20" x14ac:dyDescent="0.25">
      <c r="K223" s="25">
        <v>42429</v>
      </c>
      <c r="L223" s="26">
        <v>172.67037881380901</v>
      </c>
      <c r="M223" s="136">
        <v>161.572300374582</v>
      </c>
      <c r="N223" s="137">
        <f t="shared" si="18"/>
        <v>1.2578201922823995E-2</v>
      </c>
      <c r="O223" s="137">
        <f t="shared" si="20"/>
        <v>5.7005401714893544E-2</v>
      </c>
      <c r="P223" s="137">
        <f t="shared" si="22"/>
        <v>8.6938055815989346E-2</v>
      </c>
      <c r="Q223" s="141">
        <v>174.34465563545001</v>
      </c>
      <c r="R223" s="140">
        <f t="shared" si="19"/>
        <v>7.9893629741529804E-3</v>
      </c>
      <c r="S223" s="140">
        <f t="shared" si="21"/>
        <v>3.6693747052730874E-2</v>
      </c>
      <c r="T223" s="140">
        <f t="shared" si="23"/>
        <v>9.6441510786978046E-2</v>
      </c>
    </row>
    <row r="224" spans="11:20" x14ac:dyDescent="0.25">
      <c r="K224" s="25">
        <v>42460</v>
      </c>
      <c r="L224" s="26">
        <v>172.527170371095</v>
      </c>
      <c r="M224" s="136">
        <v>161.066952433719</v>
      </c>
      <c r="N224" s="137">
        <f t="shared" si="18"/>
        <v>-3.1276892121447908E-3</v>
      </c>
      <c r="O224" s="137">
        <f t="shared" si="20"/>
        <v>3.8745705026079325E-2</v>
      </c>
      <c r="P224" s="137">
        <f t="shared" si="22"/>
        <v>7.9636400437289367E-2</v>
      </c>
      <c r="Q224" s="141">
        <v>174.44969677273701</v>
      </c>
      <c r="R224" s="140">
        <f t="shared" si="19"/>
        <v>6.0249129463785245E-4</v>
      </c>
      <c r="S224" s="140">
        <f t="shared" si="21"/>
        <v>2.8072848391285543E-2</v>
      </c>
      <c r="T224" s="140">
        <f t="shared" si="23"/>
        <v>9.1074149283785433E-2</v>
      </c>
    </row>
    <row r="225" spans="11:20" x14ac:dyDescent="0.25">
      <c r="K225" s="25">
        <v>42490</v>
      </c>
      <c r="L225" s="26">
        <v>171.120787278394</v>
      </c>
      <c r="M225" s="136">
        <v>158.74950635468801</v>
      </c>
      <c r="N225" s="137">
        <f t="shared" si="18"/>
        <v>-1.4388091684944815E-2</v>
      </c>
      <c r="O225" s="137">
        <f t="shared" si="20"/>
        <v>-5.1123284863872076E-3</v>
      </c>
      <c r="P225" s="137">
        <f t="shared" si="22"/>
        <v>6.3434768452947043E-2</v>
      </c>
      <c r="Q225" s="141">
        <v>173.24171588897701</v>
      </c>
      <c r="R225" s="140">
        <f t="shared" si="19"/>
        <v>-6.924522691109547E-3</v>
      </c>
      <c r="S225" s="140">
        <f t="shared" si="21"/>
        <v>1.612617278140327E-3</v>
      </c>
      <c r="T225" s="140">
        <f t="shared" si="23"/>
        <v>7.7621347075795155E-2</v>
      </c>
    </row>
    <row r="226" spans="11:20" x14ac:dyDescent="0.25">
      <c r="K226" s="25">
        <v>42521</v>
      </c>
      <c r="L226" s="26">
        <v>172.616681382742</v>
      </c>
      <c r="M226" s="136">
        <v>159.78857535460901</v>
      </c>
      <c r="N226" s="137">
        <f t="shared" si="18"/>
        <v>6.5453368881629448E-3</v>
      </c>
      <c r="O226" s="137">
        <f t="shared" si="20"/>
        <v>-1.103979466676952E-2</v>
      </c>
      <c r="P226" s="137">
        <f t="shared" si="22"/>
        <v>5.852599864236141E-2</v>
      </c>
      <c r="Q226" s="141">
        <v>174.812134717264</v>
      </c>
      <c r="R226" s="140">
        <f t="shared" si="19"/>
        <v>9.0648999880225123E-3</v>
      </c>
      <c r="S226" s="140">
        <f t="shared" si="21"/>
        <v>2.6813502261375799E-3</v>
      </c>
      <c r="T226" s="140">
        <f t="shared" si="23"/>
        <v>7.1521865668244589E-2</v>
      </c>
    </row>
    <row r="227" spans="11:20" x14ac:dyDescent="0.25">
      <c r="K227" s="25">
        <v>42551</v>
      </c>
      <c r="L227" s="26">
        <v>175.17256619410699</v>
      </c>
      <c r="M227" s="136">
        <v>162.24424016715801</v>
      </c>
      <c r="N227" s="137">
        <f t="shared" si="18"/>
        <v>1.5368212696679429E-2</v>
      </c>
      <c r="O227" s="137">
        <f t="shared" si="20"/>
        <v>7.3093065687914738E-3</v>
      </c>
      <c r="P227" s="137">
        <f t="shared" si="22"/>
        <v>7.1260723859495112E-2</v>
      </c>
      <c r="Q227" s="141">
        <v>177.307509727302</v>
      </c>
      <c r="R227" s="140">
        <f t="shared" si="19"/>
        <v>1.4274609792243265E-2</v>
      </c>
      <c r="S227" s="140">
        <f t="shared" si="21"/>
        <v>1.6381874015453102E-2</v>
      </c>
      <c r="T227" s="140">
        <f t="shared" si="23"/>
        <v>6.9264027534928552E-2</v>
      </c>
    </row>
    <row r="228" spans="11:20" x14ac:dyDescent="0.25">
      <c r="K228" s="25">
        <v>42582</v>
      </c>
      <c r="L228" s="26">
        <v>179.70233533438201</v>
      </c>
      <c r="M228" s="136">
        <v>166.33121592998501</v>
      </c>
      <c r="N228" s="137">
        <f t="shared" si="18"/>
        <v>2.519026720835349E-2</v>
      </c>
      <c r="O228" s="137">
        <f t="shared" si="20"/>
        <v>4.7758948984430116E-2</v>
      </c>
      <c r="P228" s="137">
        <f t="shared" si="22"/>
        <v>8.4951542863472396E-2</v>
      </c>
      <c r="Q228" s="141">
        <v>181.88239426500701</v>
      </c>
      <c r="R228" s="140">
        <f t="shared" si="19"/>
        <v>2.5801978408817261E-2</v>
      </c>
      <c r="S228" s="140">
        <f t="shared" si="21"/>
        <v>4.9876430348724021E-2</v>
      </c>
      <c r="T228" s="140">
        <f t="shared" si="23"/>
        <v>8.0437148493831989E-2</v>
      </c>
    </row>
    <row r="229" spans="11:20" x14ac:dyDescent="0.25">
      <c r="K229" s="25">
        <v>42613</v>
      </c>
      <c r="L229" s="26">
        <v>182.26609019163701</v>
      </c>
      <c r="M229" s="136">
        <v>168.69975707248599</v>
      </c>
      <c r="N229" s="137">
        <f t="shared" si="18"/>
        <v>1.4239907579933764E-2</v>
      </c>
      <c r="O229" s="137">
        <f t="shared" si="20"/>
        <v>5.5768578561395499E-2</v>
      </c>
      <c r="P229" s="137">
        <f t="shared" si="22"/>
        <v>9.0330728754038692E-2</v>
      </c>
      <c r="Q229" s="141">
        <v>184.39979220042801</v>
      </c>
      <c r="R229" s="140">
        <f t="shared" si="19"/>
        <v>1.3840800510648066E-2</v>
      </c>
      <c r="S229" s="140">
        <f t="shared" si="21"/>
        <v>5.4845491696962512E-2</v>
      </c>
      <c r="T229" s="140">
        <f t="shared" si="23"/>
        <v>8.7826060555937557E-2</v>
      </c>
    </row>
    <row r="230" spans="11:20" x14ac:dyDescent="0.25">
      <c r="K230" s="25">
        <v>42643</v>
      </c>
      <c r="L230" s="26">
        <v>183.63277259797701</v>
      </c>
      <c r="M230" s="136">
        <v>169.78440686240299</v>
      </c>
      <c r="N230" s="137">
        <f t="shared" si="18"/>
        <v>6.4294685940238239E-3</v>
      </c>
      <c r="O230" s="137">
        <f t="shared" si="20"/>
        <v>4.6474171825615862E-2</v>
      </c>
      <c r="P230" s="137">
        <f t="shared" si="22"/>
        <v>9.5068421344277398E-2</v>
      </c>
      <c r="Q230" s="141">
        <v>185.82465003101399</v>
      </c>
      <c r="R230" s="140">
        <f t="shared" si="19"/>
        <v>7.7270034504013374E-3</v>
      </c>
      <c r="S230" s="140">
        <f t="shared" si="21"/>
        <v>4.8035981763047131E-2</v>
      </c>
      <c r="T230" s="140">
        <f t="shared" si="23"/>
        <v>9.7401961897876532E-2</v>
      </c>
    </row>
    <row r="231" spans="11:20" x14ac:dyDescent="0.25">
      <c r="K231" s="25">
        <v>42674</v>
      </c>
      <c r="L231" s="26">
        <v>182.36099603605601</v>
      </c>
      <c r="M231" s="136">
        <v>168.183833435282</v>
      </c>
      <c r="N231" s="137">
        <f t="shared" si="18"/>
        <v>-9.4270931983649886E-3</v>
      </c>
      <c r="O231" s="137">
        <f t="shared" si="20"/>
        <v>1.1138122780734339E-2</v>
      </c>
      <c r="P231" s="137">
        <f t="shared" si="22"/>
        <v>9.6618112793518396E-2</v>
      </c>
      <c r="Q231" s="141">
        <v>184.68597332880799</v>
      </c>
      <c r="R231" s="140">
        <f t="shared" si="19"/>
        <v>-6.1276945874293443E-3</v>
      </c>
      <c r="S231" s="140">
        <f t="shared" si="21"/>
        <v>1.5414241027177811E-2</v>
      </c>
      <c r="T231" s="140">
        <f t="shared" si="23"/>
        <v>9.8897982498944881E-2</v>
      </c>
    </row>
    <row r="232" spans="11:20" x14ac:dyDescent="0.25">
      <c r="K232" s="25">
        <v>42704</v>
      </c>
      <c r="L232" s="26">
        <v>181.93008391482499</v>
      </c>
      <c r="M232" s="136">
        <v>166.32470004886201</v>
      </c>
      <c r="N232" s="137">
        <f t="shared" si="18"/>
        <v>-1.105417416434018E-2</v>
      </c>
      <c r="O232" s="137">
        <f t="shared" si="20"/>
        <v>-1.4078603697120218E-2</v>
      </c>
      <c r="P232" s="137">
        <f t="shared" si="22"/>
        <v>8.8095583108463327E-2</v>
      </c>
      <c r="Q232" s="141">
        <v>184.66034415799601</v>
      </c>
      <c r="R232" s="140">
        <f t="shared" si="19"/>
        <v>-1.3877161513697889E-4</v>
      </c>
      <c r="S232" s="140">
        <f t="shared" si="21"/>
        <v>1.4129731625986963E-3</v>
      </c>
      <c r="T232" s="140">
        <f t="shared" si="23"/>
        <v>9.8033222867971004E-2</v>
      </c>
    </row>
    <row r="233" spans="11:20" x14ac:dyDescent="0.25">
      <c r="K233" s="25">
        <v>42735</v>
      </c>
      <c r="L233" s="26">
        <v>182.91372270443699</v>
      </c>
      <c r="M233" s="136">
        <v>164.99843941476701</v>
      </c>
      <c r="N233" s="137">
        <f t="shared" si="18"/>
        <v>-7.9739247009337211E-3</v>
      </c>
      <c r="O233" s="137">
        <f t="shared" si="20"/>
        <v>-2.8188498202397549E-2</v>
      </c>
      <c r="P233" s="137">
        <f t="shared" si="22"/>
        <v>6.4100473054052642E-2</v>
      </c>
      <c r="Q233" s="141">
        <v>186.296452054719</v>
      </c>
      <c r="R233" s="140">
        <f t="shared" si="19"/>
        <v>8.8600934011209276E-3</v>
      </c>
      <c r="S233" s="140">
        <f t="shared" si="21"/>
        <v>2.5389636069610422E-3</v>
      </c>
      <c r="T233" s="140">
        <f t="shared" si="23"/>
        <v>9.7888546969473467E-2</v>
      </c>
    </row>
    <row r="234" spans="11:20" x14ac:dyDescent="0.25">
      <c r="K234" s="25">
        <v>42766</v>
      </c>
      <c r="L234" s="26">
        <v>186.72533720327999</v>
      </c>
      <c r="M234" s="136">
        <v>166.95326030125901</v>
      </c>
      <c r="N234" s="137">
        <f t="shared" si="18"/>
        <v>1.1847511366928964E-2</v>
      </c>
      <c r="O234" s="137">
        <f t="shared" si="20"/>
        <v>-7.3168336628295361E-3</v>
      </c>
      <c r="P234" s="137">
        <f t="shared" si="22"/>
        <v>4.6300830829768547E-2</v>
      </c>
      <c r="Q234" s="141">
        <v>190.51789277393499</v>
      </c>
      <c r="R234" s="140">
        <f t="shared" si="19"/>
        <v>2.2659802012633401E-2</v>
      </c>
      <c r="S234" s="140">
        <f t="shared" si="21"/>
        <v>3.1577489833210404E-2</v>
      </c>
      <c r="T234" s="140">
        <f t="shared" si="23"/>
        <v>0.10149639329310567</v>
      </c>
    </row>
    <row r="235" spans="11:20" x14ac:dyDescent="0.25">
      <c r="K235" s="25">
        <v>42794</v>
      </c>
      <c r="L235" s="26">
        <v>191.205436514339</v>
      </c>
      <c r="M235" s="136">
        <v>170.67604179670101</v>
      </c>
      <c r="N235" s="137">
        <f t="shared" si="18"/>
        <v>2.2298345589205182E-2</v>
      </c>
      <c r="O235" s="137">
        <f t="shared" si="20"/>
        <v>2.6161729115162569E-2</v>
      </c>
      <c r="P235" s="137">
        <f t="shared" si="22"/>
        <v>5.6344691515892942E-2</v>
      </c>
      <c r="Q235" s="141">
        <v>195.147270659529</v>
      </c>
      <c r="R235" s="140">
        <f t="shared" si="19"/>
        <v>2.4298913966506852E-2</v>
      </c>
      <c r="S235" s="140">
        <f t="shared" si="21"/>
        <v>5.679035501287899E-2</v>
      </c>
      <c r="T235" s="140">
        <f t="shared" si="23"/>
        <v>0.11931891429799091</v>
      </c>
    </row>
    <row r="236" spans="11:20" x14ac:dyDescent="0.25">
      <c r="K236" s="25">
        <v>42825</v>
      </c>
      <c r="L236" s="26">
        <v>193.99046659950099</v>
      </c>
      <c r="M236" s="136">
        <v>174.668881263976</v>
      </c>
      <c r="N236" s="137">
        <f t="shared" si="18"/>
        <v>2.339425865073097E-2</v>
      </c>
      <c r="O236" s="137">
        <f t="shared" si="20"/>
        <v>5.8609292812156877E-2</v>
      </c>
      <c r="P236" s="137">
        <f t="shared" si="22"/>
        <v>8.444891161552448E-2</v>
      </c>
      <c r="Q236" s="141">
        <v>197.64109018308801</v>
      </c>
      <c r="R236" s="140">
        <f t="shared" si="19"/>
        <v>1.2779166806334397E-2</v>
      </c>
      <c r="S236" s="140">
        <f t="shared" si="21"/>
        <v>6.0895620948470119E-2</v>
      </c>
      <c r="T236" s="140">
        <f t="shared" si="23"/>
        <v>0.13294029075076819</v>
      </c>
    </row>
    <row r="237" spans="11:20" x14ac:dyDescent="0.25">
      <c r="K237" s="25">
        <v>42855</v>
      </c>
      <c r="L237" s="26">
        <v>195.57952132326599</v>
      </c>
      <c r="M237" s="136">
        <v>175.81516294264</v>
      </c>
      <c r="N237" s="137">
        <f t="shared" si="18"/>
        <v>6.5625981592658533E-3</v>
      </c>
      <c r="O237" s="137">
        <f t="shared" si="20"/>
        <v>5.3080141264627789E-2</v>
      </c>
      <c r="P237" s="137">
        <f t="shared" si="22"/>
        <v>0.107500533260386</v>
      </c>
      <c r="Q237" s="141">
        <v>199.48447792613001</v>
      </c>
      <c r="R237" s="140">
        <f t="shared" si="19"/>
        <v>9.3269458356779467E-3</v>
      </c>
      <c r="S237" s="140">
        <f t="shared" si="21"/>
        <v>4.7064267936422155E-2</v>
      </c>
      <c r="T237" s="140">
        <f t="shared" si="23"/>
        <v>0.15148061713941252</v>
      </c>
    </row>
    <row r="238" spans="11:20" x14ac:dyDescent="0.25">
      <c r="K238" s="25">
        <v>42886</v>
      </c>
      <c r="L238" s="26">
        <v>197.826604533004</v>
      </c>
      <c r="M238" s="136">
        <v>175.66634998016599</v>
      </c>
      <c r="N238" s="137">
        <f t="shared" si="18"/>
        <v>-8.4641711205857284E-4</v>
      </c>
      <c r="O238" s="137">
        <f t="shared" si="20"/>
        <v>2.9238480872489037E-2</v>
      </c>
      <c r="P238" s="137">
        <f t="shared" si="22"/>
        <v>9.9367395887474563E-2</v>
      </c>
      <c r="Q238" s="141">
        <v>202.740985808852</v>
      </c>
      <c r="R238" s="140">
        <f t="shared" si="19"/>
        <v>1.6324617918031192E-2</v>
      </c>
      <c r="S238" s="140">
        <f t="shared" si="21"/>
        <v>3.8912740740154383E-2</v>
      </c>
      <c r="T238" s="140">
        <f t="shared" si="23"/>
        <v>0.15976494501802918</v>
      </c>
    </row>
    <row r="239" spans="11:20" x14ac:dyDescent="0.25">
      <c r="K239" s="25">
        <v>42916</v>
      </c>
      <c r="L239" s="26">
        <v>202.32482682052</v>
      </c>
      <c r="M239" s="136">
        <v>175.62390610448401</v>
      </c>
      <c r="N239" s="137">
        <f t="shared" si="18"/>
        <v>-2.416164261782594E-4</v>
      </c>
      <c r="O239" s="137">
        <f t="shared" si="20"/>
        <v>5.4676301445171216E-3</v>
      </c>
      <c r="P239" s="137">
        <f t="shared" si="22"/>
        <v>8.2466199869660084E-2</v>
      </c>
      <c r="Q239" s="141">
        <v>208.93076857641299</v>
      </c>
      <c r="R239" s="140">
        <f t="shared" si="19"/>
        <v>3.05304955624357E-2</v>
      </c>
      <c r="S239" s="140">
        <f t="shared" si="21"/>
        <v>5.7122121634051837E-2</v>
      </c>
      <c r="T239" s="140">
        <f t="shared" si="23"/>
        <v>0.17835261968174598</v>
      </c>
    </row>
    <row r="240" spans="11:20" x14ac:dyDescent="0.25">
      <c r="K240" s="25">
        <v>42947</v>
      </c>
      <c r="L240" s="26">
        <v>205.29772187394801</v>
      </c>
      <c r="M240" s="136">
        <v>176.00759605602599</v>
      </c>
      <c r="N240" s="137">
        <f t="shared" si="18"/>
        <v>2.184725075603966E-3</v>
      </c>
      <c r="O240" s="137">
        <f t="shared" si="20"/>
        <v>1.0945194382852019E-3</v>
      </c>
      <c r="P240" s="137">
        <f t="shared" si="22"/>
        <v>5.8175370581756258E-2</v>
      </c>
      <c r="Q240" s="141">
        <v>212.947900634127</v>
      </c>
      <c r="R240" s="140">
        <f t="shared" si="19"/>
        <v>1.92270965405692E-2</v>
      </c>
      <c r="S240" s="140">
        <f t="shared" si="21"/>
        <v>6.7491079245687313E-2</v>
      </c>
      <c r="T240" s="140">
        <f t="shared" si="23"/>
        <v>0.17079996387037211</v>
      </c>
    </row>
    <row r="241" spans="11:20" x14ac:dyDescent="0.25">
      <c r="K241" s="25">
        <v>42978</v>
      </c>
      <c r="L241" s="26">
        <v>205.670831197583</v>
      </c>
      <c r="M241" s="136">
        <v>178.31043331908501</v>
      </c>
      <c r="N241" s="137">
        <f t="shared" si="18"/>
        <v>1.3083737944616924E-2</v>
      </c>
      <c r="O241" s="137">
        <f t="shared" si="20"/>
        <v>1.5051734946491147E-2</v>
      </c>
      <c r="P241" s="137">
        <f t="shared" si="22"/>
        <v>5.6969117284914272E-2</v>
      </c>
      <c r="Q241" s="141">
        <v>212.498450358958</v>
      </c>
      <c r="R241" s="140">
        <f t="shared" si="19"/>
        <v>-2.1106114398432574E-3</v>
      </c>
      <c r="S241" s="140">
        <f t="shared" si="21"/>
        <v>4.8127735549759576E-2</v>
      </c>
      <c r="T241" s="140">
        <f t="shared" si="23"/>
        <v>0.15237901205435711</v>
      </c>
    </row>
    <row r="242" spans="11:20" x14ac:dyDescent="0.25">
      <c r="K242" s="25">
        <v>43008</v>
      </c>
      <c r="L242" s="26">
        <v>203.48939083453101</v>
      </c>
      <c r="M242" s="136">
        <v>179.97768962134001</v>
      </c>
      <c r="N242" s="137">
        <f t="shared" si="18"/>
        <v>9.3503014446241206E-3</v>
      </c>
      <c r="O242" s="137">
        <f t="shared" si="20"/>
        <v>2.4790380839530002E-2</v>
      </c>
      <c r="P242" s="137">
        <f t="shared" si="22"/>
        <v>6.0036624960488227E-2</v>
      </c>
      <c r="Q242" s="141">
        <v>208.977289000962</v>
      </c>
      <c r="R242" s="140">
        <f t="shared" si="19"/>
        <v>-1.6570291934119741E-2</v>
      </c>
      <c r="S242" s="140">
        <f t="shared" si="21"/>
        <v>2.2265951954314467E-4</v>
      </c>
      <c r="T242" s="140">
        <f t="shared" si="23"/>
        <v>0.12459401358261069</v>
      </c>
    </row>
    <row r="243" spans="11:20" x14ac:dyDescent="0.25">
      <c r="K243" s="25">
        <v>43039</v>
      </c>
      <c r="L243" s="26">
        <v>202.321595002615</v>
      </c>
      <c r="M243" s="136">
        <v>181.84456408995001</v>
      </c>
      <c r="N243" s="137">
        <f t="shared" si="18"/>
        <v>1.0372810499666762E-2</v>
      </c>
      <c r="O243" s="137">
        <f t="shared" si="20"/>
        <v>3.3163159799455721E-2</v>
      </c>
      <c r="P243" s="137">
        <f t="shared" si="22"/>
        <v>8.1224992769145965E-2</v>
      </c>
      <c r="Q243" s="141">
        <v>206.66489357731101</v>
      </c>
      <c r="R243" s="140">
        <f t="shared" si="19"/>
        <v>-1.1065295347191251E-2</v>
      </c>
      <c r="S243" s="140">
        <f t="shared" si="21"/>
        <v>-2.9504902551779733E-2</v>
      </c>
      <c r="T243" s="140">
        <f t="shared" si="23"/>
        <v>0.11900698170170498</v>
      </c>
    </row>
    <row r="244" spans="11:20" x14ac:dyDescent="0.25">
      <c r="K244" s="25">
        <v>43069</v>
      </c>
      <c r="L244" s="26">
        <v>203.78058866465599</v>
      </c>
      <c r="M244" s="136">
        <v>180.61413392988399</v>
      </c>
      <c r="N244" s="137">
        <f t="shared" si="18"/>
        <v>-6.7663840611555948E-3</v>
      </c>
      <c r="O244" s="137">
        <f t="shared" si="20"/>
        <v>1.2919606373658077E-2</v>
      </c>
      <c r="P244" s="137">
        <f t="shared" si="22"/>
        <v>8.5912879306706103E-2</v>
      </c>
      <c r="Q244" s="141">
        <v>208.96095376058901</v>
      </c>
      <c r="R244" s="140">
        <f t="shared" si="19"/>
        <v>1.1110063947165072E-2</v>
      </c>
      <c r="S244" s="140">
        <f t="shared" si="21"/>
        <v>-1.6647164214107724E-2</v>
      </c>
      <c r="T244" s="140">
        <f t="shared" si="23"/>
        <v>0.13159625426562238</v>
      </c>
    </row>
    <row r="245" spans="11:20" x14ac:dyDescent="0.25">
      <c r="K245" s="25">
        <v>43100</v>
      </c>
      <c r="L245" s="26">
        <v>206.780669195619</v>
      </c>
      <c r="M245" s="136">
        <v>181.12260525137</v>
      </c>
      <c r="N245" s="137">
        <f t="shared" si="18"/>
        <v>2.8152354991410888E-3</v>
      </c>
      <c r="O245" s="137">
        <f t="shared" si="20"/>
        <v>6.3614308664525776E-3</v>
      </c>
      <c r="P245" s="137">
        <f t="shared" si="22"/>
        <v>9.7723141466027119E-2</v>
      </c>
      <c r="Q245" s="141">
        <v>212.66072659686299</v>
      </c>
      <c r="R245" s="140">
        <f t="shared" si="19"/>
        <v>1.7705570201947296E-2</v>
      </c>
      <c r="S245" s="140">
        <f t="shared" si="21"/>
        <v>1.7626018662171505E-2</v>
      </c>
      <c r="T245" s="140">
        <f t="shared" si="23"/>
        <v>0.14151785635939151</v>
      </c>
    </row>
    <row r="246" spans="11:20" x14ac:dyDescent="0.25">
      <c r="K246" s="25">
        <v>43131</v>
      </c>
      <c r="L246" s="26">
        <v>209.85219787673901</v>
      </c>
      <c r="M246" s="136">
        <v>183.16091464384601</v>
      </c>
      <c r="N246" s="137">
        <f t="shared" si="18"/>
        <v>1.1253754823409068E-2</v>
      </c>
      <c r="O246" s="137">
        <f t="shared" si="20"/>
        <v>7.2388776672194233E-3</v>
      </c>
      <c r="P246" s="137">
        <f t="shared" si="22"/>
        <v>9.7078992727312352E-2</v>
      </c>
      <c r="Q246" s="141">
        <v>215.81731681802299</v>
      </c>
      <c r="R246" s="140">
        <f t="shared" si="19"/>
        <v>1.4843315320481665E-2</v>
      </c>
      <c r="S246" s="140">
        <f t="shared" si="21"/>
        <v>4.4286298859405271E-2</v>
      </c>
      <c r="T246" s="140">
        <f t="shared" si="23"/>
        <v>0.13279290294328328</v>
      </c>
    </row>
    <row r="247" spans="11:20" x14ac:dyDescent="0.25">
      <c r="K247" s="25">
        <v>43159</v>
      </c>
      <c r="L247" s="26">
        <v>209.47071117366701</v>
      </c>
      <c r="M247" s="136">
        <v>188.831812727075</v>
      </c>
      <c r="N247" s="137">
        <f t="shared" si="18"/>
        <v>3.096128939002063E-2</v>
      </c>
      <c r="O247" s="137">
        <f t="shared" si="20"/>
        <v>4.5498536678094004E-2</v>
      </c>
      <c r="P247" s="137">
        <f t="shared" si="22"/>
        <v>0.10637562682640622</v>
      </c>
      <c r="Q247" s="141">
        <v>213.438061759688</v>
      </c>
      <c r="R247" s="140">
        <f t="shared" si="19"/>
        <v>-1.1024393655775011E-2</v>
      </c>
      <c r="S247" s="140">
        <f t="shared" si="21"/>
        <v>2.1425572187177666E-2</v>
      </c>
      <c r="T247" s="140">
        <f t="shared" si="23"/>
        <v>9.3728142024956718E-2</v>
      </c>
    </row>
    <row r="248" spans="11:20" x14ac:dyDescent="0.25">
      <c r="K248" s="25">
        <v>43190</v>
      </c>
      <c r="L248" s="26">
        <v>207.28647258749101</v>
      </c>
      <c r="M248" s="136">
        <v>191.73894500179401</v>
      </c>
      <c r="N248" s="137">
        <f t="shared" si="18"/>
        <v>1.5395352259424566E-2</v>
      </c>
      <c r="O248" s="137">
        <f t="shared" si="20"/>
        <v>5.8614106923264409E-2</v>
      </c>
      <c r="P248" s="137">
        <f t="shared" si="22"/>
        <v>9.7728133450514898E-2</v>
      </c>
      <c r="Q248" s="141">
        <v>209.75584104005901</v>
      </c>
      <c r="R248" s="140">
        <f t="shared" si="19"/>
        <v>-1.7251940395592746E-2</v>
      </c>
      <c r="S248" s="140">
        <f t="shared" si="21"/>
        <v>-1.3659718008538158E-2</v>
      </c>
      <c r="T248" s="140">
        <f t="shared" si="23"/>
        <v>6.1296721475014637E-2</v>
      </c>
    </row>
    <row r="249" spans="11:20" x14ac:dyDescent="0.25">
      <c r="K249" s="25">
        <v>43220</v>
      </c>
      <c r="L249" s="26">
        <v>206.47059229201</v>
      </c>
      <c r="M249" s="136">
        <v>191.00524744041499</v>
      </c>
      <c r="N249" s="137">
        <f t="shared" si="18"/>
        <v>-3.8265442702428709E-3</v>
      </c>
      <c r="O249" s="137">
        <f t="shared" si="20"/>
        <v>4.282754763385066E-2</v>
      </c>
      <c r="P249" s="137">
        <f t="shared" si="22"/>
        <v>8.6398034410324343E-2</v>
      </c>
      <c r="Q249" s="141">
        <v>209.06248969251601</v>
      </c>
      <c r="R249" s="140">
        <f t="shared" si="19"/>
        <v>-3.3055162807628102E-3</v>
      </c>
      <c r="S249" s="140">
        <f t="shared" si="21"/>
        <v>-3.1298818950671325E-2</v>
      </c>
      <c r="T249" s="140">
        <f t="shared" si="23"/>
        <v>4.80138197515938E-2</v>
      </c>
    </row>
    <row r="250" spans="11:20" x14ac:dyDescent="0.25">
      <c r="K250" s="25">
        <v>43251</v>
      </c>
      <c r="L250" s="26">
        <v>208.47789807771699</v>
      </c>
      <c r="M250" s="136">
        <v>187.87430407713899</v>
      </c>
      <c r="N250" s="137">
        <f t="shared" si="18"/>
        <v>-1.6391923286048549E-2</v>
      </c>
      <c r="O250" s="137">
        <f t="shared" si="20"/>
        <v>-5.07069564237006E-3</v>
      </c>
      <c r="P250" s="137">
        <f t="shared" si="22"/>
        <v>6.9495120143108657E-2</v>
      </c>
      <c r="Q250" s="141">
        <v>212.42039355060001</v>
      </c>
      <c r="R250" s="140">
        <f t="shared" si="19"/>
        <v>1.6061723281984852E-2</v>
      </c>
      <c r="S250" s="140">
        <f t="shared" si="21"/>
        <v>-4.7679790600506644E-3</v>
      </c>
      <c r="T250" s="140">
        <f t="shared" si="23"/>
        <v>4.7742728008997259E-2</v>
      </c>
    </row>
    <row r="251" spans="11:20" x14ac:dyDescent="0.25">
      <c r="K251" s="25">
        <v>43281</v>
      </c>
      <c r="L251" s="26">
        <v>213.075712852062</v>
      </c>
      <c r="M251" s="136">
        <v>187.539081614819</v>
      </c>
      <c r="N251" s="137">
        <f t="shared" si="18"/>
        <v>-1.7842911725828303E-3</v>
      </c>
      <c r="O251" s="137">
        <f t="shared" si="20"/>
        <v>-2.1904070594191083E-2</v>
      </c>
      <c r="P251" s="137">
        <f t="shared" si="22"/>
        <v>6.7844838294658372E-2</v>
      </c>
      <c r="Q251" s="141">
        <v>218.55669148669</v>
      </c>
      <c r="R251" s="140">
        <f t="shared" si="19"/>
        <v>2.8887517970953569E-2</v>
      </c>
      <c r="S251" s="140">
        <f t="shared" si="21"/>
        <v>4.1957594138940957E-2</v>
      </c>
      <c r="T251" s="140">
        <f t="shared" si="23"/>
        <v>4.6072308908184922E-2</v>
      </c>
    </row>
    <row r="252" spans="11:20" x14ac:dyDescent="0.25">
      <c r="K252" s="25">
        <v>43312</v>
      </c>
      <c r="L252" s="26">
        <v>215.337582956913</v>
      </c>
      <c r="M252" s="136">
        <v>190.10237366945699</v>
      </c>
      <c r="N252" s="137">
        <f t="shared" si="18"/>
        <v>1.3668042055909435E-2</v>
      </c>
      <c r="O252" s="137">
        <f t="shared" si="20"/>
        <v>-4.7269579399364936E-3</v>
      </c>
      <c r="P252" s="137">
        <f t="shared" si="22"/>
        <v>8.0080507485281505E-2</v>
      </c>
      <c r="Q252" s="141">
        <v>220.807307193561</v>
      </c>
      <c r="R252" s="140">
        <f t="shared" si="19"/>
        <v>1.0297628919808455E-2</v>
      </c>
      <c r="S252" s="140">
        <f t="shared" si="21"/>
        <v>5.6178502027403265E-2</v>
      </c>
      <c r="T252" s="140">
        <f t="shared" si="23"/>
        <v>3.6907649880697946E-2</v>
      </c>
    </row>
    <row r="253" spans="11:20" x14ac:dyDescent="0.25">
      <c r="K253" s="25">
        <v>43343</v>
      </c>
      <c r="L253" s="26">
        <v>216.47688131397399</v>
      </c>
      <c r="M253" s="136">
        <v>194.661840914679</v>
      </c>
      <c r="N253" s="137">
        <f t="shared" si="18"/>
        <v>2.3984273090402519E-2</v>
      </c>
      <c r="O253" s="137">
        <f t="shared" si="20"/>
        <v>3.6128074410607613E-2</v>
      </c>
      <c r="P253" s="137">
        <f t="shared" si="22"/>
        <v>9.1701911611270059E-2</v>
      </c>
      <c r="Q253" s="141">
        <v>220.90676964552799</v>
      </c>
      <c r="R253" s="140">
        <f t="shared" si="19"/>
        <v>4.5044909623292995E-4</v>
      </c>
      <c r="S253" s="140">
        <f t="shared" si="21"/>
        <v>3.9950853837894096E-2</v>
      </c>
      <c r="T253" s="140">
        <f t="shared" si="23"/>
        <v>3.9568849901570724E-2</v>
      </c>
    </row>
    <row r="254" spans="11:20" x14ac:dyDescent="0.25">
      <c r="K254" s="25">
        <v>43373</v>
      </c>
      <c r="L254" s="26">
        <v>215.15266501741999</v>
      </c>
      <c r="M254" s="136">
        <v>198.52018481542001</v>
      </c>
      <c r="N254" s="137">
        <f t="shared" si="18"/>
        <v>1.9820751116969682E-2</v>
      </c>
      <c r="O254" s="137">
        <f t="shared" si="20"/>
        <v>5.8553679084100363E-2</v>
      </c>
      <c r="P254" s="137">
        <f t="shared" si="22"/>
        <v>0.10302663198473128</v>
      </c>
      <c r="Q254" s="141">
        <v>218.126785427991</v>
      </c>
      <c r="R254" s="140">
        <f t="shared" si="19"/>
        <v>-1.258442293098494E-2</v>
      </c>
      <c r="S254" s="140">
        <f t="shared" si="21"/>
        <v>-1.9670230903233721E-3</v>
      </c>
      <c r="T254" s="140">
        <f t="shared" si="23"/>
        <v>4.3782252467572613E-2</v>
      </c>
    </row>
    <row r="255" spans="11:20" x14ac:dyDescent="0.25">
      <c r="K255" s="25">
        <v>43404</v>
      </c>
      <c r="L255" s="26">
        <v>215.913690597125</v>
      </c>
      <c r="M255" s="136">
        <v>199.53591014625701</v>
      </c>
      <c r="N255" s="137">
        <f t="shared" si="18"/>
        <v>5.116483907071645E-3</v>
      </c>
      <c r="O255" s="137">
        <f t="shared" si="20"/>
        <v>4.9623454429889025E-2</v>
      </c>
      <c r="P255" s="137">
        <f t="shared" si="22"/>
        <v>9.7288286536604485E-2</v>
      </c>
      <c r="Q255" s="141">
        <v>218.822031796842</v>
      </c>
      <c r="R255" s="140">
        <f t="shared" si="19"/>
        <v>3.1873498134895595E-3</v>
      </c>
      <c r="S255" s="140">
        <f t="shared" si="21"/>
        <v>-8.9909859503820577E-3</v>
      </c>
      <c r="T255" s="140">
        <f t="shared" si="23"/>
        <v>5.8825367042724785E-2</v>
      </c>
    </row>
    <row r="256" spans="11:20" x14ac:dyDescent="0.25">
      <c r="K256" s="25">
        <v>43434</v>
      </c>
      <c r="L256" s="26">
        <v>217.06555471457699</v>
      </c>
      <c r="M256" s="136">
        <v>197.48614709133099</v>
      </c>
      <c r="N256" s="137">
        <f t="shared" si="18"/>
        <v>-1.0272652443480301E-2</v>
      </c>
      <c r="O256" s="137">
        <f t="shared" si="20"/>
        <v>1.4508781810451898E-2</v>
      </c>
      <c r="P256" s="137">
        <f t="shared" si="22"/>
        <v>9.3414689063021417E-2</v>
      </c>
      <c r="Q256" s="141">
        <v>220.90025897895799</v>
      </c>
      <c r="R256" s="140">
        <f t="shared" si="19"/>
        <v>9.497339756197265E-3</v>
      </c>
      <c r="S256" s="140">
        <f t="shared" si="21"/>
        <v>-2.9472462887536466E-5</v>
      </c>
      <c r="T256" s="140">
        <f t="shared" si="23"/>
        <v>5.7136536771592805E-2</v>
      </c>
    </row>
    <row r="257" spans="11:20" x14ac:dyDescent="0.25">
      <c r="K257" s="25">
        <v>43465</v>
      </c>
      <c r="L257" s="26">
        <v>218.88794344415899</v>
      </c>
      <c r="M257" s="136">
        <v>195.380889523344</v>
      </c>
      <c r="N257" s="137">
        <f t="shared" si="18"/>
        <v>-1.0660279715788756E-2</v>
      </c>
      <c r="O257" s="137">
        <f t="shared" si="20"/>
        <v>-1.581348161142837E-2</v>
      </c>
      <c r="P257" s="137">
        <f t="shared" si="22"/>
        <v>7.8721726932901026E-2</v>
      </c>
      <c r="Q257" s="141">
        <v>223.90301509289199</v>
      </c>
      <c r="R257" s="140">
        <f t="shared" si="19"/>
        <v>1.3593266607351717E-2</v>
      </c>
      <c r="S257" s="140">
        <f t="shared" si="21"/>
        <v>2.6481065374742263E-2</v>
      </c>
      <c r="T257" s="140">
        <f t="shared" si="23"/>
        <v>5.2864902118672896E-2</v>
      </c>
    </row>
    <row r="258" spans="11:20" x14ac:dyDescent="0.25">
      <c r="K258" s="25">
        <v>43496</v>
      </c>
      <c r="L258" s="26">
        <v>220.28902349593901</v>
      </c>
      <c r="M258" s="136">
        <v>196.25116147002501</v>
      </c>
      <c r="N258" s="137">
        <f t="shared" si="18"/>
        <v>4.4542326980092639E-3</v>
      </c>
      <c r="O258" s="137">
        <f t="shared" si="20"/>
        <v>-1.646194248355759E-2</v>
      </c>
      <c r="P258" s="137">
        <f t="shared" si="22"/>
        <v>7.1468560045317542E-2</v>
      </c>
      <c r="Q258" s="141">
        <v>225.255342177204</v>
      </c>
      <c r="R258" s="140">
        <f t="shared" si="19"/>
        <v>6.0397895211503627E-3</v>
      </c>
      <c r="S258" s="140">
        <f t="shared" si="21"/>
        <v>2.9399737894467481E-2</v>
      </c>
      <c r="T258" s="140">
        <f t="shared" si="23"/>
        <v>4.3731548044122714E-2</v>
      </c>
    </row>
    <row r="259" spans="11:20" x14ac:dyDescent="0.25">
      <c r="K259" s="25">
        <v>43524</v>
      </c>
      <c r="L259" s="26">
        <v>220.518123744608</v>
      </c>
      <c r="M259" s="136">
        <v>199.658060791292</v>
      </c>
      <c r="N259" s="137">
        <f t="shared" si="18"/>
        <v>1.7359893800105608E-2</v>
      </c>
      <c r="O259" s="137">
        <f t="shared" si="20"/>
        <v>1.0997802792499511E-2</v>
      </c>
      <c r="P259" s="137">
        <f t="shared" si="22"/>
        <v>5.7332755047289297E-2</v>
      </c>
      <c r="Q259" s="141">
        <v>224.42998187917499</v>
      </c>
      <c r="R259" s="140">
        <f t="shared" si="19"/>
        <v>-3.664109761178147E-3</v>
      </c>
      <c r="S259" s="140">
        <f t="shared" si="21"/>
        <v>1.5978808338804162E-2</v>
      </c>
      <c r="T259" s="140">
        <f t="shared" si="23"/>
        <v>5.1499343785565754E-2</v>
      </c>
    </row>
    <row r="260" spans="11:20" x14ac:dyDescent="0.25">
      <c r="K260" s="25">
        <v>43555</v>
      </c>
      <c r="L260" s="26">
        <v>221.45403080137299</v>
      </c>
      <c r="M260" s="136">
        <v>204.09979762746599</v>
      </c>
      <c r="N260" s="137">
        <f t="shared" si="18"/>
        <v>2.2246719308854024E-2</v>
      </c>
      <c r="O260" s="137">
        <f t="shared" si="20"/>
        <v>4.462518379045588E-2</v>
      </c>
      <c r="P260" s="137">
        <f t="shared" si="22"/>
        <v>6.4467094181394957E-2</v>
      </c>
      <c r="Q260" s="141">
        <v>224.28792615846001</v>
      </c>
      <c r="R260" s="140">
        <f t="shared" si="19"/>
        <v>-6.3296231423948246E-4</v>
      </c>
      <c r="S260" s="140">
        <f t="shared" si="21"/>
        <v>1.7190972859759679E-3</v>
      </c>
      <c r="T260" s="140">
        <f t="shared" si="23"/>
        <v>6.9280955640351749E-2</v>
      </c>
    </row>
    <row r="261" spans="11:20" x14ac:dyDescent="0.25">
      <c r="K261" s="25">
        <v>43585</v>
      </c>
      <c r="L261" s="26">
        <v>221.89314227091799</v>
      </c>
      <c r="M261" s="136">
        <v>205.35251641052801</v>
      </c>
      <c r="N261" s="137">
        <f t="shared" si="18"/>
        <v>6.1377757235632213E-3</v>
      </c>
      <c r="O261" s="137">
        <f t="shared" si="20"/>
        <v>4.6376056438744317E-2</v>
      </c>
      <c r="P261" s="137">
        <f t="shared" si="22"/>
        <v>7.511452780682748E-2</v>
      </c>
      <c r="Q261" s="141">
        <v>224.58835795835699</v>
      </c>
      <c r="R261" s="140">
        <f t="shared" si="19"/>
        <v>1.3394916304354521E-3</v>
      </c>
      <c r="S261" s="140">
        <f t="shared" si="21"/>
        <v>-2.9610139870613894E-3</v>
      </c>
      <c r="T261" s="140">
        <f t="shared" si="23"/>
        <v>7.4264246487622199E-2</v>
      </c>
    </row>
    <row r="262" spans="11:20" x14ac:dyDescent="0.25">
      <c r="K262" s="25">
        <v>43616</v>
      </c>
      <c r="L262" s="26">
        <v>223.41115426057601</v>
      </c>
      <c r="M262" s="136">
        <v>205.359064121324</v>
      </c>
      <c r="N262" s="137">
        <f t="shared" si="18"/>
        <v>3.1885223080951874E-5</v>
      </c>
      <c r="O262" s="137">
        <f t="shared" si="20"/>
        <v>2.8553835028936936E-2</v>
      </c>
      <c r="P262" s="137">
        <f t="shared" si="22"/>
        <v>9.3066266459760127E-2</v>
      </c>
      <c r="Q262" s="141">
        <v>226.45500472689201</v>
      </c>
      <c r="R262" s="140">
        <f t="shared" si="19"/>
        <v>8.3114137593949255E-3</v>
      </c>
      <c r="S262" s="140">
        <f t="shared" si="21"/>
        <v>9.0229604385354545E-3</v>
      </c>
      <c r="T262" s="140">
        <f t="shared" si="23"/>
        <v>6.6069980107389625E-2</v>
      </c>
    </row>
    <row r="263" spans="11:20" x14ac:dyDescent="0.25">
      <c r="K263" s="25">
        <v>43646</v>
      </c>
      <c r="L263" s="26">
        <v>224.484694406177</v>
      </c>
      <c r="M263" s="136">
        <v>205.62757163882301</v>
      </c>
      <c r="N263" s="137">
        <f t="shared" si="18"/>
        <v>1.3075026351911934E-3</v>
      </c>
      <c r="O263" s="137">
        <f t="shared" si="20"/>
        <v>7.4854263900134832E-3</v>
      </c>
      <c r="P263" s="137">
        <f t="shared" si="22"/>
        <v>9.6451842827914858E-2</v>
      </c>
      <c r="Q263" s="141">
        <v>227.83661053382701</v>
      </c>
      <c r="R263" s="140">
        <f t="shared" si="19"/>
        <v>6.1010168823658617E-3</v>
      </c>
      <c r="S263" s="140">
        <f t="shared" si="21"/>
        <v>1.5822003601120516E-2</v>
      </c>
      <c r="T263" s="140">
        <f t="shared" si="23"/>
        <v>4.2460008815159878E-2</v>
      </c>
    </row>
    <row r="264" spans="11:20" x14ac:dyDescent="0.25">
      <c r="K264" s="25">
        <v>43677</v>
      </c>
      <c r="L264" s="26">
        <v>226.28390810433501</v>
      </c>
      <c r="M264" s="136">
        <v>205.895329708655</v>
      </c>
      <c r="N264" s="137">
        <f t="shared" ref="N264:N315" si="24">M264/M263-1</f>
        <v>1.3021506196762012E-3</v>
      </c>
      <c r="O264" s="137">
        <f t="shared" si="20"/>
        <v>2.643324306977668E-3</v>
      </c>
      <c r="P264" s="137">
        <f t="shared" si="22"/>
        <v>8.3076059148310399E-2</v>
      </c>
      <c r="Q264" s="141">
        <v>229.93438929542299</v>
      </c>
      <c r="R264" s="140">
        <f t="shared" ref="R264:R315" si="25">Q264/Q263-1</f>
        <v>9.2073822406364414E-3</v>
      </c>
      <c r="S264" s="140">
        <f t="shared" si="21"/>
        <v>2.3803688604630446E-2</v>
      </c>
      <c r="T264" s="140">
        <f t="shared" si="23"/>
        <v>4.1335054613302002E-2</v>
      </c>
    </row>
    <row r="265" spans="11:20" x14ac:dyDescent="0.25">
      <c r="K265" s="25">
        <v>43708</v>
      </c>
      <c r="L265" s="26">
        <v>228.09921538706399</v>
      </c>
      <c r="M265" s="136">
        <v>204.88103649785</v>
      </c>
      <c r="N265" s="137">
        <f t="shared" si="24"/>
        <v>-4.9262565218950449E-3</v>
      </c>
      <c r="O265" s="137">
        <f t="shared" si="20"/>
        <v>-2.3277649103016218E-3</v>
      </c>
      <c r="P265" s="137">
        <f t="shared" si="22"/>
        <v>5.2497169117239117E-2</v>
      </c>
      <c r="Q265" s="141">
        <v>232.66809534750499</v>
      </c>
      <c r="R265" s="140">
        <f t="shared" si="25"/>
        <v>1.1889070010183245E-2</v>
      </c>
      <c r="S265" s="140">
        <f t="shared" si="21"/>
        <v>2.743631401790414E-2</v>
      </c>
      <c r="T265" s="140">
        <f t="shared" si="23"/>
        <v>5.3241128467223842E-2</v>
      </c>
    </row>
    <row r="266" spans="11:20" x14ac:dyDescent="0.25">
      <c r="K266" s="25">
        <v>43738</v>
      </c>
      <c r="L266" s="26">
        <v>229.09163520624401</v>
      </c>
      <c r="M266" s="136">
        <v>204.33523682857799</v>
      </c>
      <c r="N266" s="137">
        <f t="shared" si="24"/>
        <v>-2.6639833466370888E-3</v>
      </c>
      <c r="O266" s="137">
        <f t="shared" ref="O266:O315" si="26">M266/M263-1</f>
        <v>-6.2848323303401621E-3</v>
      </c>
      <c r="P266" s="137">
        <f t="shared" si="22"/>
        <v>2.9291993751490386E-2</v>
      </c>
      <c r="Q266" s="141">
        <v>234.03572345327501</v>
      </c>
      <c r="R266" s="140">
        <f t="shared" si="25"/>
        <v>5.8780216674201302E-3</v>
      </c>
      <c r="S266" s="140">
        <f t="shared" ref="S266:S315" si="27">Q266/Q263-1</f>
        <v>2.7208589984389686E-2</v>
      </c>
      <c r="T266" s="140">
        <f t="shared" si="23"/>
        <v>7.293436243544682E-2</v>
      </c>
    </row>
    <row r="267" spans="11:20" x14ac:dyDescent="0.25">
      <c r="K267" s="25">
        <v>43769</v>
      </c>
      <c r="L267" s="26">
        <v>228.472468798265</v>
      </c>
      <c r="M267" s="136">
        <v>204.19090685734699</v>
      </c>
      <c r="N267" s="137">
        <f t="shared" si="24"/>
        <v>-7.063391193369295E-4</v>
      </c>
      <c r="O267" s="137">
        <f t="shared" si="26"/>
        <v>-8.2781035088060895E-3</v>
      </c>
      <c r="P267" s="137">
        <f t="shared" si="22"/>
        <v>2.3329117589299786E-2</v>
      </c>
      <c r="Q267" s="141">
        <v>233.35639635082799</v>
      </c>
      <c r="R267" s="140">
        <f t="shared" si="25"/>
        <v>-2.9026641421374677E-3</v>
      </c>
      <c r="S267" s="140">
        <f t="shared" si="27"/>
        <v>1.4882536996274842E-2</v>
      </c>
      <c r="T267" s="140">
        <f t="shared" si="23"/>
        <v>6.6420937757674769E-2</v>
      </c>
    </row>
    <row r="268" spans="11:20" x14ac:dyDescent="0.25">
      <c r="K268" s="25">
        <v>43799</v>
      </c>
      <c r="L268" s="26">
        <v>227.36814200240701</v>
      </c>
      <c r="M268" s="136">
        <v>207.14719733749601</v>
      </c>
      <c r="N268" s="137">
        <f t="shared" si="24"/>
        <v>1.4478071162171702E-2</v>
      </c>
      <c r="O268" s="137">
        <f t="shared" si="26"/>
        <v>1.1060861846380776E-2</v>
      </c>
      <c r="P268" s="137">
        <f t="shared" si="22"/>
        <v>4.8920141429956043E-2</v>
      </c>
      <c r="Q268" s="141">
        <v>231.000987850076</v>
      </c>
      <c r="R268" s="140">
        <f t="shared" si="25"/>
        <v>-1.0093610192758007E-2</v>
      </c>
      <c r="S268" s="140">
        <f t="shared" si="27"/>
        <v>-7.1651744728431499E-3</v>
      </c>
      <c r="T268" s="140">
        <f t="shared" si="23"/>
        <v>4.5725292119644712E-2</v>
      </c>
    </row>
    <row r="269" spans="11:20" x14ac:dyDescent="0.25">
      <c r="K269" s="25">
        <v>43830</v>
      </c>
      <c r="L269" s="26">
        <v>228.44943174044101</v>
      </c>
      <c r="M269" s="136">
        <v>211.29964214733599</v>
      </c>
      <c r="N269" s="137">
        <f t="shared" si="24"/>
        <v>2.0045865274607388E-2</v>
      </c>
      <c r="O269" s="137">
        <f t="shared" si="26"/>
        <v>3.4083232176937761E-2</v>
      </c>
      <c r="P269" s="137">
        <f t="shared" si="22"/>
        <v>8.1475484438768619E-2</v>
      </c>
      <c r="Q269" s="141">
        <v>231.24086714220701</v>
      </c>
      <c r="R269" s="140">
        <f t="shared" si="25"/>
        <v>1.0384340533067249E-3</v>
      </c>
      <c r="S269" s="140">
        <f t="shared" si="27"/>
        <v>-1.1942007270637878E-2</v>
      </c>
      <c r="T269" s="140">
        <f t="shared" si="23"/>
        <v>3.2772457513672748E-2</v>
      </c>
    </row>
    <row r="270" spans="11:20" x14ac:dyDescent="0.25">
      <c r="K270" s="25">
        <v>43861</v>
      </c>
      <c r="L270" s="26">
        <v>231.41151638196899</v>
      </c>
      <c r="M270" s="136">
        <v>217.551748983783</v>
      </c>
      <c r="N270" s="137">
        <f t="shared" si="24"/>
        <v>2.9588818858895749E-2</v>
      </c>
      <c r="O270" s="137">
        <f t="shared" si="26"/>
        <v>6.5433090689832829E-2</v>
      </c>
      <c r="P270" s="137">
        <f t="shared" si="22"/>
        <v>0.10853738318899775</v>
      </c>
      <c r="Q270" s="141">
        <v>233.38986783629801</v>
      </c>
      <c r="R270" s="140">
        <f t="shared" si="25"/>
        <v>9.2933430005235351E-3</v>
      </c>
      <c r="S270" s="140">
        <f t="shared" si="27"/>
        <v>1.4343504610736524E-4</v>
      </c>
      <c r="T270" s="140">
        <f t="shared" si="23"/>
        <v>3.6112464994036531E-2</v>
      </c>
    </row>
    <row r="271" spans="11:20" x14ac:dyDescent="0.25">
      <c r="K271" s="25">
        <v>43890</v>
      </c>
      <c r="L271" s="26">
        <v>235.663548087506</v>
      </c>
      <c r="M271" s="136">
        <v>221.61881711656</v>
      </c>
      <c r="N271" s="137">
        <f t="shared" si="24"/>
        <v>1.8694715863121658E-2</v>
      </c>
      <c r="O271" s="137">
        <f t="shared" si="26"/>
        <v>6.9861528251748517E-2</v>
      </c>
      <c r="P271" s="137">
        <f t="shared" si="22"/>
        <v>0.10999183423014491</v>
      </c>
      <c r="Q271" s="141">
        <v>237.67871484407999</v>
      </c>
      <c r="R271" s="140">
        <f t="shared" si="25"/>
        <v>1.8376320478445951E-2</v>
      </c>
      <c r="S271" s="140">
        <f t="shared" si="27"/>
        <v>2.8907785443488931E-2</v>
      </c>
      <c r="T271" s="140">
        <f t="shared" si="23"/>
        <v>5.9032812166948556E-2</v>
      </c>
    </row>
    <row r="272" spans="11:20" x14ac:dyDescent="0.25">
      <c r="K272" s="25">
        <v>43921</v>
      </c>
      <c r="L272" s="26">
        <v>237.78213196257099</v>
      </c>
      <c r="M272" s="136">
        <v>222.40033233871699</v>
      </c>
      <c r="N272" s="137">
        <f t="shared" si="24"/>
        <v>3.526393797806282E-3</v>
      </c>
      <c r="O272" s="137">
        <f t="shared" si="26"/>
        <v>5.2535300479310099E-2</v>
      </c>
      <c r="P272" s="137">
        <f t="shared" si="22"/>
        <v>8.9664639181338712E-2</v>
      </c>
      <c r="Q272" s="141">
        <v>240.14256918804199</v>
      </c>
      <c r="R272" s="140">
        <f t="shared" si="25"/>
        <v>1.0366323065901462E-2</v>
      </c>
      <c r="S272" s="140">
        <f t="shared" si="27"/>
        <v>3.8495366999124148E-2</v>
      </c>
      <c r="T272" s="140">
        <f t="shared" si="23"/>
        <v>7.068879409220008E-2</v>
      </c>
    </row>
    <row r="273" spans="11:20" x14ac:dyDescent="0.25">
      <c r="K273" s="25">
        <v>43951</v>
      </c>
      <c r="L273" s="26">
        <v>237.01483895453401</v>
      </c>
      <c r="M273" s="136">
        <v>215.31905136600801</v>
      </c>
      <c r="N273" s="137">
        <f t="shared" si="24"/>
        <v>-3.1840244563682396E-2</v>
      </c>
      <c r="O273" s="137">
        <f t="shared" si="26"/>
        <v>-1.0262834604659599E-2</v>
      </c>
      <c r="P273" s="137">
        <f t="shared" si="22"/>
        <v>4.8533785364263782E-2</v>
      </c>
      <c r="Q273" s="141">
        <v>240.71636652183199</v>
      </c>
      <c r="R273" s="140">
        <f t="shared" si="25"/>
        <v>2.3894028273707679E-3</v>
      </c>
      <c r="S273" s="140">
        <f t="shared" si="27"/>
        <v>3.1391674169303885E-2</v>
      </c>
      <c r="T273" s="140">
        <f t="shared" si="23"/>
        <v>7.1811418499553081E-2</v>
      </c>
    </row>
    <row r="274" spans="11:20" x14ac:dyDescent="0.25">
      <c r="K274" s="25">
        <v>43982</v>
      </c>
      <c r="L274" s="26">
        <v>234.417951811915</v>
      </c>
      <c r="M274" s="136">
        <v>207.459847748058</v>
      </c>
      <c r="N274" s="137">
        <f t="shared" si="24"/>
        <v>-3.6500270496690135E-2</v>
      </c>
      <c r="O274" s="137">
        <f t="shared" si="26"/>
        <v>-6.3888840996092489E-2</v>
      </c>
      <c r="P274" s="137">
        <f t="shared" si="22"/>
        <v>1.0229807170784921E-2</v>
      </c>
      <c r="Q274" s="141">
        <v>239.20105852302399</v>
      </c>
      <c r="R274" s="140">
        <f t="shared" si="25"/>
        <v>-6.2949936504237414E-3</v>
      </c>
      <c r="S274" s="140">
        <f t="shared" si="27"/>
        <v>6.4050484282645037E-3</v>
      </c>
      <c r="T274" s="140">
        <f t="shared" si="23"/>
        <v>5.6285149500245657E-2</v>
      </c>
    </row>
    <row r="275" spans="11:20" x14ac:dyDescent="0.25">
      <c r="K275" s="25">
        <v>44012</v>
      </c>
      <c r="L275" s="26">
        <v>233.112399620524</v>
      </c>
      <c r="M275" s="136">
        <v>205.92953845941699</v>
      </c>
      <c r="N275" s="137">
        <f t="shared" si="24"/>
        <v>-7.3764118948907997E-3</v>
      </c>
      <c r="O275" s="137">
        <f t="shared" si="26"/>
        <v>-7.4059214328038414E-2</v>
      </c>
      <c r="P275" s="137">
        <f t="shared" ref="P275:P315" si="28">M275/M263-1</f>
        <v>1.4685132844167725E-3</v>
      </c>
      <c r="Q275" s="141">
        <v>237.88081833737601</v>
      </c>
      <c r="R275" s="140">
        <f t="shared" si="25"/>
        <v>-5.5193743447455867E-3</v>
      </c>
      <c r="S275" s="140">
        <f t="shared" si="27"/>
        <v>-9.4183670072044423E-3</v>
      </c>
      <c r="T275" s="140">
        <f t="shared" ref="T275:T315" si="29">Q275/Q263-1</f>
        <v>4.4085135308215673E-2</v>
      </c>
    </row>
    <row r="276" spans="11:20" x14ac:dyDescent="0.25">
      <c r="K276" s="25">
        <v>44043</v>
      </c>
      <c r="L276" s="26">
        <v>233.14134387281399</v>
      </c>
      <c r="M276" s="136">
        <v>209.37091584181101</v>
      </c>
      <c r="N276" s="137">
        <f t="shared" si="24"/>
        <v>1.6711431532063781E-2</v>
      </c>
      <c r="O276" s="137">
        <f t="shared" si="26"/>
        <v>-2.7624752600670321E-2</v>
      </c>
      <c r="P276" s="137">
        <f t="shared" si="28"/>
        <v>1.68803543920788E-2</v>
      </c>
      <c r="Q276" s="141">
        <v>237.30007760093801</v>
      </c>
      <c r="R276" s="140">
        <f t="shared" si="25"/>
        <v>-2.4413096461369799E-3</v>
      </c>
      <c r="S276" s="140">
        <f t="shared" si="27"/>
        <v>-1.4192175506205662E-2</v>
      </c>
      <c r="T276" s="140">
        <f t="shared" si="29"/>
        <v>3.2033869870815579E-2</v>
      </c>
    </row>
    <row r="277" spans="11:20" x14ac:dyDescent="0.25">
      <c r="K277" s="25">
        <v>44074</v>
      </c>
      <c r="L277" s="26">
        <v>235.62166424021899</v>
      </c>
      <c r="M277" s="136">
        <v>215.216546523217</v>
      </c>
      <c r="N277" s="137">
        <f t="shared" si="24"/>
        <v>2.7919974739101905E-2</v>
      </c>
      <c r="O277" s="137">
        <f t="shared" si="26"/>
        <v>3.7388915779880572E-2</v>
      </c>
      <c r="P277" s="137">
        <f t="shared" si="28"/>
        <v>5.0446396611603772E-2</v>
      </c>
      <c r="Q277" s="141">
        <v>239.01462262962301</v>
      </c>
      <c r="R277" s="140">
        <f t="shared" si="25"/>
        <v>7.2252189970551939E-3</v>
      </c>
      <c r="S277" s="140">
        <f t="shared" si="27"/>
        <v>-7.7941082097277015E-4</v>
      </c>
      <c r="T277" s="140">
        <f t="shared" si="29"/>
        <v>2.7277170394329531E-2</v>
      </c>
    </row>
    <row r="278" spans="11:20" x14ac:dyDescent="0.25">
      <c r="K278" s="25">
        <v>44104</v>
      </c>
      <c r="L278" s="26">
        <v>239.601054447737</v>
      </c>
      <c r="M278" s="136">
        <v>219.34079398120599</v>
      </c>
      <c r="N278" s="137">
        <f t="shared" si="24"/>
        <v>1.9163245227262538E-2</v>
      </c>
      <c r="O278" s="137">
        <f t="shared" si="26"/>
        <v>6.5125458067454511E-2</v>
      </c>
      <c r="P278" s="137">
        <f t="shared" si="28"/>
        <v>7.3435974066560661E-2</v>
      </c>
      <c r="Q278" s="141">
        <v>242.95555994171301</v>
      </c>
      <c r="R278" s="140">
        <f t="shared" si="25"/>
        <v>1.6488268662109729E-2</v>
      </c>
      <c r="S278" s="140">
        <f t="shared" si="27"/>
        <v>2.1333126562309568E-2</v>
      </c>
      <c r="T278" s="140">
        <f t="shared" si="29"/>
        <v>3.811314083518047E-2</v>
      </c>
    </row>
    <row r="279" spans="11:20" x14ac:dyDescent="0.25">
      <c r="K279" s="25">
        <v>44135</v>
      </c>
      <c r="L279" s="26">
        <v>245.21063719615199</v>
      </c>
      <c r="M279" s="136">
        <v>224.96481066683799</v>
      </c>
      <c r="N279" s="137">
        <f t="shared" si="24"/>
        <v>2.5640541294447372E-2</v>
      </c>
      <c r="O279" s="137">
        <f t="shared" si="26"/>
        <v>7.4479756475865244E-2</v>
      </c>
      <c r="P279" s="137">
        <f t="shared" si="28"/>
        <v>0.10173765389074929</v>
      </c>
      <c r="Q279" s="141">
        <v>248.41687657111601</v>
      </c>
      <c r="R279" s="140">
        <f t="shared" si="25"/>
        <v>2.2478664948903493E-2</v>
      </c>
      <c r="S279" s="140">
        <f t="shared" si="27"/>
        <v>4.6847009417640528E-2</v>
      </c>
      <c r="T279" s="140">
        <f t="shared" si="29"/>
        <v>6.4538536143856406E-2</v>
      </c>
    </row>
    <row r="280" spans="11:20" x14ac:dyDescent="0.25">
      <c r="K280" s="25">
        <v>44165</v>
      </c>
      <c r="L280" s="26">
        <v>248.81098376895201</v>
      </c>
      <c r="M280" s="136">
        <v>228.15906644607199</v>
      </c>
      <c r="N280" s="137">
        <f t="shared" si="24"/>
        <v>1.4198913020065707E-2</v>
      </c>
      <c r="O280" s="137">
        <f t="shared" si="26"/>
        <v>6.0137197310982771E-2</v>
      </c>
      <c r="P280" s="137">
        <f t="shared" si="28"/>
        <v>0.10143448416703538</v>
      </c>
      <c r="Q280" s="141">
        <v>252.114535978709</v>
      </c>
      <c r="R280" s="140">
        <f t="shared" si="25"/>
        <v>1.4884896141645454E-2</v>
      </c>
      <c r="S280" s="140">
        <f t="shared" si="27"/>
        <v>5.4807999631828475E-2</v>
      </c>
      <c r="T280" s="140">
        <f t="shared" si="29"/>
        <v>9.1400250384799708E-2</v>
      </c>
    </row>
    <row r="281" spans="11:20" x14ac:dyDescent="0.25">
      <c r="K281" s="25">
        <v>44196</v>
      </c>
      <c r="L281" s="26">
        <v>250.613335193457</v>
      </c>
      <c r="M281" s="136">
        <v>232.52026325394201</v>
      </c>
      <c r="N281" s="137">
        <f t="shared" si="24"/>
        <v>1.9114720601737911E-2</v>
      </c>
      <c r="O281" s="137">
        <f t="shared" si="26"/>
        <v>6.008672182460173E-2</v>
      </c>
      <c r="P281" s="137">
        <f t="shared" si="28"/>
        <v>0.10042904422814503</v>
      </c>
      <c r="Q281" s="141">
        <v>253.360059950807</v>
      </c>
      <c r="R281" s="140">
        <f t="shared" si="25"/>
        <v>4.940310035130846E-3</v>
      </c>
      <c r="S281" s="140">
        <f t="shared" si="27"/>
        <v>4.2824704285796544E-2</v>
      </c>
      <c r="T281" s="140">
        <f t="shared" si="29"/>
        <v>9.5654341215548611E-2</v>
      </c>
    </row>
    <row r="282" spans="11:20" x14ac:dyDescent="0.25">
      <c r="K282" s="25">
        <v>44227</v>
      </c>
      <c r="L282" s="28">
        <v>249.93055796239599</v>
      </c>
      <c r="M282" s="136">
        <v>232.39023044529</v>
      </c>
      <c r="N282" s="137">
        <f t="shared" si="24"/>
        <v>-5.5923215823128203E-4</v>
      </c>
      <c r="O282" s="137">
        <f t="shared" si="26"/>
        <v>3.3007027883346085E-2</v>
      </c>
      <c r="P282" s="137">
        <f t="shared" si="28"/>
        <v>6.8206675105209502E-2</v>
      </c>
      <c r="Q282" s="141">
        <v>252.79665754688801</v>
      </c>
      <c r="R282" s="140">
        <f t="shared" si="25"/>
        <v>-2.2237222553088687E-3</v>
      </c>
      <c r="S282" s="140">
        <f t="shared" si="27"/>
        <v>1.7630770647412808E-2</v>
      </c>
      <c r="T282" s="140">
        <f t="shared" si="29"/>
        <v>8.3151808990277631E-2</v>
      </c>
    </row>
    <row r="283" spans="11:20" x14ac:dyDescent="0.25">
      <c r="K283" s="25">
        <v>44255</v>
      </c>
      <c r="L283" s="28">
        <v>249.52473528990799</v>
      </c>
      <c r="M283" s="136">
        <v>232.796591156766</v>
      </c>
      <c r="N283" s="137">
        <f t="shared" si="24"/>
        <v>1.7486135742339481E-3</v>
      </c>
      <c r="O283" s="137">
        <f t="shared" si="26"/>
        <v>2.0325840138332385E-2</v>
      </c>
      <c r="P283" s="137">
        <f t="shared" si="28"/>
        <v>5.0436935751385636E-2</v>
      </c>
      <c r="Q283" s="141">
        <v>252.30964318284501</v>
      </c>
      <c r="R283" s="140">
        <f t="shared" si="25"/>
        <v>-1.9265063421681772E-3</v>
      </c>
      <c r="S283" s="140">
        <f t="shared" si="27"/>
        <v>7.7388320105620245E-4</v>
      </c>
      <c r="T283" s="140">
        <f t="shared" si="29"/>
        <v>6.1557587722413709E-2</v>
      </c>
    </row>
    <row r="284" spans="11:20" x14ac:dyDescent="0.25">
      <c r="K284" s="25">
        <v>44286</v>
      </c>
      <c r="L284" s="28">
        <v>252.32072602205</v>
      </c>
      <c r="M284" s="136">
        <v>235.12279789959601</v>
      </c>
      <c r="N284" s="137">
        <f t="shared" si="24"/>
        <v>9.9924433226066256E-3</v>
      </c>
      <c r="O284" s="137">
        <f t="shared" si="26"/>
        <v>1.1192721912634873E-2</v>
      </c>
      <c r="P284" s="137">
        <f t="shared" si="28"/>
        <v>5.7205245275904648E-2</v>
      </c>
      <c r="Q284" s="141">
        <v>255.15925803379301</v>
      </c>
      <c r="R284" s="140">
        <f t="shared" si="25"/>
        <v>1.1294117874372844E-2</v>
      </c>
      <c r="S284" s="140">
        <f t="shared" si="27"/>
        <v>7.1013485051090175E-3</v>
      </c>
      <c r="T284" s="140">
        <f t="shared" si="29"/>
        <v>6.2532390223543954E-2</v>
      </c>
    </row>
    <row r="285" spans="11:20" x14ac:dyDescent="0.25">
      <c r="K285" s="25">
        <v>44316</v>
      </c>
      <c r="L285" s="28">
        <v>256.33752472088099</v>
      </c>
      <c r="M285" s="136">
        <v>239.692620302221</v>
      </c>
      <c r="N285" s="137">
        <f t="shared" si="24"/>
        <v>1.9435896661013752E-2</v>
      </c>
      <c r="O285" s="137">
        <f t="shared" si="26"/>
        <v>3.142296405033318E-2</v>
      </c>
      <c r="P285" s="137">
        <f t="shared" si="28"/>
        <v>0.11319745643306689</v>
      </c>
      <c r="Q285" s="141">
        <v>258.97514403782401</v>
      </c>
      <c r="R285" s="140">
        <f t="shared" si="25"/>
        <v>1.495491887472733E-2</v>
      </c>
      <c r="S285" s="140">
        <f t="shared" si="27"/>
        <v>2.4440538695769787E-2</v>
      </c>
      <c r="T285" s="140">
        <f t="shared" si="29"/>
        <v>7.5851832510674067E-2</v>
      </c>
    </row>
    <row r="286" spans="11:20" x14ac:dyDescent="0.25">
      <c r="K286" s="25">
        <v>44347</v>
      </c>
      <c r="L286" s="28">
        <v>260.45296670179499</v>
      </c>
      <c r="M286" s="136">
        <v>243.368627515703</v>
      </c>
      <c r="N286" s="137">
        <f t="shared" si="24"/>
        <v>1.5336338719344145E-2</v>
      </c>
      <c r="O286" s="137">
        <f t="shared" si="26"/>
        <v>4.5413192291195337E-2</v>
      </c>
      <c r="P286" s="137">
        <f t="shared" si="28"/>
        <v>0.17308785366146173</v>
      </c>
      <c r="Q286" s="141">
        <v>263.10295889277</v>
      </c>
      <c r="R286" s="140">
        <f t="shared" si="25"/>
        <v>1.5939038745521827E-2</v>
      </c>
      <c r="S286" s="140">
        <f t="shared" si="27"/>
        <v>4.2778054670321364E-2</v>
      </c>
      <c r="T286" s="140">
        <f t="shared" si="29"/>
        <v>9.9923890459896914E-2</v>
      </c>
    </row>
    <row r="287" spans="11:20" x14ac:dyDescent="0.25">
      <c r="K287" s="25">
        <v>44377</v>
      </c>
      <c r="L287" s="28">
        <v>264.10628506430498</v>
      </c>
      <c r="M287" s="136">
        <v>244.58509764503199</v>
      </c>
      <c r="N287" s="137">
        <f t="shared" si="24"/>
        <v>4.9984673116936218E-3</v>
      </c>
      <c r="O287" s="137">
        <f t="shared" si="26"/>
        <v>4.0244075989078087E-2</v>
      </c>
      <c r="P287" s="137">
        <f t="shared" si="28"/>
        <v>0.18771255194763103</v>
      </c>
      <c r="Q287" s="141">
        <v>267.17054742846398</v>
      </c>
      <c r="R287" s="140">
        <f t="shared" si="25"/>
        <v>1.5460063819927372E-2</v>
      </c>
      <c r="S287" s="140">
        <f t="shared" si="27"/>
        <v>4.7073696197533987E-2</v>
      </c>
      <c r="T287" s="140">
        <f t="shared" si="29"/>
        <v>0.12312774647322611</v>
      </c>
    </row>
    <row r="288" spans="11:20" x14ac:dyDescent="0.25">
      <c r="K288" s="25">
        <v>44408</v>
      </c>
      <c r="L288" s="28">
        <v>267.71288261390998</v>
      </c>
      <c r="M288" s="136">
        <v>248.32403614598101</v>
      </c>
      <c r="N288" s="137">
        <f t="shared" si="24"/>
        <v>1.528686145210445E-2</v>
      </c>
      <c r="O288" s="137">
        <f t="shared" si="26"/>
        <v>3.6010352896459263E-2</v>
      </c>
      <c r="P288" s="137">
        <f t="shared" si="28"/>
        <v>0.18604838283078817</v>
      </c>
      <c r="Q288" s="141">
        <v>270.75575226151801</v>
      </c>
      <c r="R288" s="140">
        <f t="shared" si="25"/>
        <v>1.3419161908233779E-2</v>
      </c>
      <c r="S288" s="140">
        <f t="shared" si="27"/>
        <v>4.5489339401519668E-2</v>
      </c>
      <c r="T288" s="140">
        <f t="shared" si="29"/>
        <v>0.14098467644347612</v>
      </c>
    </row>
    <row r="289" spans="11:20" x14ac:dyDescent="0.25">
      <c r="K289" s="25">
        <v>44439</v>
      </c>
      <c r="L289" s="28">
        <v>272.00277959837803</v>
      </c>
      <c r="M289" s="136">
        <v>254.21321634387701</v>
      </c>
      <c r="N289" s="137">
        <f t="shared" si="24"/>
        <v>2.3715707465522762E-2</v>
      </c>
      <c r="O289" s="137">
        <f t="shared" si="26"/>
        <v>4.4560340167404178E-2</v>
      </c>
      <c r="P289" s="137">
        <f t="shared" si="28"/>
        <v>0.18119735889569788</v>
      </c>
      <c r="Q289" s="141">
        <v>274.73527832457199</v>
      </c>
      <c r="R289" s="140">
        <f t="shared" si="25"/>
        <v>1.4697844938896143E-2</v>
      </c>
      <c r="S289" s="140">
        <f t="shared" si="27"/>
        <v>4.4212043379348032E-2</v>
      </c>
      <c r="T289" s="140">
        <f t="shared" si="29"/>
        <v>0.14944966672730198</v>
      </c>
    </row>
    <row r="290" spans="11:20" x14ac:dyDescent="0.25">
      <c r="K290" s="25">
        <v>44469</v>
      </c>
      <c r="L290" s="28">
        <v>276.34333133227102</v>
      </c>
      <c r="M290" s="136">
        <v>264.55998971272697</v>
      </c>
      <c r="N290" s="137">
        <f t="shared" si="24"/>
        <v>4.0701162267085866E-2</v>
      </c>
      <c r="O290" s="137">
        <f t="shared" si="26"/>
        <v>8.1668475553178022E-2</v>
      </c>
      <c r="P290" s="137">
        <f t="shared" si="28"/>
        <v>0.20615953334880133</v>
      </c>
      <c r="Q290" s="141">
        <v>277.81091330390598</v>
      </c>
      <c r="R290" s="140">
        <f t="shared" si="25"/>
        <v>1.1194903683612312E-2</v>
      </c>
      <c r="S290" s="140">
        <f t="shared" si="27"/>
        <v>3.9826118476966599E-2</v>
      </c>
      <c r="T290" s="140">
        <f t="shared" si="29"/>
        <v>0.1434639049649864</v>
      </c>
    </row>
    <row r="291" spans="11:20" x14ac:dyDescent="0.25">
      <c r="K291" s="25">
        <v>44500</v>
      </c>
      <c r="L291" s="28">
        <v>282.03345184013699</v>
      </c>
      <c r="M291" s="136">
        <v>273.167956085941</v>
      </c>
      <c r="N291" s="137">
        <f t="shared" si="24"/>
        <v>3.2536916797437865E-2</v>
      </c>
      <c r="O291" s="137">
        <f t="shared" si="26"/>
        <v>0.10004637620079238</v>
      </c>
      <c r="P291" s="137">
        <f t="shared" si="28"/>
        <v>0.21426971301075848</v>
      </c>
      <c r="Q291" s="141">
        <v>282.77427413050498</v>
      </c>
      <c r="R291" s="140">
        <f t="shared" si="25"/>
        <v>1.7865967782084269E-2</v>
      </c>
      <c r="S291" s="140">
        <f t="shared" si="27"/>
        <v>4.4388796059182223E-2</v>
      </c>
      <c r="T291" s="140">
        <f t="shared" si="29"/>
        <v>0.13830540836686378</v>
      </c>
    </row>
    <row r="292" spans="11:20" x14ac:dyDescent="0.25">
      <c r="K292" s="25">
        <v>44530</v>
      </c>
      <c r="L292" s="28">
        <v>287.307305375775</v>
      </c>
      <c r="M292" s="136">
        <v>276.46530827536901</v>
      </c>
      <c r="N292" s="137">
        <f t="shared" si="24"/>
        <v>1.2070786913200848E-2</v>
      </c>
      <c r="O292" s="137">
        <f t="shared" si="26"/>
        <v>8.7533182780675567E-2</v>
      </c>
      <c r="P292" s="137">
        <f t="shared" si="28"/>
        <v>0.21172177192754571</v>
      </c>
      <c r="Q292" s="141">
        <v>288.24218023065299</v>
      </c>
      <c r="R292" s="140">
        <f t="shared" si="25"/>
        <v>1.9336646224134446E-2</v>
      </c>
      <c r="S292" s="140">
        <f t="shared" si="27"/>
        <v>4.9163332748712207E-2</v>
      </c>
      <c r="T292" s="140">
        <f t="shared" si="29"/>
        <v>0.14329853735603315</v>
      </c>
    </row>
    <row r="293" spans="11:20" x14ac:dyDescent="0.25">
      <c r="K293" s="25">
        <v>44561</v>
      </c>
      <c r="L293" s="28">
        <v>290.42469131116599</v>
      </c>
      <c r="M293" s="136">
        <v>274.288550938171</v>
      </c>
      <c r="N293" s="137">
        <f t="shared" si="24"/>
        <v>-7.8735279691218851E-3</v>
      </c>
      <c r="O293" s="137">
        <f t="shared" si="26"/>
        <v>3.6772609630079778E-2</v>
      </c>
      <c r="P293" s="137">
        <f t="shared" si="28"/>
        <v>0.17963289349372813</v>
      </c>
      <c r="Q293" s="141">
        <v>292.25268763511701</v>
      </c>
      <c r="R293" s="140">
        <f t="shared" si="25"/>
        <v>1.3913672874854122E-2</v>
      </c>
      <c r="S293" s="140">
        <f t="shared" si="27"/>
        <v>5.1984186508226671E-2</v>
      </c>
      <c r="T293" s="140">
        <f t="shared" si="29"/>
        <v>0.15350733533873284</v>
      </c>
    </row>
    <row r="294" spans="11:20" x14ac:dyDescent="0.25">
      <c r="K294" s="25">
        <v>44592</v>
      </c>
      <c r="L294" s="28">
        <v>289.26739247545299</v>
      </c>
      <c r="M294" s="136">
        <v>266.70909457454701</v>
      </c>
      <c r="N294" s="137">
        <f t="shared" si="24"/>
        <v>-2.7633148878067892E-2</v>
      </c>
      <c r="O294" s="137">
        <f t="shared" si="26"/>
        <v>-2.3644286848059082E-2</v>
      </c>
      <c r="P294" s="137">
        <f t="shared" si="28"/>
        <v>0.1476777404260825</v>
      </c>
      <c r="Q294" s="141">
        <v>292.76832244217599</v>
      </c>
      <c r="R294" s="140">
        <f t="shared" si="25"/>
        <v>1.7643458174205762E-3</v>
      </c>
      <c r="S294" s="140">
        <f t="shared" si="27"/>
        <v>3.5342848434149143E-2</v>
      </c>
      <c r="T294" s="140">
        <f t="shared" si="29"/>
        <v>0.15811785362658193</v>
      </c>
    </row>
    <row r="295" spans="11:20" x14ac:dyDescent="0.25">
      <c r="K295" s="25">
        <v>44620</v>
      </c>
      <c r="L295" s="28">
        <v>287.70254469849601</v>
      </c>
      <c r="M295" s="136">
        <v>263.70043796145501</v>
      </c>
      <c r="N295" s="137">
        <f t="shared" si="24"/>
        <v>-1.1280667492390539E-2</v>
      </c>
      <c r="O295" s="137">
        <f t="shared" si="26"/>
        <v>-4.6171689292747509E-2</v>
      </c>
      <c r="P295" s="137">
        <f t="shared" si="28"/>
        <v>0.13275042667561343</v>
      </c>
      <c r="Q295" s="141">
        <v>291.789132687147</v>
      </c>
      <c r="R295" s="140">
        <f t="shared" si="25"/>
        <v>-3.3445891511106884E-3</v>
      </c>
      <c r="S295" s="140">
        <f t="shared" si="27"/>
        <v>1.2305459435727695E-2</v>
      </c>
      <c r="T295" s="140">
        <f t="shared" si="29"/>
        <v>0.15647237658566948</v>
      </c>
    </row>
    <row r="296" spans="11:20" x14ac:dyDescent="0.25">
      <c r="K296" s="25">
        <v>44651</v>
      </c>
      <c r="L296" s="28">
        <v>292.09153037340502</v>
      </c>
      <c r="M296" s="136">
        <v>270.21043730966397</v>
      </c>
      <c r="N296" s="137">
        <f t="shared" si="24"/>
        <v>2.4687101009519541E-2</v>
      </c>
      <c r="O296" s="137">
        <f t="shared" si="26"/>
        <v>-1.4867968839961887E-2</v>
      </c>
      <c r="P296" s="137">
        <f t="shared" si="28"/>
        <v>0.14923112400632177</v>
      </c>
      <c r="Q296" s="141">
        <v>295.94805207761101</v>
      </c>
      <c r="R296" s="140">
        <f t="shared" si="25"/>
        <v>1.42531675260269E-2</v>
      </c>
      <c r="S296" s="140">
        <f t="shared" si="27"/>
        <v>1.2644415599379233E-2</v>
      </c>
      <c r="T296" s="140">
        <f t="shared" si="29"/>
        <v>0.15985621826199226</v>
      </c>
    </row>
    <row r="297" spans="11:20" x14ac:dyDescent="0.25">
      <c r="K297" s="25">
        <v>44681</v>
      </c>
      <c r="L297" s="28">
        <v>301.16204161174102</v>
      </c>
      <c r="M297" s="136">
        <v>287.83702625755598</v>
      </c>
      <c r="N297" s="137">
        <f t="shared" si="24"/>
        <v>6.523282047647827E-2</v>
      </c>
      <c r="O297" s="137">
        <f t="shared" si="26"/>
        <v>7.9217139995590102E-2</v>
      </c>
      <c r="P297" s="137">
        <f t="shared" si="28"/>
        <v>0.20085894131672122</v>
      </c>
      <c r="Q297" s="141">
        <v>303.27842397074301</v>
      </c>
      <c r="R297" s="140">
        <f t="shared" si="25"/>
        <v>2.4769116882748188E-2</v>
      </c>
      <c r="S297" s="140">
        <f t="shared" si="27"/>
        <v>3.5899039352670581E-2</v>
      </c>
      <c r="T297" s="140">
        <f t="shared" si="29"/>
        <v>0.1710715524361226</v>
      </c>
    </row>
    <row r="298" spans="11:20" x14ac:dyDescent="0.25">
      <c r="K298" s="25">
        <v>44712</v>
      </c>
      <c r="L298" s="28">
        <v>309.14184174104599</v>
      </c>
      <c r="M298" s="136">
        <v>296.698124920167</v>
      </c>
      <c r="N298" s="137">
        <f t="shared" si="24"/>
        <v>3.0785124408150732E-2</v>
      </c>
      <c r="O298" s="137">
        <f t="shared" si="26"/>
        <v>0.12513322774054414</v>
      </c>
      <c r="P298" s="137">
        <f t="shared" si="28"/>
        <v>0.21913053440309604</v>
      </c>
      <c r="Q298" s="141">
        <v>310.56872938740798</v>
      </c>
      <c r="R298" s="140">
        <f t="shared" si="25"/>
        <v>2.4038325315777431E-2</v>
      </c>
      <c r="S298" s="140">
        <f t="shared" si="27"/>
        <v>6.4360164915381768E-2</v>
      </c>
      <c r="T298" s="140">
        <f t="shared" si="29"/>
        <v>0.1804075890837209</v>
      </c>
    </row>
    <row r="299" spans="11:20" x14ac:dyDescent="0.25">
      <c r="K299" s="25">
        <v>44742</v>
      </c>
      <c r="L299" s="28">
        <v>312.977721429513</v>
      </c>
      <c r="M299" s="136">
        <v>300.19801830680302</v>
      </c>
      <c r="N299" s="137">
        <f t="shared" si="24"/>
        <v>1.1796142586265823E-2</v>
      </c>
      <c r="O299" s="137">
        <f t="shared" si="26"/>
        <v>0.11097861835282474</v>
      </c>
      <c r="P299" s="137">
        <f t="shared" si="28"/>
        <v>0.22737657035214154</v>
      </c>
      <c r="Q299" s="141">
        <v>314.19010925958497</v>
      </c>
      <c r="R299" s="140">
        <f t="shared" si="25"/>
        <v>1.1660478114844608E-2</v>
      </c>
      <c r="S299" s="140">
        <f t="shared" si="27"/>
        <v>6.1639389257375665E-2</v>
      </c>
      <c r="T299" s="140">
        <f t="shared" si="29"/>
        <v>0.17599081292338448</v>
      </c>
    </row>
    <row r="300" spans="11:20" x14ac:dyDescent="0.25">
      <c r="K300" s="25">
        <v>44773</v>
      </c>
      <c r="L300" s="28">
        <v>312.247542992646</v>
      </c>
      <c r="M300" s="136">
        <v>293.476542747802</v>
      </c>
      <c r="N300" s="137">
        <f t="shared" si="24"/>
        <v>-2.2390139671513931E-2</v>
      </c>
      <c r="O300" s="137">
        <f t="shared" si="26"/>
        <v>1.9592741641236255E-2</v>
      </c>
      <c r="P300" s="137">
        <f t="shared" si="28"/>
        <v>0.1818289816104528</v>
      </c>
      <c r="Q300" s="141">
        <v>314.80482828303502</v>
      </c>
      <c r="R300" s="140">
        <f t="shared" si="25"/>
        <v>1.9565193344204257E-3</v>
      </c>
      <c r="S300" s="140">
        <f t="shared" si="27"/>
        <v>3.8006014939605315E-2</v>
      </c>
      <c r="T300" s="140">
        <f t="shared" si="29"/>
        <v>0.16268934511489452</v>
      </c>
    </row>
    <row r="301" spans="11:20" x14ac:dyDescent="0.25">
      <c r="K301" s="25">
        <v>44804</v>
      </c>
      <c r="L301" s="28">
        <v>312.58854164302699</v>
      </c>
      <c r="M301" s="136">
        <v>293.56792263421897</v>
      </c>
      <c r="N301" s="137">
        <f t="shared" si="24"/>
        <v>3.1137032473327331E-4</v>
      </c>
      <c r="O301" s="137">
        <f t="shared" si="26"/>
        <v>-1.0550124935202354E-2</v>
      </c>
      <c r="P301" s="137">
        <f t="shared" si="28"/>
        <v>0.15480983583916585</v>
      </c>
      <c r="Q301" s="141">
        <v>315.31432519081602</v>
      </c>
      <c r="R301" s="140">
        <f t="shared" si="25"/>
        <v>1.618453282816068E-3</v>
      </c>
      <c r="S301" s="140">
        <f t="shared" si="27"/>
        <v>1.5280340080498833E-2</v>
      </c>
      <c r="T301" s="140">
        <f t="shared" si="29"/>
        <v>0.14770235229239104</v>
      </c>
    </row>
    <row r="302" spans="11:20" x14ac:dyDescent="0.25">
      <c r="K302" s="25">
        <v>44834</v>
      </c>
      <c r="L302" s="28">
        <v>313.32631242519801</v>
      </c>
      <c r="M302" s="136">
        <v>294.43808746150899</v>
      </c>
      <c r="N302" s="137">
        <f t="shared" si="24"/>
        <v>2.9641005034948265E-3</v>
      </c>
      <c r="O302" s="137">
        <f t="shared" si="26"/>
        <v>-1.9187104824280987E-2</v>
      </c>
      <c r="P302" s="137">
        <f t="shared" si="28"/>
        <v>0.11293505787184688</v>
      </c>
      <c r="Q302" s="141">
        <v>316.025882918555</v>
      </c>
      <c r="R302" s="140">
        <f t="shared" si="25"/>
        <v>2.2566615941359558E-3</v>
      </c>
      <c r="S302" s="140">
        <f t="shared" si="27"/>
        <v>5.8428753957155966E-3</v>
      </c>
      <c r="T302" s="140">
        <f t="shared" si="29"/>
        <v>0.13755748167043569</v>
      </c>
    </row>
    <row r="303" spans="11:20" x14ac:dyDescent="0.25">
      <c r="K303" s="25">
        <v>44865</v>
      </c>
      <c r="L303" s="28">
        <v>313.60026436573202</v>
      </c>
      <c r="M303" s="136">
        <v>297.32243975415997</v>
      </c>
      <c r="N303" s="137">
        <f t="shared" si="24"/>
        <v>9.7961249426605779E-3</v>
      </c>
      <c r="O303" s="137">
        <f t="shared" si="26"/>
        <v>1.3104614666470837E-2</v>
      </c>
      <c r="P303" s="137">
        <f t="shared" si="28"/>
        <v>8.8423561878611334E-2</v>
      </c>
      <c r="Q303" s="141">
        <v>315.941135307075</v>
      </c>
      <c r="R303" s="140">
        <f t="shared" si="25"/>
        <v>-2.6816667893569957E-4</v>
      </c>
      <c r="S303" s="140">
        <f t="shared" si="27"/>
        <v>3.6095603432688694E-3</v>
      </c>
      <c r="T303" s="140">
        <f t="shared" si="29"/>
        <v>0.11729094267345896</v>
      </c>
    </row>
    <row r="304" spans="11:20" x14ac:dyDescent="0.25">
      <c r="K304" s="25">
        <v>44895</v>
      </c>
      <c r="L304" s="28">
        <v>310.20822103186902</v>
      </c>
      <c r="M304" s="136">
        <v>286.369845759969</v>
      </c>
      <c r="N304" s="137">
        <f t="shared" si="24"/>
        <v>-3.6837428090685242E-2</v>
      </c>
      <c r="O304" s="137">
        <f t="shared" si="26"/>
        <v>-2.4519289470255501E-2</v>
      </c>
      <c r="P304" s="137">
        <f t="shared" si="28"/>
        <v>3.5825607004314364E-2</v>
      </c>
      <c r="Q304" s="141">
        <v>314.14690306188902</v>
      </c>
      <c r="R304" s="140">
        <f t="shared" si="25"/>
        <v>-5.6790080324364833E-3</v>
      </c>
      <c r="S304" s="140">
        <f t="shared" si="27"/>
        <v>-3.7024075205607243E-3</v>
      </c>
      <c r="T304" s="140">
        <f t="shared" si="29"/>
        <v>8.9871381109131621E-2</v>
      </c>
    </row>
    <row r="305" spans="11:20" x14ac:dyDescent="0.25">
      <c r="K305" s="25">
        <v>44926</v>
      </c>
      <c r="L305" s="28">
        <v>306.216526836122</v>
      </c>
      <c r="M305" s="136">
        <v>274.82211603780098</v>
      </c>
      <c r="N305" s="137">
        <f t="shared" si="24"/>
        <v>-4.0324530997747465E-2</v>
      </c>
      <c r="O305" s="137">
        <f t="shared" si="26"/>
        <v>-6.662171865340738E-2</v>
      </c>
      <c r="P305" s="137">
        <f t="shared" si="28"/>
        <v>1.9452693078327865E-3</v>
      </c>
      <c r="Q305" s="141">
        <v>312.03274104166502</v>
      </c>
      <c r="R305" s="140">
        <f t="shared" si="25"/>
        <v>-6.7298515427589578E-3</v>
      </c>
      <c r="S305" s="140">
        <f t="shared" si="27"/>
        <v>-1.2635489979531456E-2</v>
      </c>
      <c r="T305" s="140">
        <f t="shared" si="29"/>
        <v>6.7681339619513725E-2</v>
      </c>
    </row>
    <row r="306" spans="11:20" x14ac:dyDescent="0.25">
      <c r="K306" s="25">
        <v>44957</v>
      </c>
      <c r="L306" s="28">
        <v>304.02327688385901</v>
      </c>
      <c r="M306" s="136">
        <v>262.39046391559799</v>
      </c>
      <c r="N306" s="137">
        <f t="shared" si="24"/>
        <v>-4.523526818523238E-2</v>
      </c>
      <c r="O306" s="137">
        <f t="shared" si="26"/>
        <v>-0.11748852816977207</v>
      </c>
      <c r="P306" s="137">
        <f t="shared" si="28"/>
        <v>-1.6192288702558399E-2</v>
      </c>
      <c r="Q306" s="141">
        <v>311.78430726877502</v>
      </c>
      <c r="R306" s="140">
        <f t="shared" si="25"/>
        <v>-7.96178542228132E-4</v>
      </c>
      <c r="S306" s="140">
        <f t="shared" si="27"/>
        <v>-1.315696999778071E-2</v>
      </c>
      <c r="T306" s="140">
        <f t="shared" si="29"/>
        <v>6.4952330456977014E-2</v>
      </c>
    </row>
    <row r="307" spans="11:20" x14ac:dyDescent="0.25">
      <c r="K307" s="25">
        <v>44985</v>
      </c>
      <c r="L307" s="28">
        <v>305.19773968048003</v>
      </c>
      <c r="M307" s="136">
        <v>259.77485014102501</v>
      </c>
      <c r="N307" s="137">
        <f t="shared" si="24"/>
        <v>-9.9684025689833478E-3</v>
      </c>
      <c r="O307" s="137">
        <f t="shared" si="26"/>
        <v>-9.2869399529011631E-2</v>
      </c>
      <c r="P307" s="137">
        <f t="shared" si="28"/>
        <v>-1.4886542664763414E-2</v>
      </c>
      <c r="Q307" s="141">
        <v>313.44744175358699</v>
      </c>
      <c r="R307" s="140">
        <f t="shared" si="25"/>
        <v>5.3342469330190934E-3</v>
      </c>
      <c r="S307" s="140">
        <f t="shared" si="27"/>
        <v>-2.2265421097091842E-3</v>
      </c>
      <c r="T307" s="140">
        <f t="shared" si="29"/>
        <v>7.422589342853203E-2</v>
      </c>
    </row>
    <row r="308" spans="11:20" x14ac:dyDescent="0.25">
      <c r="K308" s="25">
        <v>45016</v>
      </c>
      <c r="L308" s="28">
        <v>309.70530609749699</v>
      </c>
      <c r="M308" s="136">
        <v>259.88287647277298</v>
      </c>
      <c r="N308" s="137">
        <f t="shared" si="24"/>
        <v>4.1584599775279507E-4</v>
      </c>
      <c r="O308" s="137">
        <f t="shared" si="26"/>
        <v>-5.4359670103745095E-2</v>
      </c>
      <c r="P308" s="137">
        <f t="shared" si="28"/>
        <v>-3.8220436411401493E-2</v>
      </c>
      <c r="Q308" s="141">
        <v>317.88123572948899</v>
      </c>
      <c r="R308" s="140">
        <f t="shared" si="25"/>
        <v>1.4145254946402064E-2</v>
      </c>
      <c r="S308" s="140">
        <f t="shared" si="27"/>
        <v>1.8743208383517063E-2</v>
      </c>
      <c r="T308" s="140">
        <f t="shared" si="29"/>
        <v>7.4111599984872045E-2</v>
      </c>
    </row>
    <row r="309" spans="11:20" x14ac:dyDescent="0.25">
      <c r="K309" s="25">
        <v>45046</v>
      </c>
      <c r="L309" s="28">
        <v>310.60987788177601</v>
      </c>
      <c r="M309" s="136">
        <v>261.58076549609899</v>
      </c>
      <c r="N309" s="137">
        <f t="shared" si="24"/>
        <v>6.5332854798685336E-3</v>
      </c>
      <c r="O309" s="137">
        <f t="shared" si="26"/>
        <v>-3.0858530733779421E-3</v>
      </c>
      <c r="P309" s="137">
        <f t="shared" si="28"/>
        <v>-9.1219191300159319E-2</v>
      </c>
      <c r="Q309" s="141">
        <v>318.21235453707999</v>
      </c>
      <c r="R309" s="140">
        <f t="shared" si="25"/>
        <v>1.0416431370385837E-3</v>
      </c>
      <c r="S309" s="140">
        <f t="shared" si="27"/>
        <v>2.0616968585156048E-2</v>
      </c>
      <c r="T309" s="140">
        <f t="shared" si="29"/>
        <v>4.9241651848525914E-2</v>
      </c>
    </row>
    <row r="310" spans="11:20" x14ac:dyDescent="0.25">
      <c r="K310" s="25">
        <v>45077</v>
      </c>
      <c r="L310" s="28">
        <v>312.74079793965399</v>
      </c>
      <c r="M310" s="136">
        <v>267.11047404100998</v>
      </c>
      <c r="N310" s="137">
        <f t="shared" si="24"/>
        <v>2.113958392324311E-2</v>
      </c>
      <c r="O310" s="137">
        <f t="shared" si="26"/>
        <v>2.8238391422428455E-2</v>
      </c>
      <c r="P310" s="137">
        <f t="shared" si="28"/>
        <v>-9.9723080107493867E-2</v>
      </c>
      <c r="Q310" s="141">
        <v>319.78750432422299</v>
      </c>
      <c r="R310" s="140">
        <f t="shared" si="25"/>
        <v>4.9499957015637364E-3</v>
      </c>
      <c r="S310" s="140">
        <f t="shared" si="27"/>
        <v>2.0226876107734215E-2</v>
      </c>
      <c r="T310" s="140">
        <f t="shared" si="29"/>
        <v>2.9683525946089029E-2</v>
      </c>
    </row>
    <row r="311" spans="11:20" x14ac:dyDescent="0.25">
      <c r="K311" s="25">
        <v>45107</v>
      </c>
      <c r="L311" s="28">
        <v>312.01763340765399</v>
      </c>
      <c r="M311" s="136">
        <v>272.87634296559401</v>
      </c>
      <c r="N311" s="137">
        <f t="shared" si="24"/>
        <v>2.1586083231235564E-2</v>
      </c>
      <c r="O311" s="137">
        <f t="shared" si="26"/>
        <v>4.999739370740075E-2</v>
      </c>
      <c r="P311" s="137">
        <f t="shared" si="28"/>
        <v>-9.1012177546376138E-2</v>
      </c>
      <c r="Q311" s="141">
        <v>318.576583932875</v>
      </c>
      <c r="R311" s="140">
        <f t="shared" si="25"/>
        <v>-3.7866407379079092E-3</v>
      </c>
      <c r="S311" s="140">
        <f t="shared" si="27"/>
        <v>2.1874465216240591E-3</v>
      </c>
      <c r="T311" s="140">
        <f t="shared" si="29"/>
        <v>1.3961211839631504E-2</v>
      </c>
    </row>
    <row r="312" spans="11:20" x14ac:dyDescent="0.25">
      <c r="K312" s="25">
        <v>45138</v>
      </c>
      <c r="L312" s="28">
        <v>316.11279532647598</v>
      </c>
      <c r="M312" s="136">
        <v>277.94659249681303</v>
      </c>
      <c r="N312" s="137">
        <f t="shared" si="24"/>
        <v>1.8580758874573222E-2</v>
      </c>
      <c r="O312" s="137">
        <f t="shared" si="26"/>
        <v>6.2565100953334785E-2</v>
      </c>
      <c r="P312" s="137">
        <f t="shared" si="28"/>
        <v>-5.2917177317079789E-2</v>
      </c>
      <c r="Q312" s="141">
        <v>323.13428208056803</v>
      </c>
      <c r="R312" s="140">
        <f t="shared" si="25"/>
        <v>1.4306444282337294E-2</v>
      </c>
      <c r="S312" s="140">
        <f t="shared" si="27"/>
        <v>1.5467430705662588E-2</v>
      </c>
      <c r="T312" s="140">
        <f t="shared" si="29"/>
        <v>2.6459104337637873E-2</v>
      </c>
    </row>
    <row r="313" spans="11:20" x14ac:dyDescent="0.25">
      <c r="K313" s="25">
        <v>45169</v>
      </c>
      <c r="L313" s="28">
        <v>315.99308449119002</v>
      </c>
      <c r="M313" s="136">
        <v>271.91823176236198</v>
      </c>
      <c r="N313" s="137">
        <f t="shared" si="24"/>
        <v>-2.1688917573329025E-2</v>
      </c>
      <c r="O313" s="137">
        <f t="shared" si="26"/>
        <v>1.7999135895411689E-2</v>
      </c>
      <c r="P313" s="137">
        <f t="shared" si="28"/>
        <v>-7.374678635728249E-2</v>
      </c>
      <c r="Q313" s="141">
        <v>324.301422556342</v>
      </c>
      <c r="R313" s="140">
        <f t="shared" si="25"/>
        <v>3.6119364007405341E-3</v>
      </c>
      <c r="S313" s="140">
        <f t="shared" si="27"/>
        <v>1.4115367771038612E-2</v>
      </c>
      <c r="T313" s="140">
        <f t="shared" si="29"/>
        <v>2.8502026858714169E-2</v>
      </c>
    </row>
    <row r="314" spans="11:20" x14ac:dyDescent="0.25">
      <c r="K314" s="25">
        <v>45199</v>
      </c>
      <c r="L314" s="28">
        <v>319.04081320622703</v>
      </c>
      <c r="M314" s="136">
        <v>262.55281172600002</v>
      </c>
      <c r="N314" s="137">
        <f t="shared" si="24"/>
        <v>-3.4442045226841245E-2</v>
      </c>
      <c r="O314" s="137">
        <f t="shared" si="26"/>
        <v>-3.7832269105481431E-2</v>
      </c>
      <c r="P314" s="137">
        <f t="shared" si="28"/>
        <v>-0.10829195370207412</v>
      </c>
      <c r="Q314" s="141">
        <v>329.60570531143998</v>
      </c>
      <c r="R314" s="140">
        <f t="shared" si="25"/>
        <v>1.6356026789171585E-2</v>
      </c>
      <c r="S314" s="140">
        <f t="shared" si="27"/>
        <v>3.4620000134375273E-2</v>
      </c>
      <c r="T314" s="140">
        <f t="shared" si="29"/>
        <v>4.2970601861698432E-2</v>
      </c>
    </row>
    <row r="315" spans="11:20" x14ac:dyDescent="0.25">
      <c r="K315" s="25">
        <v>45230</v>
      </c>
      <c r="L315" s="28">
        <v>315.32753722881</v>
      </c>
      <c r="M315" s="136">
        <v>249.117663956793</v>
      </c>
      <c r="N315" s="137">
        <f t="shared" si="24"/>
        <v>-5.1171220299967457E-2</v>
      </c>
      <c r="O315" s="137">
        <f t="shared" si="26"/>
        <v>-0.10372110800513079</v>
      </c>
      <c r="P315" s="137">
        <f t="shared" si="28"/>
        <v>-0.16212962545721377</v>
      </c>
      <c r="Q315" s="141">
        <v>327.78133375039602</v>
      </c>
      <c r="R315" s="140">
        <f t="shared" si="25"/>
        <v>-5.5350120815419457E-3</v>
      </c>
      <c r="S315" s="140">
        <f t="shared" si="27"/>
        <v>1.4381178127888417E-2</v>
      </c>
      <c r="T315" s="140">
        <f t="shared" si="29"/>
        <v>3.7475963463298623E-2</v>
      </c>
    </row>
    <row r="316" spans="11:20" x14ac:dyDescent="0.25">
      <c r="K316" s="25">
        <v>45260</v>
      </c>
      <c r="L316" s="28">
        <v>314.38803725461401</v>
      </c>
      <c r="M316" s="136">
        <v>248.034455758544</v>
      </c>
      <c r="N316" s="137">
        <f t="shared" ref="N316" si="30">M316/M315-1</f>
        <v>-4.3481790132587905E-3</v>
      </c>
      <c r="O316" s="137">
        <f t="shared" ref="O316" si="31">M316/M313-1</f>
        <v>-8.783440466283543E-2</v>
      </c>
      <c r="P316" s="137">
        <f t="shared" ref="P316" si="32">M316/M304-1</f>
        <v>-0.13386671316489507</v>
      </c>
      <c r="Q316" s="141">
        <v>325.95908302447998</v>
      </c>
      <c r="R316" s="140">
        <f t="shared" ref="R316" si="33">Q316/Q315-1</f>
        <v>-5.5593486824471183E-3</v>
      </c>
      <c r="S316" s="140">
        <f t="shared" ref="S316" si="34">Q316/Q313-1</f>
        <v>5.1114807177572441E-3</v>
      </c>
      <c r="T316" s="140">
        <f t="shared" ref="T316" si="35">Q316/Q304-1</f>
        <v>3.7600816202424614E-2</v>
      </c>
    </row>
    <row r="317" spans="11:20" x14ac:dyDescent="0.25">
      <c r="K317" s="25">
        <v>45260</v>
      </c>
      <c r="L317" s="28" t="s">
        <v>76</v>
      </c>
      <c r="M317" s="27" t="s">
        <v>76</v>
      </c>
      <c r="N317" s="27"/>
      <c r="O317" s="27"/>
      <c r="P317" s="27"/>
      <c r="Q317" s="27" t="s">
        <v>76</v>
      </c>
    </row>
    <row r="318" spans="11:20" x14ac:dyDescent="0.25">
      <c r="K318" s="68"/>
      <c r="L318" s="143" t="s">
        <v>114</v>
      </c>
      <c r="M318" s="144" t="s">
        <v>115</v>
      </c>
      <c r="N318" s="27"/>
      <c r="O318" s="27"/>
      <c r="P318" s="27"/>
      <c r="Q318" s="144" t="s">
        <v>116</v>
      </c>
    </row>
    <row r="319" spans="11:20" x14ac:dyDescent="0.25">
      <c r="K319" s="68" t="s">
        <v>103</v>
      </c>
      <c r="L319" s="145">
        <f>MIN($L$138:$L$173)</f>
        <v>119.500172234898</v>
      </c>
      <c r="M319" s="145">
        <f>MIN($M$138:$M$173)</f>
        <v>99.753702311143201</v>
      </c>
      <c r="N319" s="25">
        <f>INDEX($K$138:$K$173,MATCH(M319,$M$138:$M$173,0),1)</f>
        <v>40237</v>
      </c>
      <c r="O319" s="27"/>
      <c r="P319" s="27"/>
      <c r="Q319" s="145">
        <f>MIN($Q$138:$Q$173)</f>
        <v>122.928139652203</v>
      </c>
      <c r="R319" s="25">
        <f>INDEX($K$138:$K$173,MATCH(Q319,$Q$138:$Q$173,0),1)</f>
        <v>40755</v>
      </c>
    </row>
    <row r="320" spans="11:20" x14ac:dyDescent="0.25">
      <c r="K320" s="68" t="s">
        <v>104</v>
      </c>
      <c r="L320" s="146">
        <f>L316/L319-1</f>
        <v>1.6308584445939593</v>
      </c>
      <c r="M320" s="146">
        <f>M316/M319-1</f>
        <v>1.486468672459857</v>
      </c>
      <c r="N320" s="27"/>
      <c r="O320" s="27"/>
      <c r="P320" s="27"/>
      <c r="Q320" s="146">
        <f>Q316/Q319-1</f>
        <v>1.651623004681487</v>
      </c>
    </row>
    <row r="321" spans="11:17" x14ac:dyDescent="0.25">
      <c r="K321" s="68" t="s">
        <v>105</v>
      </c>
      <c r="L321" s="146">
        <f>L316/L304-1</f>
        <v>1.3474227758508039E-2</v>
      </c>
      <c r="M321" s="146">
        <f>M316/M304-1</f>
        <v>-0.13386671316489507</v>
      </c>
      <c r="N321" s="27"/>
      <c r="O321" s="27"/>
      <c r="P321" s="27"/>
      <c r="Q321" s="146">
        <f>Q316/Q304-1</f>
        <v>3.7600816202424614E-2</v>
      </c>
    </row>
    <row r="322" spans="11:17" x14ac:dyDescent="0.25">
      <c r="K322" s="68" t="s">
        <v>106</v>
      </c>
      <c r="L322" s="146">
        <f>L316/L313-1</f>
        <v>-5.0793745665682621E-3</v>
      </c>
      <c r="M322" s="146">
        <f>M316/M313-1</f>
        <v>-8.783440466283543E-2</v>
      </c>
      <c r="N322" s="27"/>
      <c r="O322" s="27"/>
      <c r="P322" s="27"/>
      <c r="Q322" s="146">
        <f>Q316/Q313-1</f>
        <v>5.1114807177572441E-3</v>
      </c>
    </row>
    <row r="323" spans="11:17" x14ac:dyDescent="0.25">
      <c r="K323" s="68" t="s">
        <v>107</v>
      </c>
      <c r="L323" s="146">
        <f>L316/L315-1</f>
        <v>-2.9794415751082104E-3</v>
      </c>
      <c r="M323" s="146">
        <f>M316/M315-1</f>
        <v>-4.3481790132587905E-3</v>
      </c>
      <c r="N323" s="27"/>
      <c r="O323" s="27"/>
      <c r="P323" s="27"/>
      <c r="Q323" s="146">
        <f>Q316/Q315-1</f>
        <v>-5.5593486824471183E-3</v>
      </c>
    </row>
    <row r="324" spans="11:17" x14ac:dyDescent="0.25">
      <c r="K324" s="25">
        <v>45504</v>
      </c>
      <c r="L324" s="28" t="s">
        <v>76</v>
      </c>
      <c r="M324" s="27" t="s">
        <v>76</v>
      </c>
      <c r="N324" s="27"/>
      <c r="O324" s="27"/>
      <c r="P324" s="27"/>
      <c r="Q324" s="27" t="s">
        <v>76</v>
      </c>
    </row>
    <row r="325" spans="11:17" x14ac:dyDescent="0.25">
      <c r="K325" s="25">
        <v>45535</v>
      </c>
      <c r="L325" s="28" t="s">
        <v>76</v>
      </c>
      <c r="M325" s="27" t="s">
        <v>76</v>
      </c>
      <c r="N325" s="27"/>
      <c r="O325" s="27"/>
      <c r="P325" s="27"/>
      <c r="Q325" s="27" t="s">
        <v>76</v>
      </c>
    </row>
    <row r="326" spans="11:17" x14ac:dyDescent="0.25">
      <c r="K326" s="25">
        <v>45565</v>
      </c>
      <c r="L326" s="28" t="s">
        <v>76</v>
      </c>
      <c r="M326" s="27" t="s">
        <v>76</v>
      </c>
      <c r="N326" s="27"/>
      <c r="O326" s="27"/>
      <c r="P326" s="27"/>
      <c r="Q326" s="27" t="s">
        <v>76</v>
      </c>
    </row>
    <row r="327" spans="11:17" x14ac:dyDescent="0.25">
      <c r="K327" s="25">
        <v>45596</v>
      </c>
      <c r="L327" s="28" t="s">
        <v>76</v>
      </c>
      <c r="M327" s="27" t="s">
        <v>76</v>
      </c>
      <c r="N327" s="27"/>
      <c r="O327" s="27"/>
      <c r="P327" s="27"/>
      <c r="Q327" s="27" t="s">
        <v>76</v>
      </c>
    </row>
    <row r="328" spans="11:17" x14ac:dyDescent="0.25">
      <c r="L328" s="30"/>
    </row>
    <row r="329" spans="11:17" x14ac:dyDescent="0.25">
      <c r="L329" s="30"/>
    </row>
    <row r="330" spans="11:17" x14ac:dyDescent="0.25">
      <c r="L330" s="30"/>
    </row>
    <row r="331" spans="11:17" x14ac:dyDescent="0.25">
      <c r="L331" s="30"/>
    </row>
    <row r="332" spans="11:17" x14ac:dyDescent="0.25">
      <c r="L332" s="30"/>
    </row>
    <row r="333" spans="11:17" x14ac:dyDescent="0.25">
      <c r="L333" s="30"/>
    </row>
    <row r="334" spans="11:17" x14ac:dyDescent="0.25">
      <c r="L334" s="30"/>
    </row>
    <row r="335" spans="11:17" x14ac:dyDescent="0.25">
      <c r="L335" s="30"/>
    </row>
    <row r="336" spans="11:17" x14ac:dyDescent="0.25">
      <c r="L336" s="30"/>
    </row>
    <row r="337" spans="12:12" x14ac:dyDescent="0.25">
      <c r="L337" s="30"/>
    </row>
    <row r="338" spans="12:12" x14ac:dyDescent="0.25">
      <c r="L338" s="30"/>
    </row>
    <row r="339" spans="12:12" x14ac:dyDescent="0.25">
      <c r="L339" s="30"/>
    </row>
    <row r="340" spans="12:12" x14ac:dyDescent="0.25">
      <c r="L340" s="30"/>
    </row>
    <row r="341" spans="12:12" x14ac:dyDescent="0.25">
      <c r="L341" s="30"/>
    </row>
    <row r="342" spans="12:12" x14ac:dyDescent="0.25">
      <c r="L342" s="30"/>
    </row>
    <row r="343" spans="12:12" x14ac:dyDescent="0.25">
      <c r="L343" s="30"/>
    </row>
    <row r="344" spans="12:12" x14ac:dyDescent="0.25">
      <c r="L344" s="30"/>
    </row>
    <row r="345" spans="12:12" x14ac:dyDescent="0.25">
      <c r="L345" s="30"/>
    </row>
    <row r="346" spans="12:12" x14ac:dyDescent="0.25">
      <c r="L346" s="30"/>
    </row>
    <row r="347" spans="12:12" x14ac:dyDescent="0.25">
      <c r="L347" s="30"/>
    </row>
    <row r="348" spans="12:12" x14ac:dyDescent="0.25">
      <c r="L348" s="30"/>
    </row>
    <row r="349" spans="12:12" x14ac:dyDescent="0.25">
      <c r="L349" s="30"/>
    </row>
    <row r="350" spans="12:12" x14ac:dyDescent="0.25">
      <c r="L350" s="30"/>
    </row>
    <row r="351" spans="12:12" x14ac:dyDescent="0.25">
      <c r="L351" s="30"/>
    </row>
    <row r="352" spans="12:12" x14ac:dyDescent="0.25">
      <c r="L352" s="30"/>
    </row>
    <row r="353" spans="12:12" x14ac:dyDescent="0.25">
      <c r="L353" s="30"/>
    </row>
    <row r="354" spans="12:12" x14ac:dyDescent="0.25">
      <c r="L354" s="30"/>
    </row>
    <row r="355" spans="12:12" x14ac:dyDescent="0.25">
      <c r="L355" s="30"/>
    </row>
    <row r="356" spans="12:12" x14ac:dyDescent="0.25">
      <c r="L356" s="30"/>
    </row>
    <row r="357" spans="12:12" x14ac:dyDescent="0.25">
      <c r="L357" s="30"/>
    </row>
    <row r="358" spans="12:12" x14ac:dyDescent="0.25">
      <c r="L358" s="30"/>
    </row>
    <row r="359" spans="12:12" x14ac:dyDescent="0.25">
      <c r="L359" s="30"/>
    </row>
    <row r="360" spans="12:12" x14ac:dyDescent="0.25">
      <c r="L360" s="30"/>
    </row>
    <row r="361" spans="12:12" x14ac:dyDescent="0.25">
      <c r="L361" s="30"/>
    </row>
    <row r="362" spans="12:12" x14ac:dyDescent="0.25">
      <c r="L362" s="30"/>
    </row>
    <row r="363" spans="12:12" x14ac:dyDescent="0.25">
      <c r="L363" s="30"/>
    </row>
    <row r="364" spans="12:12" x14ac:dyDescent="0.25">
      <c r="L364" s="30"/>
    </row>
    <row r="365" spans="12:12" x14ac:dyDescent="0.25">
      <c r="L365" s="30"/>
    </row>
    <row r="366" spans="12:12" x14ac:dyDescent="0.25">
      <c r="L366" s="30"/>
    </row>
    <row r="367" spans="12:12" x14ac:dyDescent="0.25">
      <c r="L367" s="30"/>
    </row>
    <row r="368" spans="12:12" x14ac:dyDescent="0.25">
      <c r="L368" s="30"/>
    </row>
    <row r="369" spans="12:12" x14ac:dyDescent="0.25">
      <c r="L369" s="30"/>
    </row>
    <row r="370" spans="12:12" x14ac:dyDescent="0.25">
      <c r="L370" s="30"/>
    </row>
    <row r="371" spans="12:12" x14ac:dyDescent="0.25">
      <c r="L371" s="30"/>
    </row>
    <row r="372" spans="12:12" x14ac:dyDescent="0.25">
      <c r="L372" s="30"/>
    </row>
    <row r="373" spans="12:12" x14ac:dyDescent="0.25">
      <c r="L373" s="30"/>
    </row>
    <row r="374" spans="12:12" x14ac:dyDescent="0.25">
      <c r="L374" s="30"/>
    </row>
    <row r="375" spans="12:12" x14ac:dyDescent="0.25">
      <c r="L375" s="30"/>
    </row>
    <row r="376" spans="12:12" x14ac:dyDescent="0.25">
      <c r="L376" s="30"/>
    </row>
    <row r="377" spans="12:12" x14ac:dyDescent="0.25">
      <c r="L377" s="30"/>
    </row>
    <row r="378" spans="12:12" x14ac:dyDescent="0.25">
      <c r="L378" s="30"/>
    </row>
    <row r="379" spans="12:12" x14ac:dyDescent="0.25">
      <c r="L379" s="30"/>
    </row>
    <row r="380" spans="12:12" x14ac:dyDescent="0.25">
      <c r="L380" s="30"/>
    </row>
    <row r="381" spans="12:12" x14ac:dyDescent="0.25">
      <c r="L381" s="30"/>
    </row>
    <row r="382" spans="12:12" x14ac:dyDescent="0.25">
      <c r="L382" s="30"/>
    </row>
    <row r="383" spans="12:12" x14ac:dyDescent="0.25">
      <c r="L383" s="30"/>
    </row>
    <row r="384" spans="12:12" x14ac:dyDescent="0.25">
      <c r="L384" s="30"/>
    </row>
    <row r="385" spans="12:12" x14ac:dyDescent="0.25">
      <c r="L385" s="30"/>
    </row>
    <row r="386" spans="12:12" x14ac:dyDescent="0.25">
      <c r="L386" s="30"/>
    </row>
    <row r="387" spans="12:12" x14ac:dyDescent="0.25">
      <c r="L387" s="30"/>
    </row>
    <row r="388" spans="12:12" x14ac:dyDescent="0.25">
      <c r="L388" s="30"/>
    </row>
    <row r="389" spans="12:12" x14ac:dyDescent="0.25">
      <c r="L389" s="30"/>
    </row>
    <row r="390" spans="12:12" x14ac:dyDescent="0.25">
      <c r="L390" s="30"/>
    </row>
    <row r="391" spans="12:12" x14ac:dyDescent="0.25">
      <c r="L391" s="30"/>
    </row>
    <row r="392" spans="12:12" x14ac:dyDescent="0.25">
      <c r="L392" s="30"/>
    </row>
    <row r="393" spans="12:12" x14ac:dyDescent="0.25">
      <c r="L393" s="30"/>
    </row>
    <row r="394" spans="12:12" x14ac:dyDescent="0.25">
      <c r="L394" s="30"/>
    </row>
    <row r="395" spans="12:12" x14ac:dyDescent="0.25">
      <c r="L395" s="30"/>
    </row>
    <row r="396" spans="12:12" x14ac:dyDescent="0.25">
      <c r="L396" s="30"/>
    </row>
    <row r="397" spans="12:12" x14ac:dyDescent="0.25">
      <c r="L397" s="30"/>
    </row>
    <row r="398" spans="12:12" x14ac:dyDescent="0.25">
      <c r="L398" s="30"/>
    </row>
    <row r="399" spans="12:12" x14ac:dyDescent="0.25">
      <c r="L399" s="30"/>
    </row>
    <row r="400" spans="12:12" x14ac:dyDescent="0.25">
      <c r="L400" s="30"/>
    </row>
    <row r="401" spans="12:12" x14ac:dyDescent="0.25">
      <c r="L401" s="30"/>
    </row>
    <row r="402" spans="12:12" x14ac:dyDescent="0.25">
      <c r="L402" s="30"/>
    </row>
    <row r="403" spans="12:12" x14ac:dyDescent="0.25">
      <c r="L403" s="30"/>
    </row>
    <row r="404" spans="12:12" x14ac:dyDescent="0.25">
      <c r="L404" s="30"/>
    </row>
    <row r="405" spans="12:12" x14ac:dyDescent="0.25">
      <c r="L405" s="30"/>
    </row>
    <row r="406" spans="12:12" x14ac:dyDescent="0.25">
      <c r="L406" s="30"/>
    </row>
    <row r="407" spans="12:12" x14ac:dyDescent="0.25">
      <c r="L407" s="30"/>
    </row>
    <row r="408" spans="12:12" x14ac:dyDescent="0.25">
      <c r="L408" s="30"/>
    </row>
    <row r="409" spans="12:12" x14ac:dyDescent="0.25">
      <c r="L409" s="30"/>
    </row>
    <row r="410" spans="12:12" x14ac:dyDescent="0.25">
      <c r="L410" s="30"/>
    </row>
    <row r="411" spans="12:12" x14ac:dyDescent="0.25">
      <c r="L411" s="30"/>
    </row>
    <row r="412" spans="12:12" x14ac:dyDescent="0.25">
      <c r="L412" s="30"/>
    </row>
    <row r="413" spans="12:12" x14ac:dyDescent="0.25">
      <c r="L413" s="30"/>
    </row>
    <row r="414" spans="12:12" x14ac:dyDescent="0.25">
      <c r="L414" s="30"/>
    </row>
    <row r="415" spans="12:12" x14ac:dyDescent="0.25">
      <c r="L415" s="30"/>
    </row>
    <row r="416" spans="12:12" x14ac:dyDescent="0.25">
      <c r="L416" s="30"/>
    </row>
    <row r="417" spans="12:12" x14ac:dyDescent="0.25">
      <c r="L417" s="30"/>
    </row>
    <row r="418" spans="12:12" x14ac:dyDescent="0.25">
      <c r="L418" s="30"/>
    </row>
    <row r="419" spans="12:12" x14ac:dyDescent="0.25">
      <c r="L419" s="30"/>
    </row>
    <row r="420" spans="12:12" x14ac:dyDescent="0.25">
      <c r="L420" s="30"/>
    </row>
    <row r="421" spans="12:12" x14ac:dyDescent="0.25">
      <c r="L421" s="30"/>
    </row>
    <row r="422" spans="12:12" x14ac:dyDescent="0.25">
      <c r="L422" s="30"/>
    </row>
    <row r="423" spans="12:12" x14ac:dyDescent="0.25">
      <c r="L423" s="30"/>
    </row>
    <row r="424" spans="12:12" x14ac:dyDescent="0.25">
      <c r="L424" s="30"/>
    </row>
    <row r="425" spans="12:12" x14ac:dyDescent="0.25">
      <c r="L425" s="30"/>
    </row>
    <row r="426" spans="12:12" x14ac:dyDescent="0.25">
      <c r="L426" s="30"/>
    </row>
    <row r="427" spans="12:12" x14ac:dyDescent="0.25">
      <c r="L427" s="30"/>
    </row>
    <row r="428" spans="12:12" x14ac:dyDescent="0.25">
      <c r="L428" s="30"/>
    </row>
    <row r="429" spans="12:12" x14ac:dyDescent="0.25">
      <c r="L429" s="30"/>
    </row>
    <row r="430" spans="12:12" x14ac:dyDescent="0.25">
      <c r="L430" s="30"/>
    </row>
    <row r="431" spans="12:12" x14ac:dyDescent="0.25">
      <c r="L431" s="30"/>
    </row>
    <row r="432" spans="12:12" x14ac:dyDescent="0.25">
      <c r="L432" s="30"/>
    </row>
    <row r="433" spans="12:12" x14ac:dyDescent="0.25">
      <c r="L433" s="30"/>
    </row>
    <row r="434" spans="12:12" x14ac:dyDescent="0.25">
      <c r="L434" s="30"/>
    </row>
    <row r="435" spans="12:12" x14ac:dyDescent="0.25">
      <c r="L435" s="30"/>
    </row>
    <row r="436" spans="12:12" x14ac:dyDescent="0.25">
      <c r="L436" s="30"/>
    </row>
    <row r="437" spans="12:12" x14ac:dyDescent="0.25">
      <c r="L437" s="30"/>
    </row>
    <row r="438" spans="12:12" x14ac:dyDescent="0.25">
      <c r="L438" s="30"/>
    </row>
    <row r="439" spans="12:12" x14ac:dyDescent="0.25">
      <c r="L439" s="30"/>
    </row>
    <row r="440" spans="12:12" x14ac:dyDescent="0.25">
      <c r="L440" s="30"/>
    </row>
    <row r="441" spans="12:12" x14ac:dyDescent="0.25">
      <c r="L441" s="30"/>
    </row>
    <row r="442" spans="12:12" x14ac:dyDescent="0.25">
      <c r="L442" s="30"/>
    </row>
    <row r="443" spans="12:12" x14ac:dyDescent="0.25">
      <c r="L443" s="30"/>
    </row>
    <row r="444" spans="12:12" x14ac:dyDescent="0.25">
      <c r="L444" s="30"/>
    </row>
    <row r="445" spans="12:12" x14ac:dyDescent="0.25">
      <c r="L445" s="30"/>
    </row>
    <row r="446" spans="12:12" x14ac:dyDescent="0.25">
      <c r="L446" s="30"/>
    </row>
    <row r="447" spans="12:12" x14ac:dyDescent="0.25">
      <c r="L447" s="30"/>
    </row>
    <row r="448" spans="12:12" x14ac:dyDescent="0.25">
      <c r="L448" s="30"/>
    </row>
    <row r="449" spans="12:12" x14ac:dyDescent="0.25">
      <c r="L449" s="30"/>
    </row>
    <row r="450" spans="12:12" x14ac:dyDescent="0.25">
      <c r="L450" s="30"/>
    </row>
    <row r="451" spans="12:12" x14ac:dyDescent="0.25">
      <c r="L451" s="30"/>
    </row>
    <row r="452" spans="12:12" x14ac:dyDescent="0.25">
      <c r="L452" s="30"/>
    </row>
    <row r="453" spans="12:12" x14ac:dyDescent="0.25">
      <c r="L453" s="30"/>
    </row>
    <row r="454" spans="12:12" x14ac:dyDescent="0.25">
      <c r="L454" s="30"/>
    </row>
    <row r="455" spans="12:12" x14ac:dyDescent="0.25">
      <c r="L455" s="30"/>
    </row>
    <row r="456" spans="12:12" x14ac:dyDescent="0.25">
      <c r="L456" s="30"/>
    </row>
    <row r="457" spans="12:12" x14ac:dyDescent="0.25">
      <c r="L457" s="30"/>
    </row>
    <row r="458" spans="12:12" x14ac:dyDescent="0.25">
      <c r="L458" s="30"/>
    </row>
    <row r="459" spans="12:12" x14ac:dyDescent="0.25">
      <c r="L459" s="30"/>
    </row>
    <row r="460" spans="12:12" x14ac:dyDescent="0.25">
      <c r="L460" s="30"/>
    </row>
    <row r="461" spans="12:12" x14ac:dyDescent="0.25">
      <c r="L461" s="30"/>
    </row>
    <row r="462" spans="12:12" x14ac:dyDescent="0.25">
      <c r="L462" s="30"/>
    </row>
    <row r="463" spans="12:12" x14ac:dyDescent="0.25">
      <c r="L463" s="30"/>
    </row>
    <row r="464" spans="12:12" x14ac:dyDescent="0.25">
      <c r="L464" s="30"/>
    </row>
    <row r="465" spans="12:12" x14ac:dyDescent="0.25">
      <c r="L465" s="30"/>
    </row>
    <row r="466" spans="12:12" x14ac:dyDescent="0.25">
      <c r="L466" s="30"/>
    </row>
    <row r="467" spans="12:12" x14ac:dyDescent="0.25">
      <c r="L467" s="30"/>
    </row>
    <row r="468" spans="12:12" x14ac:dyDescent="0.25">
      <c r="L468" s="30"/>
    </row>
    <row r="469" spans="12:12" x14ac:dyDescent="0.25">
      <c r="L469" s="30"/>
    </row>
    <row r="470" spans="12:12" x14ac:dyDescent="0.25">
      <c r="L470" s="30"/>
    </row>
    <row r="471" spans="12:12" x14ac:dyDescent="0.25">
      <c r="L471" s="30"/>
    </row>
    <row r="472" spans="12:12" x14ac:dyDescent="0.25">
      <c r="L472" s="30"/>
    </row>
    <row r="473" spans="12:12" x14ac:dyDescent="0.25">
      <c r="L473" s="30"/>
    </row>
    <row r="474" spans="12:12" x14ac:dyDescent="0.25">
      <c r="L474" s="30"/>
    </row>
    <row r="475" spans="12:12" x14ac:dyDescent="0.25">
      <c r="L475" s="30"/>
    </row>
    <row r="476" spans="12:12" x14ac:dyDescent="0.25">
      <c r="L476" s="30"/>
    </row>
    <row r="477" spans="12:12" x14ac:dyDescent="0.25">
      <c r="L477" s="30"/>
    </row>
    <row r="478" spans="12:12" x14ac:dyDescent="0.25">
      <c r="L478" s="30"/>
    </row>
    <row r="479" spans="12:12" x14ac:dyDescent="0.25">
      <c r="L479" s="30"/>
    </row>
    <row r="480" spans="12:12" x14ac:dyDescent="0.25">
      <c r="L480" s="30"/>
    </row>
    <row r="481" spans="12:12" x14ac:dyDescent="0.25">
      <c r="L481" s="30"/>
    </row>
    <row r="482" spans="12:12" x14ac:dyDescent="0.25">
      <c r="L482" s="30"/>
    </row>
    <row r="483" spans="12:12" x14ac:dyDescent="0.25">
      <c r="L483" s="30"/>
    </row>
    <row r="484" spans="12:12" x14ac:dyDescent="0.25">
      <c r="L484" s="30"/>
    </row>
    <row r="485" spans="12:12" x14ac:dyDescent="0.25">
      <c r="L485" s="30"/>
    </row>
    <row r="486" spans="12:12" x14ac:dyDescent="0.25">
      <c r="L486" s="30"/>
    </row>
    <row r="487" spans="12:12" x14ac:dyDescent="0.25">
      <c r="L487" s="30"/>
    </row>
    <row r="488" spans="12:12" x14ac:dyDescent="0.25">
      <c r="L488" s="30"/>
    </row>
    <row r="489" spans="12:12" x14ac:dyDescent="0.25">
      <c r="L489" s="30"/>
    </row>
    <row r="490" spans="12:12" x14ac:dyDescent="0.25">
      <c r="L490" s="30"/>
    </row>
    <row r="491" spans="12:12" x14ac:dyDescent="0.25">
      <c r="L491" s="30"/>
    </row>
    <row r="492" spans="12:12" x14ac:dyDescent="0.25">
      <c r="L492" s="30"/>
    </row>
    <row r="493" spans="12:12" x14ac:dyDescent="0.25">
      <c r="L493" s="30"/>
    </row>
    <row r="494" spans="12:12" x14ac:dyDescent="0.25">
      <c r="L494" s="30"/>
    </row>
    <row r="495" spans="12:12" x14ac:dyDescent="0.25">
      <c r="L495" s="30"/>
    </row>
    <row r="496" spans="12:12" x14ac:dyDescent="0.25">
      <c r="L496" s="30"/>
    </row>
    <row r="497" spans="12:12" x14ac:dyDescent="0.25">
      <c r="L497" s="30"/>
    </row>
    <row r="498" spans="12:12" x14ac:dyDescent="0.25">
      <c r="L498" s="30"/>
    </row>
    <row r="499" spans="12:12" x14ac:dyDescent="0.25">
      <c r="L499" s="30"/>
    </row>
    <row r="500" spans="12:12" x14ac:dyDescent="0.25">
      <c r="L500" s="30"/>
    </row>
    <row r="501" spans="12:12" x14ac:dyDescent="0.25">
      <c r="L501" s="30"/>
    </row>
    <row r="502" spans="12:12" x14ac:dyDescent="0.25">
      <c r="L502" s="30"/>
    </row>
    <row r="503" spans="12:12" x14ac:dyDescent="0.25">
      <c r="L503" s="30"/>
    </row>
    <row r="504" spans="12:12" x14ac:dyDescent="0.25">
      <c r="L504" s="30"/>
    </row>
    <row r="505" spans="12:12" x14ac:dyDescent="0.25">
      <c r="L505" s="30"/>
    </row>
    <row r="506" spans="12:12" x14ac:dyDescent="0.25">
      <c r="L506" s="30"/>
    </row>
    <row r="507" spans="12:12" x14ac:dyDescent="0.25">
      <c r="L507" s="30"/>
    </row>
    <row r="508" spans="12:12" x14ac:dyDescent="0.25">
      <c r="L508" s="30"/>
    </row>
  </sheetData>
  <mergeCells count="2">
    <mergeCell ref="A7:J7"/>
    <mergeCell ref="A8:J8"/>
  </mergeCells>
  <conditionalFormatting sqref="K6:K320">
    <cfRule type="expression" dxfId="19" priority="4">
      <formula>$L6=""</formula>
    </cfRule>
  </conditionalFormatting>
  <conditionalFormatting sqref="K321:K323">
    <cfRule type="expression" dxfId="18" priority="3">
      <formula>$L320=""</formula>
    </cfRule>
  </conditionalFormatting>
  <conditionalFormatting sqref="K324:K327">
    <cfRule type="expression" dxfId="17" priority="5">
      <formula>$L324=""</formula>
    </cfRule>
  </conditionalFormatting>
  <conditionalFormatting sqref="N319">
    <cfRule type="expression" dxfId="16" priority="2">
      <formula>$L319=""</formula>
    </cfRule>
  </conditionalFormatting>
  <conditionalFormatting sqref="R319">
    <cfRule type="expression" dxfId="15" priority="1">
      <formula>$L319=""</formula>
    </cfRule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773B83-9761-4852-8A9A-633665D90607}">
  <sheetPr codeName="Sheet4"/>
  <dimension ref="A1:S364"/>
  <sheetViews>
    <sheetView workbookViewId="0">
      <selection activeCell="W341" sqref="W341"/>
    </sheetView>
  </sheetViews>
  <sheetFormatPr defaultColWidth="9.140625" defaultRowHeight="15.75" x14ac:dyDescent="0.25"/>
  <cols>
    <col min="1" max="10" width="13.7109375" style="24" customWidth="1"/>
    <col min="11" max="11" width="23.85546875" style="42" customWidth="1"/>
    <col min="12" max="15" width="27.28515625" style="14" customWidth="1"/>
    <col min="16" max="16" width="20.85546875" style="14" customWidth="1"/>
    <col min="17" max="17" width="11.42578125" style="13" customWidth="1"/>
    <col min="18" max="16384" width="9.140625" style="24"/>
  </cols>
  <sheetData>
    <row r="1" spans="1:19" s="31" customFormat="1" ht="15.95" customHeight="1" x14ac:dyDescent="0.25">
      <c r="K1" s="32"/>
      <c r="L1" s="2"/>
      <c r="M1" s="2"/>
      <c r="N1" s="2"/>
      <c r="O1" s="2"/>
      <c r="P1" s="2"/>
      <c r="Q1" s="1"/>
    </row>
    <row r="2" spans="1:19" s="33" customFormat="1" ht="15.95" customHeight="1" x14ac:dyDescent="0.25">
      <c r="K2" s="5"/>
      <c r="L2" s="5"/>
      <c r="M2" s="5"/>
      <c r="N2" s="5"/>
      <c r="O2" s="5"/>
      <c r="P2" s="5"/>
      <c r="Q2" s="4"/>
    </row>
    <row r="3" spans="1:19" s="33" customFormat="1" ht="15.95" customHeight="1" x14ac:dyDescent="0.25">
      <c r="K3" s="34"/>
      <c r="L3" s="5"/>
      <c r="M3" s="5"/>
      <c r="N3" s="5"/>
      <c r="O3" s="5"/>
      <c r="P3" s="5"/>
      <c r="Q3" s="4"/>
    </row>
    <row r="4" spans="1:19" s="35" customFormat="1" ht="15.95" customHeight="1" x14ac:dyDescent="0.25">
      <c r="K4" s="36"/>
      <c r="L4" s="8"/>
      <c r="M4" s="8"/>
      <c r="N4" s="8"/>
      <c r="O4" s="8"/>
      <c r="P4" s="8"/>
      <c r="Q4" s="7"/>
    </row>
    <row r="5" spans="1:19" s="37" customFormat="1" ht="45.75" customHeight="1" x14ac:dyDescent="0.25">
      <c r="K5" s="38" t="s">
        <v>0</v>
      </c>
      <c r="L5" s="135" t="s">
        <v>5</v>
      </c>
      <c r="M5" s="135" t="s">
        <v>117</v>
      </c>
      <c r="N5" s="135" t="s">
        <v>118</v>
      </c>
      <c r="O5" s="135" t="s">
        <v>119</v>
      </c>
      <c r="P5" s="142" t="s">
        <v>6</v>
      </c>
      <c r="Q5" s="149" t="s">
        <v>120</v>
      </c>
      <c r="R5" s="149" t="s">
        <v>121</v>
      </c>
      <c r="S5" s="149" t="s">
        <v>122</v>
      </c>
    </row>
    <row r="6" spans="1:19" x14ac:dyDescent="0.25">
      <c r="A6" s="40"/>
      <c r="K6" s="41">
        <v>35079</v>
      </c>
      <c r="L6" s="147">
        <v>64.263772259578303</v>
      </c>
      <c r="M6" s="147"/>
      <c r="N6" s="147"/>
      <c r="O6" s="147"/>
      <c r="P6" s="124">
        <v>70.371117079828693</v>
      </c>
      <c r="Q6" s="150"/>
      <c r="R6" s="139"/>
      <c r="S6" s="139"/>
    </row>
    <row r="7" spans="1:19" x14ac:dyDescent="0.25">
      <c r="A7" s="177" t="s">
        <v>77</v>
      </c>
      <c r="B7" s="177"/>
      <c r="C7" s="177"/>
      <c r="D7" s="177"/>
      <c r="E7" s="177"/>
      <c r="F7" s="177"/>
      <c r="G7" s="177"/>
      <c r="H7" s="177"/>
      <c r="I7" s="177"/>
      <c r="J7" s="177"/>
      <c r="K7" s="41">
        <v>35110</v>
      </c>
      <c r="L7" s="147">
        <v>63.768300263272501</v>
      </c>
      <c r="M7" s="148">
        <f>L7/L6-1</f>
        <v>-7.7099737361271403E-3</v>
      </c>
      <c r="N7" s="147"/>
      <c r="O7" s="147"/>
      <c r="P7" s="124">
        <v>68.053538977984303</v>
      </c>
      <c r="Q7" s="115">
        <f>P7/P6-1</f>
        <v>-3.2933655141715867E-2</v>
      </c>
      <c r="R7" s="124"/>
      <c r="S7" s="124"/>
    </row>
    <row r="8" spans="1:19" x14ac:dyDescent="0.25">
      <c r="A8" s="177" t="s">
        <v>74</v>
      </c>
      <c r="B8" s="177"/>
      <c r="C8" s="177"/>
      <c r="D8" s="177"/>
      <c r="E8" s="177"/>
      <c r="F8" s="177"/>
      <c r="G8" s="177"/>
      <c r="H8" s="177"/>
      <c r="I8" s="177"/>
      <c r="J8" s="177"/>
      <c r="K8" s="41">
        <v>35139</v>
      </c>
      <c r="L8" s="147">
        <v>63.612476126738102</v>
      </c>
      <c r="M8" s="148">
        <f t="shared" ref="M8:M71" si="0">L8/L7-1</f>
        <v>-2.4435987142681359E-3</v>
      </c>
      <c r="N8" s="147"/>
      <c r="O8" s="147"/>
      <c r="P8" s="124">
        <v>66.441815636481806</v>
      </c>
      <c r="Q8" s="115">
        <f t="shared" ref="Q8:Q71" si="1">P8/P7-1</f>
        <v>-2.3683167190230892E-2</v>
      </c>
      <c r="R8" s="124"/>
      <c r="S8" s="124"/>
    </row>
    <row r="9" spans="1:19" ht="15" x14ac:dyDescent="0.25">
      <c r="K9" s="41">
        <v>35170</v>
      </c>
      <c r="L9" s="147">
        <v>63.749821632119499</v>
      </c>
      <c r="M9" s="148">
        <f t="shared" si="0"/>
        <v>2.1590969844933472E-3</v>
      </c>
      <c r="N9" s="148">
        <f>L9/L6-1</f>
        <v>-7.9975172540887041E-3</v>
      </c>
      <c r="O9" s="147"/>
      <c r="P9" s="124">
        <v>66.037803690828</v>
      </c>
      <c r="Q9" s="115">
        <f t="shared" si="1"/>
        <v>-6.0806879189492236E-3</v>
      </c>
      <c r="R9" s="115">
        <f>P9/P6-1</f>
        <v>-6.1578010536410877E-2</v>
      </c>
      <c r="S9" s="124"/>
    </row>
    <row r="10" spans="1:19" ht="15" x14ac:dyDescent="0.25">
      <c r="K10" s="41">
        <v>35200</v>
      </c>
      <c r="L10" s="147">
        <v>63.645791879402204</v>
      </c>
      <c r="M10" s="148">
        <f t="shared" si="0"/>
        <v>-1.6318438240913169E-3</v>
      </c>
      <c r="N10" s="148">
        <f t="shared" ref="N10:N73" si="2">L10/L7-1</f>
        <v>-1.9211486485370965E-3</v>
      </c>
      <c r="O10" s="147"/>
      <c r="P10" s="124">
        <v>64.795860332154902</v>
      </c>
      <c r="Q10" s="115">
        <f t="shared" si="1"/>
        <v>-1.8806551539593208E-2</v>
      </c>
      <c r="R10" s="115">
        <f t="shared" ref="R10:R73" si="3">P10/P7-1</f>
        <v>-4.7869349555550333E-2</v>
      </c>
      <c r="S10" s="124"/>
    </row>
    <row r="11" spans="1:19" ht="15" x14ac:dyDescent="0.25">
      <c r="K11" s="41">
        <v>35231</v>
      </c>
      <c r="L11" s="147">
        <v>63.779997117342099</v>
      </c>
      <c r="M11" s="148">
        <f t="shared" si="0"/>
        <v>2.1086270431545096E-3</v>
      </c>
      <c r="N11" s="148">
        <f t="shared" si="2"/>
        <v>2.6334612454046447E-3</v>
      </c>
      <c r="O11" s="147"/>
      <c r="P11" s="124">
        <v>65.743107667431403</v>
      </c>
      <c r="Q11" s="115">
        <f t="shared" si="1"/>
        <v>1.4618948346711402E-2</v>
      </c>
      <c r="R11" s="115">
        <f t="shared" si="3"/>
        <v>-1.0516087833499221E-2</v>
      </c>
      <c r="S11" s="124"/>
    </row>
    <row r="12" spans="1:19" ht="15" x14ac:dyDescent="0.25">
      <c r="K12" s="41">
        <v>35261</v>
      </c>
      <c r="L12" s="147">
        <v>63.819073085565797</v>
      </c>
      <c r="M12" s="148">
        <f t="shared" si="0"/>
        <v>6.1266807760751441E-4</v>
      </c>
      <c r="N12" s="148">
        <f t="shared" si="2"/>
        <v>1.0863003483512212E-3</v>
      </c>
      <c r="O12" s="147"/>
      <c r="P12" s="124">
        <v>66.804376154424105</v>
      </c>
      <c r="Q12" s="115">
        <f t="shared" si="1"/>
        <v>1.6142657757543866E-2</v>
      </c>
      <c r="R12" s="115">
        <f t="shared" si="3"/>
        <v>1.1608085380685917E-2</v>
      </c>
      <c r="S12" s="124"/>
    </row>
    <row r="13" spans="1:19" ht="15" x14ac:dyDescent="0.25">
      <c r="K13" s="41">
        <v>35292</v>
      </c>
      <c r="L13" s="147">
        <v>63.436542213794901</v>
      </c>
      <c r="M13" s="148">
        <f t="shared" si="0"/>
        <v>-5.9939897788552354E-3</v>
      </c>
      <c r="N13" s="148">
        <f t="shared" si="2"/>
        <v>-3.2877219283216075E-3</v>
      </c>
      <c r="O13" s="147"/>
      <c r="P13" s="124">
        <v>68.3334055477428</v>
      </c>
      <c r="Q13" s="115">
        <f t="shared" si="1"/>
        <v>2.288816214351308E-2</v>
      </c>
      <c r="R13" s="115">
        <f t="shared" si="3"/>
        <v>5.4595234903183965E-2</v>
      </c>
      <c r="S13" s="124"/>
    </row>
    <row r="14" spans="1:19" ht="15" x14ac:dyDescent="0.25">
      <c r="K14" s="41">
        <v>35323</v>
      </c>
      <c r="L14" s="147">
        <v>63.169089647773703</v>
      </c>
      <c r="M14" s="148">
        <f t="shared" si="0"/>
        <v>-4.216064695326982E-3</v>
      </c>
      <c r="N14" s="148">
        <f t="shared" si="2"/>
        <v>-9.578355239565961E-3</v>
      </c>
      <c r="O14" s="147"/>
      <c r="P14" s="124">
        <v>68.318059802567006</v>
      </c>
      <c r="Q14" s="115">
        <f t="shared" si="1"/>
        <v>-2.2457164329492407E-4</v>
      </c>
      <c r="R14" s="115">
        <f t="shared" si="3"/>
        <v>3.916687583679912E-2</v>
      </c>
      <c r="S14" s="124"/>
    </row>
    <row r="15" spans="1:19" ht="15" x14ac:dyDescent="0.25">
      <c r="K15" s="41">
        <v>35353</v>
      </c>
      <c r="L15" s="147">
        <v>62.6941605626617</v>
      </c>
      <c r="M15" s="148">
        <f t="shared" si="0"/>
        <v>-7.5183778610736773E-3</v>
      </c>
      <c r="N15" s="148">
        <f t="shared" si="2"/>
        <v>-1.7626588236339114E-2</v>
      </c>
      <c r="O15" s="147"/>
      <c r="P15" s="124">
        <v>68.076010303178407</v>
      </c>
      <c r="Q15" s="115">
        <f t="shared" si="1"/>
        <v>-3.542979705338567E-3</v>
      </c>
      <c r="R15" s="115">
        <f t="shared" si="3"/>
        <v>1.9035192332532258E-2</v>
      </c>
      <c r="S15" s="124"/>
    </row>
    <row r="16" spans="1:19" ht="15" x14ac:dyDescent="0.25">
      <c r="K16" s="41">
        <v>35384</v>
      </c>
      <c r="L16" s="147">
        <v>64.354734404379499</v>
      </c>
      <c r="M16" s="148">
        <f t="shared" si="0"/>
        <v>2.648689809090099E-2</v>
      </c>
      <c r="N16" s="148">
        <f t="shared" si="2"/>
        <v>1.4474184098655529E-2</v>
      </c>
      <c r="O16" s="147"/>
      <c r="P16" s="124">
        <v>67.317146341574599</v>
      </c>
      <c r="Q16" s="115">
        <f t="shared" si="1"/>
        <v>-1.1147303701027567E-2</v>
      </c>
      <c r="R16" s="115">
        <f t="shared" si="3"/>
        <v>-1.487207022717707E-2</v>
      </c>
      <c r="S16" s="124"/>
    </row>
    <row r="17" spans="11:19" ht="15" x14ac:dyDescent="0.25">
      <c r="K17" s="41">
        <v>35414</v>
      </c>
      <c r="L17" s="147">
        <v>66.981237456181603</v>
      </c>
      <c r="M17" s="148">
        <f t="shared" si="0"/>
        <v>4.0812895525264681E-2</v>
      </c>
      <c r="N17" s="148">
        <f t="shared" si="2"/>
        <v>6.0348310062154686E-2</v>
      </c>
      <c r="O17" s="147"/>
      <c r="P17" s="124">
        <v>67.789596406480698</v>
      </c>
      <c r="Q17" s="115">
        <f t="shared" si="1"/>
        <v>7.0182723211236198E-3</v>
      </c>
      <c r="R17" s="115">
        <f t="shared" si="3"/>
        <v>-7.7353396395261065E-3</v>
      </c>
      <c r="S17" s="124"/>
    </row>
    <row r="18" spans="11:19" ht="15" x14ac:dyDescent="0.25">
      <c r="K18" s="41">
        <v>35445</v>
      </c>
      <c r="L18" s="147">
        <v>70.470395102249199</v>
      </c>
      <c r="M18" s="148">
        <f t="shared" si="0"/>
        <v>5.2091567408711459E-2</v>
      </c>
      <c r="N18" s="148">
        <f t="shared" si="2"/>
        <v>0.12403443111444634</v>
      </c>
      <c r="O18" s="148">
        <f>L18/L6-1</f>
        <v>9.6580431313628923E-2</v>
      </c>
      <c r="P18" s="124">
        <v>67.799800922253695</v>
      </c>
      <c r="Q18" s="115">
        <f t="shared" si="1"/>
        <v>1.5053218065808061E-4</v>
      </c>
      <c r="R18" s="115">
        <f t="shared" si="3"/>
        <v>-4.0573673412205302E-3</v>
      </c>
      <c r="S18" s="115">
        <f>P18/P6-1</f>
        <v>-3.6539368199287048E-2</v>
      </c>
    </row>
    <row r="19" spans="11:19" ht="15" x14ac:dyDescent="0.25">
      <c r="K19" s="41">
        <v>35476</v>
      </c>
      <c r="L19" s="147">
        <v>71.909283636807999</v>
      </c>
      <c r="M19" s="148">
        <f t="shared" si="0"/>
        <v>2.04183406730023E-2</v>
      </c>
      <c r="N19" s="148">
        <f t="shared" si="2"/>
        <v>0.11738917582906527</v>
      </c>
      <c r="O19" s="148">
        <f t="shared" ref="O19:O82" si="4">L19/L7-1</f>
        <v>0.12766505207014767</v>
      </c>
      <c r="P19" s="124">
        <v>69.018181142866794</v>
      </c>
      <c r="Q19" s="115">
        <f t="shared" si="1"/>
        <v>1.7970262508738344E-2</v>
      </c>
      <c r="R19" s="115">
        <f t="shared" si="3"/>
        <v>2.5268967770275985E-2</v>
      </c>
      <c r="S19" s="115">
        <f t="shared" ref="S19:S82" si="5">P19/P7-1</f>
        <v>1.4174753868341217E-2</v>
      </c>
    </row>
    <row r="20" spans="11:19" ht="15" x14ac:dyDescent="0.25">
      <c r="K20" s="41">
        <v>35504</v>
      </c>
      <c r="L20" s="147">
        <v>72.141045804958196</v>
      </c>
      <c r="M20" s="148">
        <f t="shared" si="0"/>
        <v>3.2229797938296834E-3</v>
      </c>
      <c r="N20" s="148">
        <f t="shared" si="2"/>
        <v>7.7033637250313314E-2</v>
      </c>
      <c r="O20" s="148">
        <f t="shared" si="4"/>
        <v>0.13407070746984018</v>
      </c>
      <c r="P20" s="124">
        <v>68.851500638686403</v>
      </c>
      <c r="Q20" s="115">
        <f t="shared" si="1"/>
        <v>-2.4150231347790374E-3</v>
      </c>
      <c r="R20" s="115">
        <f t="shared" si="3"/>
        <v>1.5664707986138504E-2</v>
      </c>
      <c r="S20" s="115">
        <f t="shared" si="5"/>
        <v>3.626759713172989E-2</v>
      </c>
    </row>
    <row r="21" spans="11:19" ht="15" x14ac:dyDescent="0.25">
      <c r="K21" s="41">
        <v>35535</v>
      </c>
      <c r="L21" s="147">
        <v>71.457845559283001</v>
      </c>
      <c r="M21" s="148">
        <f t="shared" si="0"/>
        <v>-9.4703401933250442E-3</v>
      </c>
      <c r="N21" s="148">
        <f t="shared" si="2"/>
        <v>1.401227360228452E-2</v>
      </c>
      <c r="O21" s="148">
        <f t="shared" si="4"/>
        <v>0.12091051754849014</v>
      </c>
      <c r="P21" s="124">
        <v>69.428235204105803</v>
      </c>
      <c r="Q21" s="115">
        <f t="shared" si="1"/>
        <v>8.3764995689192823E-3</v>
      </c>
      <c r="R21" s="115">
        <f t="shared" si="3"/>
        <v>2.4018275270740741E-2</v>
      </c>
      <c r="S21" s="115">
        <f t="shared" si="5"/>
        <v>5.1340767314899338E-2</v>
      </c>
    </row>
    <row r="22" spans="11:19" ht="15" x14ac:dyDescent="0.25">
      <c r="K22" s="41">
        <v>35565</v>
      </c>
      <c r="L22" s="147">
        <v>71.553598753968302</v>
      </c>
      <c r="M22" s="148">
        <f t="shared" si="0"/>
        <v>1.3399955447279677E-3</v>
      </c>
      <c r="N22" s="148">
        <f t="shared" si="2"/>
        <v>-4.9462999052549694E-3</v>
      </c>
      <c r="O22" s="148">
        <f t="shared" si="4"/>
        <v>0.12424712838124519</v>
      </c>
      <c r="P22" s="124">
        <v>69.983123012506098</v>
      </c>
      <c r="Q22" s="115">
        <f t="shared" si="1"/>
        <v>7.992249936485285E-3</v>
      </c>
      <c r="R22" s="115">
        <f t="shared" si="3"/>
        <v>1.3980980861287629E-2</v>
      </c>
      <c r="S22" s="115">
        <f t="shared" si="5"/>
        <v>8.0055464249727981E-2</v>
      </c>
    </row>
    <row r="23" spans="11:19" ht="15" x14ac:dyDescent="0.25">
      <c r="K23" s="41">
        <v>35596</v>
      </c>
      <c r="L23" s="147">
        <v>72.267644376735603</v>
      </c>
      <c r="M23" s="148">
        <f t="shared" si="0"/>
        <v>9.979171351290006E-3</v>
      </c>
      <c r="N23" s="148">
        <f t="shared" si="2"/>
        <v>1.7548757488168309E-3</v>
      </c>
      <c r="O23" s="148">
        <f t="shared" si="4"/>
        <v>0.13307694642534984</v>
      </c>
      <c r="P23" s="124">
        <v>70.515250340700803</v>
      </c>
      <c r="Q23" s="115">
        <f t="shared" si="1"/>
        <v>7.6036522134002027E-3</v>
      </c>
      <c r="R23" s="115">
        <f t="shared" si="3"/>
        <v>2.4164320117658677E-2</v>
      </c>
      <c r="S23" s="115">
        <f t="shared" si="5"/>
        <v>7.2587725810130621E-2</v>
      </c>
    </row>
    <row r="24" spans="11:19" ht="15" x14ac:dyDescent="0.25">
      <c r="K24" s="41">
        <v>35626</v>
      </c>
      <c r="L24" s="147">
        <v>73.377132198895694</v>
      </c>
      <c r="M24" s="148">
        <f t="shared" si="0"/>
        <v>1.5352483559257335E-2</v>
      </c>
      <c r="N24" s="148">
        <f t="shared" si="2"/>
        <v>2.6859005118205159E-2</v>
      </c>
      <c r="O24" s="148">
        <f t="shared" si="4"/>
        <v>0.14976806542637933</v>
      </c>
      <c r="P24" s="124">
        <v>71.280694249222606</v>
      </c>
      <c r="Q24" s="115">
        <f t="shared" si="1"/>
        <v>1.0855012282073639E-2</v>
      </c>
      <c r="R24" s="115">
        <f t="shared" si="3"/>
        <v>2.668163809249835E-2</v>
      </c>
      <c r="S24" s="115">
        <f t="shared" si="5"/>
        <v>6.700636024878226E-2</v>
      </c>
    </row>
    <row r="25" spans="11:19" ht="15" x14ac:dyDescent="0.25">
      <c r="K25" s="41">
        <v>35657</v>
      </c>
      <c r="L25" s="147">
        <v>73.794576538677504</v>
      </c>
      <c r="M25" s="148">
        <f t="shared" si="0"/>
        <v>5.6890250037340273E-3</v>
      </c>
      <c r="N25" s="148">
        <f t="shared" si="2"/>
        <v>3.1318868983999382E-2</v>
      </c>
      <c r="O25" s="148">
        <f t="shared" si="4"/>
        <v>0.16328182406244318</v>
      </c>
      <c r="P25" s="124">
        <v>71.745983439187896</v>
      </c>
      <c r="Q25" s="115">
        <f t="shared" si="1"/>
        <v>6.5275625450347263E-3</v>
      </c>
      <c r="R25" s="115">
        <f t="shared" si="3"/>
        <v>2.5189793635913782E-2</v>
      </c>
      <c r="S25" s="115">
        <f t="shared" si="5"/>
        <v>4.9940111488528283E-2</v>
      </c>
    </row>
    <row r="26" spans="11:19" ht="15" x14ac:dyDescent="0.25">
      <c r="K26" s="41">
        <v>35688</v>
      </c>
      <c r="L26" s="147">
        <v>74.876247962705193</v>
      </c>
      <c r="M26" s="148">
        <f t="shared" si="0"/>
        <v>1.4657871550502799E-2</v>
      </c>
      <c r="N26" s="148">
        <f t="shared" si="2"/>
        <v>3.6096424734294308E-2</v>
      </c>
      <c r="O26" s="148">
        <f t="shared" si="4"/>
        <v>0.1853304896462773</v>
      </c>
      <c r="P26" s="124">
        <v>73.988824633204601</v>
      </c>
      <c r="Q26" s="115">
        <f t="shared" si="1"/>
        <v>3.1260860699160231E-2</v>
      </c>
      <c r="R26" s="115">
        <f t="shared" si="3"/>
        <v>4.9259901591796273E-2</v>
      </c>
      <c r="S26" s="115">
        <f t="shared" si="5"/>
        <v>8.3005355348579668E-2</v>
      </c>
    </row>
    <row r="27" spans="11:19" ht="15" x14ac:dyDescent="0.25">
      <c r="K27" s="41">
        <v>35718</v>
      </c>
      <c r="L27" s="147">
        <v>75.687029551138394</v>
      </c>
      <c r="M27" s="148">
        <f t="shared" si="0"/>
        <v>1.0828288148693632E-2</v>
      </c>
      <c r="N27" s="148">
        <f t="shared" si="2"/>
        <v>3.1479798719599827E-2</v>
      </c>
      <c r="O27" s="148">
        <f t="shared" si="4"/>
        <v>0.20724209195672305</v>
      </c>
      <c r="P27" s="124">
        <v>75.677016476854007</v>
      </c>
      <c r="Q27" s="115">
        <f t="shared" si="1"/>
        <v>2.2816849058199251E-2</v>
      </c>
      <c r="R27" s="115">
        <f t="shared" si="3"/>
        <v>6.1676198217995637E-2</v>
      </c>
      <c r="S27" s="115">
        <f t="shared" si="5"/>
        <v>0.11165469509485515</v>
      </c>
    </row>
    <row r="28" spans="11:19" ht="15" x14ac:dyDescent="0.25">
      <c r="K28" s="41">
        <v>35749</v>
      </c>
      <c r="L28" s="147">
        <v>79.109290199842604</v>
      </c>
      <c r="M28" s="148">
        <f t="shared" si="0"/>
        <v>4.5215946100671589E-2</v>
      </c>
      <c r="N28" s="148">
        <f t="shared" si="2"/>
        <v>7.2020382939382177E-2</v>
      </c>
      <c r="O28" s="148">
        <f t="shared" si="4"/>
        <v>0.22926915839247131</v>
      </c>
      <c r="P28" s="124">
        <v>76.572726955470998</v>
      </c>
      <c r="Q28" s="115">
        <f t="shared" si="1"/>
        <v>1.183596447530344E-2</v>
      </c>
      <c r="R28" s="115">
        <f t="shared" si="3"/>
        <v>6.7275452714008255E-2</v>
      </c>
      <c r="S28" s="115">
        <f t="shared" si="5"/>
        <v>0.13749217126543911</v>
      </c>
    </row>
    <row r="29" spans="11:19" ht="15" x14ac:dyDescent="0.25">
      <c r="K29" s="41">
        <v>35779</v>
      </c>
      <c r="L29" s="147">
        <v>81.532174350804695</v>
      </c>
      <c r="M29" s="148">
        <f t="shared" si="0"/>
        <v>3.0627049551847918E-2</v>
      </c>
      <c r="N29" s="148">
        <f t="shared" si="2"/>
        <v>8.8892359983298475E-2</v>
      </c>
      <c r="O29" s="148">
        <f t="shared" si="4"/>
        <v>0.2172389977736997</v>
      </c>
      <c r="P29" s="124">
        <v>77.406149322874896</v>
      </c>
      <c r="Q29" s="115">
        <f t="shared" si="1"/>
        <v>1.0884062779800807E-2</v>
      </c>
      <c r="R29" s="115">
        <f t="shared" si="3"/>
        <v>4.6187038469815977E-2</v>
      </c>
      <c r="S29" s="115">
        <f t="shared" si="5"/>
        <v>0.14185883123910825</v>
      </c>
    </row>
    <row r="30" spans="11:19" ht="15" x14ac:dyDescent="0.25">
      <c r="K30" s="41">
        <v>35810</v>
      </c>
      <c r="L30" s="147">
        <v>85.704775582794397</v>
      </c>
      <c r="M30" s="148">
        <f t="shared" si="0"/>
        <v>5.1177357469168516E-2</v>
      </c>
      <c r="N30" s="148">
        <f t="shared" si="2"/>
        <v>0.13235750023572335</v>
      </c>
      <c r="O30" s="148">
        <f t="shared" si="4"/>
        <v>0.21618128376378243</v>
      </c>
      <c r="P30" s="124">
        <v>78.222075237407296</v>
      </c>
      <c r="Q30" s="115">
        <f t="shared" si="1"/>
        <v>1.0540841027100178E-2</v>
      </c>
      <c r="R30" s="115">
        <f t="shared" si="3"/>
        <v>3.3630537764814061E-2</v>
      </c>
      <c r="S30" s="115">
        <f t="shared" si="5"/>
        <v>0.15372131146970269</v>
      </c>
    </row>
    <row r="31" spans="11:19" ht="15" x14ac:dyDescent="0.25">
      <c r="K31" s="41">
        <v>35841</v>
      </c>
      <c r="L31" s="147">
        <v>84.499719795025598</v>
      </c>
      <c r="M31" s="148">
        <f t="shared" si="0"/>
        <v>-1.4060544229588023E-2</v>
      </c>
      <c r="N31" s="148">
        <f t="shared" si="2"/>
        <v>6.8139021113271525E-2</v>
      </c>
      <c r="O31" s="148">
        <f t="shared" si="4"/>
        <v>0.17508777061120617</v>
      </c>
      <c r="P31" s="124">
        <v>79.891079300748999</v>
      </c>
      <c r="Q31" s="115">
        <f t="shared" si="1"/>
        <v>2.1336739766571133E-2</v>
      </c>
      <c r="R31" s="115">
        <f t="shared" si="3"/>
        <v>4.3335956249902274E-2</v>
      </c>
      <c r="S31" s="115">
        <f t="shared" si="5"/>
        <v>0.15753672406080121</v>
      </c>
    </row>
    <row r="32" spans="11:19" ht="15" x14ac:dyDescent="0.25">
      <c r="K32" s="41">
        <v>35869</v>
      </c>
      <c r="L32" s="147">
        <v>83.007550985959497</v>
      </c>
      <c r="M32" s="148">
        <f t="shared" si="0"/>
        <v>-1.765886103155978E-2</v>
      </c>
      <c r="N32" s="148">
        <f t="shared" si="2"/>
        <v>1.8095637052518265E-2</v>
      </c>
      <c r="O32" s="148">
        <f t="shared" si="4"/>
        <v>0.15062860622204144</v>
      </c>
      <c r="P32" s="124">
        <v>79.884693142751999</v>
      </c>
      <c r="Q32" s="115">
        <f t="shared" si="1"/>
        <v>-7.9935808264153252E-5</v>
      </c>
      <c r="R32" s="115">
        <f t="shared" si="3"/>
        <v>3.2019986028999581E-2</v>
      </c>
      <c r="S32" s="115">
        <f t="shared" si="5"/>
        <v>0.16024621688298035</v>
      </c>
    </row>
    <row r="33" spans="11:19" ht="15" x14ac:dyDescent="0.25">
      <c r="K33" s="41">
        <v>35900</v>
      </c>
      <c r="L33" s="147">
        <v>81.090951814109701</v>
      </c>
      <c r="M33" s="148">
        <f t="shared" si="0"/>
        <v>-2.3089455707155926E-2</v>
      </c>
      <c r="N33" s="148">
        <f t="shared" si="2"/>
        <v>-5.3833916923655578E-2</v>
      </c>
      <c r="O33" s="148">
        <f t="shared" si="4"/>
        <v>0.13480823805182962</v>
      </c>
      <c r="P33" s="124">
        <v>79.735710199671601</v>
      </c>
      <c r="Q33" s="115">
        <f t="shared" si="1"/>
        <v>-1.8649748433553492E-3</v>
      </c>
      <c r="R33" s="115">
        <f t="shared" si="3"/>
        <v>1.9350483321624479E-2</v>
      </c>
      <c r="S33" s="115">
        <f t="shared" si="5"/>
        <v>0.1484622929743753</v>
      </c>
    </row>
    <row r="34" spans="11:19" ht="15" x14ac:dyDescent="0.25">
      <c r="K34" s="41">
        <v>35930</v>
      </c>
      <c r="L34" s="147">
        <v>83.173609151914604</v>
      </c>
      <c r="M34" s="148">
        <f t="shared" si="0"/>
        <v>2.5682980544847078E-2</v>
      </c>
      <c r="N34" s="148">
        <f t="shared" si="2"/>
        <v>-1.5693669118995834E-2</v>
      </c>
      <c r="O34" s="148">
        <f t="shared" si="4"/>
        <v>0.16239589063718296</v>
      </c>
      <c r="P34" s="124">
        <v>78.913085130591696</v>
      </c>
      <c r="Q34" s="115">
        <f t="shared" si="1"/>
        <v>-1.0316896494931949E-2</v>
      </c>
      <c r="R34" s="115">
        <f t="shared" si="3"/>
        <v>-1.22415941644205E-2</v>
      </c>
      <c r="S34" s="115">
        <f t="shared" si="5"/>
        <v>0.12760165213675578</v>
      </c>
    </row>
    <row r="35" spans="11:19" ht="15" x14ac:dyDescent="0.25">
      <c r="K35" s="41">
        <v>35961</v>
      </c>
      <c r="L35" s="147">
        <v>86.315505517996002</v>
      </c>
      <c r="M35" s="148">
        <f t="shared" si="0"/>
        <v>3.7775159670452751E-2</v>
      </c>
      <c r="N35" s="148">
        <f t="shared" si="2"/>
        <v>3.9851248383367288E-2</v>
      </c>
      <c r="O35" s="148">
        <f t="shared" si="4"/>
        <v>0.19438659253964397</v>
      </c>
      <c r="P35" s="124">
        <v>79.267296093128493</v>
      </c>
      <c r="Q35" s="115">
        <f t="shared" si="1"/>
        <v>4.4886213984742795E-3</v>
      </c>
      <c r="R35" s="115">
        <f t="shared" si="3"/>
        <v>-7.7286026312980427E-3</v>
      </c>
      <c r="S35" s="115">
        <f t="shared" si="5"/>
        <v>0.12411564463206748</v>
      </c>
    </row>
    <row r="36" spans="11:19" ht="15" x14ac:dyDescent="0.25">
      <c r="K36" s="41">
        <v>35991</v>
      </c>
      <c r="L36" s="147">
        <v>86.8660262704757</v>
      </c>
      <c r="M36" s="148">
        <f t="shared" si="0"/>
        <v>6.3780053094275591E-3</v>
      </c>
      <c r="N36" s="148">
        <f t="shared" si="2"/>
        <v>7.1217248375682995E-2</v>
      </c>
      <c r="O36" s="148">
        <f t="shared" si="4"/>
        <v>0.18382967100727066</v>
      </c>
      <c r="P36" s="124">
        <v>80.387521060505605</v>
      </c>
      <c r="Q36" s="115">
        <f t="shared" si="1"/>
        <v>1.4132246494960476E-2</v>
      </c>
      <c r="R36" s="115">
        <f t="shared" si="3"/>
        <v>8.1746416906773867E-3</v>
      </c>
      <c r="S36" s="115">
        <f t="shared" si="5"/>
        <v>0.12776007455037264</v>
      </c>
    </row>
    <row r="37" spans="11:19" ht="15" x14ac:dyDescent="0.25">
      <c r="K37" s="41">
        <v>36022</v>
      </c>
      <c r="L37" s="147">
        <v>86.838641648192706</v>
      </c>
      <c r="M37" s="148">
        <f t="shared" si="0"/>
        <v>-3.1525123755204998E-4</v>
      </c>
      <c r="N37" s="148">
        <f t="shared" si="2"/>
        <v>4.4064848617834995E-2</v>
      </c>
      <c r="O37" s="148">
        <f t="shared" si="4"/>
        <v>0.17676183970889103</v>
      </c>
      <c r="P37" s="124">
        <v>81.803162267323003</v>
      </c>
      <c r="Q37" s="115">
        <f t="shared" si="1"/>
        <v>1.7610210989736697E-2</v>
      </c>
      <c r="R37" s="115">
        <f t="shared" si="3"/>
        <v>3.6623547691090552E-2</v>
      </c>
      <c r="S37" s="115">
        <f t="shared" si="5"/>
        <v>0.14017758689808191</v>
      </c>
    </row>
    <row r="38" spans="11:19" ht="15" x14ac:dyDescent="0.25">
      <c r="K38" s="41">
        <v>36053</v>
      </c>
      <c r="L38" s="147">
        <v>86.210165960022593</v>
      </c>
      <c r="M38" s="148">
        <f t="shared" si="0"/>
        <v>-7.2372814249702655E-3</v>
      </c>
      <c r="N38" s="148">
        <f t="shared" si="2"/>
        <v>-1.2204013327761221E-3</v>
      </c>
      <c r="O38" s="148">
        <f t="shared" si="4"/>
        <v>0.15136866904659363</v>
      </c>
      <c r="P38" s="124">
        <v>81.84155355115</v>
      </c>
      <c r="Q38" s="115">
        <f t="shared" si="1"/>
        <v>4.693129551831543E-4</v>
      </c>
      <c r="R38" s="115">
        <f t="shared" si="3"/>
        <v>3.2475656227722194E-2</v>
      </c>
      <c r="S38" s="115">
        <f t="shared" si="5"/>
        <v>0.1061339865428983</v>
      </c>
    </row>
    <row r="39" spans="11:19" ht="15" x14ac:dyDescent="0.25">
      <c r="K39" s="41">
        <v>36083</v>
      </c>
      <c r="L39" s="147">
        <v>87.508291214843695</v>
      </c>
      <c r="M39" s="148">
        <f t="shared" si="0"/>
        <v>1.5057681891287311E-2</v>
      </c>
      <c r="N39" s="148">
        <f t="shared" si="2"/>
        <v>7.3937415114186944E-3</v>
      </c>
      <c r="O39" s="148">
        <f t="shared" si="4"/>
        <v>0.15618609600365141</v>
      </c>
      <c r="P39" s="124">
        <v>80.138461675646298</v>
      </c>
      <c r="Q39" s="115">
        <f t="shared" si="1"/>
        <v>-2.0809623004520383E-2</v>
      </c>
      <c r="R39" s="115">
        <f t="shared" si="3"/>
        <v>-3.09823442212942E-3</v>
      </c>
      <c r="S39" s="115">
        <f t="shared" si="5"/>
        <v>5.8953767028551374E-2</v>
      </c>
    </row>
    <row r="40" spans="11:19" ht="15" x14ac:dyDescent="0.25">
      <c r="K40" s="41">
        <v>36114</v>
      </c>
      <c r="L40" s="147">
        <v>87.881937184847402</v>
      </c>
      <c r="M40" s="148">
        <f t="shared" si="0"/>
        <v>4.2698350615297809E-3</v>
      </c>
      <c r="N40" s="148">
        <f t="shared" si="2"/>
        <v>1.2014185354042972E-2</v>
      </c>
      <c r="O40" s="148">
        <f t="shared" si="4"/>
        <v>0.11089275308682089</v>
      </c>
      <c r="P40" s="124">
        <v>80.454032976907797</v>
      </c>
      <c r="Q40" s="115">
        <f t="shared" si="1"/>
        <v>3.937825791300309E-3</v>
      </c>
      <c r="R40" s="115">
        <f t="shared" si="3"/>
        <v>-1.6492385538916077E-2</v>
      </c>
      <c r="S40" s="115">
        <f t="shared" si="5"/>
        <v>5.0687838552411435E-2</v>
      </c>
    </row>
    <row r="41" spans="11:19" ht="15" x14ac:dyDescent="0.25">
      <c r="K41" s="41">
        <v>36144</v>
      </c>
      <c r="L41" s="147">
        <v>87.889298612045096</v>
      </c>
      <c r="M41" s="148">
        <f t="shared" si="0"/>
        <v>8.3764962784282915E-5</v>
      </c>
      <c r="N41" s="148">
        <f t="shared" si="2"/>
        <v>1.9477200087993696E-2</v>
      </c>
      <c r="O41" s="148">
        <f t="shared" si="4"/>
        <v>7.797074359734224E-2</v>
      </c>
      <c r="P41" s="124">
        <v>81.056059287639897</v>
      </c>
      <c r="Q41" s="115">
        <f t="shared" si="1"/>
        <v>7.4828605659196246E-3</v>
      </c>
      <c r="R41" s="115">
        <f t="shared" si="3"/>
        <v>-9.597743804058867E-3</v>
      </c>
      <c r="S41" s="115">
        <f t="shared" si="5"/>
        <v>4.715271327527959E-2</v>
      </c>
    </row>
    <row r="42" spans="11:19" ht="15" x14ac:dyDescent="0.25">
      <c r="K42" s="41">
        <v>36175</v>
      </c>
      <c r="L42" s="147">
        <v>87.483710563113206</v>
      </c>
      <c r="M42" s="148">
        <f t="shared" si="0"/>
        <v>-4.6147603330208842E-3</v>
      </c>
      <c r="N42" s="148">
        <f t="shared" si="2"/>
        <v>-2.8089511735684969E-4</v>
      </c>
      <c r="O42" s="148">
        <f t="shared" si="4"/>
        <v>2.0756544407496635E-2</v>
      </c>
      <c r="P42" s="124">
        <v>83.208213460635207</v>
      </c>
      <c r="Q42" s="115">
        <f t="shared" si="1"/>
        <v>2.655142862741533E-2</v>
      </c>
      <c r="R42" s="115">
        <f t="shared" si="3"/>
        <v>3.8305599094395903E-2</v>
      </c>
      <c r="S42" s="115">
        <f t="shared" si="5"/>
        <v>6.3743364109105638E-2</v>
      </c>
    </row>
    <row r="43" spans="11:19" ht="15" x14ac:dyDescent="0.25">
      <c r="K43" s="41">
        <v>36206</v>
      </c>
      <c r="L43" s="147">
        <v>86.587076635449506</v>
      </c>
      <c r="M43" s="148">
        <f t="shared" si="0"/>
        <v>-1.0249152921066873E-2</v>
      </c>
      <c r="N43" s="148">
        <f t="shared" si="2"/>
        <v>-1.4734092020233236E-2</v>
      </c>
      <c r="O43" s="148">
        <f t="shared" si="4"/>
        <v>2.4702529730125766E-2</v>
      </c>
      <c r="P43" s="124">
        <v>81.653411804190299</v>
      </c>
      <c r="Q43" s="115">
        <f t="shared" si="1"/>
        <v>-1.8685675269070279E-2</v>
      </c>
      <c r="R43" s="115">
        <f t="shared" si="3"/>
        <v>1.4907628404740692E-2</v>
      </c>
      <c r="S43" s="115">
        <f t="shared" si="5"/>
        <v>2.2059190073112189E-2</v>
      </c>
    </row>
    <row r="44" spans="11:19" ht="15" x14ac:dyDescent="0.25">
      <c r="K44" s="41">
        <v>36234</v>
      </c>
      <c r="L44" s="147">
        <v>85.1344930139242</v>
      </c>
      <c r="M44" s="148">
        <f t="shared" si="0"/>
        <v>-1.677598641701461E-2</v>
      </c>
      <c r="N44" s="148">
        <f t="shared" si="2"/>
        <v>-3.1344038940178232E-2</v>
      </c>
      <c r="O44" s="148">
        <f t="shared" si="4"/>
        <v>2.5623476451250404E-2</v>
      </c>
      <c r="P44" s="124">
        <v>81.289095889857094</v>
      </c>
      <c r="Q44" s="115">
        <f t="shared" si="1"/>
        <v>-4.4617353553683126E-3</v>
      </c>
      <c r="R44" s="115">
        <f t="shared" si="3"/>
        <v>2.8750053267483366E-3</v>
      </c>
      <c r="S44" s="115">
        <f t="shared" si="5"/>
        <v>1.7580373559118012E-2</v>
      </c>
    </row>
    <row r="45" spans="11:19" ht="15" x14ac:dyDescent="0.25">
      <c r="K45" s="41">
        <v>36265</v>
      </c>
      <c r="L45" s="147">
        <v>83.8734147026789</v>
      </c>
      <c r="M45" s="148">
        <f t="shared" si="0"/>
        <v>-1.4812777601659555E-2</v>
      </c>
      <c r="N45" s="148">
        <f t="shared" si="2"/>
        <v>-4.1268206814681685E-2</v>
      </c>
      <c r="O45" s="148">
        <f t="shared" si="4"/>
        <v>3.4312865077075871E-2</v>
      </c>
      <c r="P45" s="124">
        <v>80.965533639565507</v>
      </c>
      <c r="Q45" s="115">
        <f t="shared" si="1"/>
        <v>-3.9803893345056185E-3</v>
      </c>
      <c r="R45" s="115">
        <f t="shared" si="3"/>
        <v>-2.6952625561786459E-2</v>
      </c>
      <c r="S45" s="115">
        <f t="shared" si="5"/>
        <v>1.5423747237144125E-2</v>
      </c>
    </row>
    <row r="46" spans="11:19" ht="15" x14ac:dyDescent="0.25">
      <c r="K46" s="41">
        <v>36295</v>
      </c>
      <c r="L46" s="147">
        <v>83.738636984391604</v>
      </c>
      <c r="M46" s="148">
        <f t="shared" si="0"/>
        <v>-1.6069182203332089E-3</v>
      </c>
      <c r="N46" s="148">
        <f t="shared" si="2"/>
        <v>-3.2896822040204166E-2</v>
      </c>
      <c r="O46" s="148">
        <f t="shared" si="4"/>
        <v>6.7933547460348187E-3</v>
      </c>
      <c r="P46" s="124">
        <v>82.214513877131694</v>
      </c>
      <c r="Q46" s="115">
        <f t="shared" si="1"/>
        <v>1.5426073063709689E-2</v>
      </c>
      <c r="R46" s="115">
        <f t="shared" si="3"/>
        <v>6.8717529438568903E-3</v>
      </c>
      <c r="S46" s="115">
        <f t="shared" si="5"/>
        <v>4.1836265063981859E-2</v>
      </c>
    </row>
    <row r="47" spans="11:19" ht="15" x14ac:dyDescent="0.25">
      <c r="K47" s="41">
        <v>36326</v>
      </c>
      <c r="L47" s="147">
        <v>85.083085676321403</v>
      </c>
      <c r="M47" s="148">
        <f t="shared" si="0"/>
        <v>1.6055297056965401E-2</v>
      </c>
      <c r="N47" s="148">
        <f t="shared" si="2"/>
        <v>-6.0383677382547241E-4</v>
      </c>
      <c r="O47" s="148">
        <f t="shared" si="4"/>
        <v>-1.4278081722149616E-2</v>
      </c>
      <c r="P47" s="124">
        <v>83.350533191267004</v>
      </c>
      <c r="Q47" s="115">
        <f t="shared" si="1"/>
        <v>1.3817746533575148E-2</v>
      </c>
      <c r="R47" s="115">
        <f t="shared" si="3"/>
        <v>2.535933360856979E-2</v>
      </c>
      <c r="S47" s="115">
        <f t="shared" si="5"/>
        <v>5.1512254099613131E-2</v>
      </c>
    </row>
    <row r="48" spans="11:19" ht="15" x14ac:dyDescent="0.25">
      <c r="K48" s="41">
        <v>36356</v>
      </c>
      <c r="L48" s="147">
        <v>86.501358639158099</v>
      </c>
      <c r="M48" s="148">
        <f t="shared" si="0"/>
        <v>1.6669270414476856E-2</v>
      </c>
      <c r="N48" s="148">
        <f t="shared" si="2"/>
        <v>3.133226357594876E-2</v>
      </c>
      <c r="O48" s="148">
        <f t="shared" si="4"/>
        <v>-4.1980466584500276E-3</v>
      </c>
      <c r="P48" s="124">
        <v>84.9330473371473</v>
      </c>
      <c r="Q48" s="115">
        <f t="shared" si="1"/>
        <v>1.8986251020720601E-2</v>
      </c>
      <c r="R48" s="115">
        <f t="shared" si="3"/>
        <v>4.900250167242759E-2</v>
      </c>
      <c r="S48" s="115">
        <f t="shared" si="5"/>
        <v>5.6545172890956508E-2</v>
      </c>
    </row>
    <row r="49" spans="11:19" ht="15" x14ac:dyDescent="0.25">
      <c r="K49" s="41">
        <v>36387</v>
      </c>
      <c r="L49" s="147">
        <v>88.177339288515299</v>
      </c>
      <c r="M49" s="148">
        <f t="shared" si="0"/>
        <v>1.9375194513979732E-2</v>
      </c>
      <c r="N49" s="148">
        <f t="shared" si="2"/>
        <v>5.3006622318811258E-2</v>
      </c>
      <c r="O49" s="148">
        <f t="shared" si="4"/>
        <v>1.5415921010672129E-2</v>
      </c>
      <c r="P49" s="124">
        <v>88.694522891040194</v>
      </c>
      <c r="Q49" s="115">
        <f t="shared" si="1"/>
        <v>4.4287537911614994E-2</v>
      </c>
      <c r="R49" s="115">
        <f t="shared" si="3"/>
        <v>7.8818309667229469E-2</v>
      </c>
      <c r="S49" s="115">
        <f t="shared" si="5"/>
        <v>8.4243205674580768E-2</v>
      </c>
    </row>
    <row r="50" spans="11:19" ht="15" x14ac:dyDescent="0.25">
      <c r="K50" s="41">
        <v>36418</v>
      </c>
      <c r="L50" s="147">
        <v>88.944507933271197</v>
      </c>
      <c r="M50" s="148">
        <f t="shared" si="0"/>
        <v>8.7002925121808516E-3</v>
      </c>
      <c r="N50" s="148">
        <f t="shared" si="2"/>
        <v>4.5384135122222391E-2</v>
      </c>
      <c r="O50" s="148">
        <f t="shared" si="4"/>
        <v>3.171716401191671E-2</v>
      </c>
      <c r="P50" s="124">
        <v>92.526865352602996</v>
      </c>
      <c r="Q50" s="115">
        <f t="shared" si="1"/>
        <v>4.3208332788156278E-2</v>
      </c>
      <c r="R50" s="115">
        <f t="shared" si="3"/>
        <v>0.11009326287426124</v>
      </c>
      <c r="S50" s="115">
        <f t="shared" si="5"/>
        <v>0.13056096002350204</v>
      </c>
    </row>
    <row r="51" spans="11:19" ht="15" x14ac:dyDescent="0.25">
      <c r="K51" s="41">
        <v>36448</v>
      </c>
      <c r="L51" s="147">
        <v>89.860963734010298</v>
      </c>
      <c r="M51" s="148">
        <f t="shared" si="0"/>
        <v>1.030368059854414E-2</v>
      </c>
      <c r="N51" s="148">
        <f t="shared" si="2"/>
        <v>3.8838755225416133E-2</v>
      </c>
      <c r="O51" s="148">
        <f t="shared" si="4"/>
        <v>2.6885138385235985E-2</v>
      </c>
      <c r="P51" s="124">
        <v>94.962264286136104</v>
      </c>
      <c r="Q51" s="115">
        <f t="shared" si="1"/>
        <v>2.6320992549053068E-2</v>
      </c>
      <c r="R51" s="115">
        <f t="shared" si="3"/>
        <v>0.11808379969197591</v>
      </c>
      <c r="S51" s="115">
        <f t="shared" si="5"/>
        <v>0.18497737915768719</v>
      </c>
    </row>
    <row r="52" spans="11:19" ht="15" x14ac:dyDescent="0.25">
      <c r="K52" s="41">
        <v>36479</v>
      </c>
      <c r="L52" s="147">
        <v>90.208189867998499</v>
      </c>
      <c r="M52" s="148">
        <f t="shared" si="0"/>
        <v>3.864037503715112E-3</v>
      </c>
      <c r="N52" s="148">
        <f t="shared" si="2"/>
        <v>2.3031434106196791E-2</v>
      </c>
      <c r="O52" s="148">
        <f t="shared" si="4"/>
        <v>2.6470202611239113E-2</v>
      </c>
      <c r="P52" s="124">
        <v>94.6455085147376</v>
      </c>
      <c r="Q52" s="115">
        <f t="shared" si="1"/>
        <v>-3.3355962368807335E-3</v>
      </c>
      <c r="R52" s="115">
        <f t="shared" si="3"/>
        <v>6.7095300022168125E-2</v>
      </c>
      <c r="S52" s="115">
        <f t="shared" si="5"/>
        <v>0.17639234495433054</v>
      </c>
    </row>
    <row r="53" spans="11:19" ht="15" x14ac:dyDescent="0.25">
      <c r="K53" s="41">
        <v>36509</v>
      </c>
      <c r="L53" s="147">
        <v>90.501623945779599</v>
      </c>
      <c r="M53" s="148">
        <f t="shared" si="0"/>
        <v>3.2528540724570121E-3</v>
      </c>
      <c r="N53" s="148">
        <f t="shared" si="2"/>
        <v>1.7506601011010092E-2</v>
      </c>
      <c r="O53" s="148">
        <f t="shared" si="4"/>
        <v>2.9722905689185675E-2</v>
      </c>
      <c r="P53" s="124">
        <v>93.485034066096603</v>
      </c>
      <c r="Q53" s="115">
        <f t="shared" si="1"/>
        <v>-1.2261273322445088E-2</v>
      </c>
      <c r="R53" s="115">
        <f t="shared" si="3"/>
        <v>1.0355573052671874E-2</v>
      </c>
      <c r="S53" s="115">
        <f t="shared" si="5"/>
        <v>0.15333800936893049</v>
      </c>
    </row>
    <row r="54" spans="11:19" ht="15" x14ac:dyDescent="0.25">
      <c r="K54" s="41">
        <v>36540</v>
      </c>
      <c r="L54" s="147">
        <v>91.202268998789705</v>
      </c>
      <c r="M54" s="148">
        <f t="shared" si="0"/>
        <v>7.7417953674496776E-3</v>
      </c>
      <c r="N54" s="148">
        <f t="shared" si="2"/>
        <v>1.4926450919775291E-2</v>
      </c>
      <c r="O54" s="148">
        <f t="shared" si="4"/>
        <v>4.2505723771213644E-2</v>
      </c>
      <c r="P54" s="124">
        <v>93.314648190364593</v>
      </c>
      <c r="Q54" s="115">
        <f t="shared" si="1"/>
        <v>-1.8226005631183373E-3</v>
      </c>
      <c r="R54" s="115">
        <f t="shared" si="3"/>
        <v>-1.7350219143964285E-2</v>
      </c>
      <c r="S54" s="115">
        <f t="shared" si="5"/>
        <v>0.12145958084427111</v>
      </c>
    </row>
    <row r="55" spans="11:19" ht="15" x14ac:dyDescent="0.25">
      <c r="K55" s="41">
        <v>36571</v>
      </c>
      <c r="L55" s="147">
        <v>88.334249377045694</v>
      </c>
      <c r="M55" s="148">
        <f t="shared" si="0"/>
        <v>-3.1446801195067486E-2</v>
      </c>
      <c r="N55" s="148">
        <f t="shared" si="2"/>
        <v>-2.077350730232963E-2</v>
      </c>
      <c r="O55" s="148">
        <f t="shared" si="4"/>
        <v>2.0178216074347555E-2</v>
      </c>
      <c r="P55" s="124">
        <v>93.646271347785998</v>
      </c>
      <c r="Q55" s="115">
        <f t="shared" si="1"/>
        <v>3.5538167249464792E-3</v>
      </c>
      <c r="R55" s="115">
        <f t="shared" si="3"/>
        <v>-1.0557681844944655E-2</v>
      </c>
      <c r="S55" s="115">
        <f t="shared" si="5"/>
        <v>0.14687517984374354</v>
      </c>
    </row>
    <row r="56" spans="11:19" ht="15" x14ac:dyDescent="0.25">
      <c r="K56" s="41">
        <v>36600</v>
      </c>
      <c r="L56" s="147">
        <v>86.014081186665393</v>
      </c>
      <c r="M56" s="148">
        <f t="shared" si="0"/>
        <v>-2.6265782601229803E-2</v>
      </c>
      <c r="N56" s="148">
        <f t="shared" si="2"/>
        <v>-4.9585218070813175E-2</v>
      </c>
      <c r="O56" s="148">
        <f t="shared" si="4"/>
        <v>1.0331748526385631E-2</v>
      </c>
      <c r="P56" s="124">
        <v>94.942546262243297</v>
      </c>
      <c r="Q56" s="115">
        <f t="shared" si="1"/>
        <v>1.3842248023342663E-2</v>
      </c>
      <c r="R56" s="115">
        <f t="shared" si="3"/>
        <v>1.5590861261452815E-2</v>
      </c>
      <c r="S56" s="115">
        <f t="shared" si="5"/>
        <v>0.16796164630599386</v>
      </c>
    </row>
    <row r="57" spans="11:19" ht="15" x14ac:dyDescent="0.25">
      <c r="K57" s="41">
        <v>36631</v>
      </c>
      <c r="L57" s="147">
        <v>84.170216116675903</v>
      </c>
      <c r="M57" s="148">
        <f t="shared" si="0"/>
        <v>-2.143678156589246E-2</v>
      </c>
      <c r="N57" s="148">
        <f t="shared" si="2"/>
        <v>-7.710392470835481E-2</v>
      </c>
      <c r="O57" s="148">
        <f t="shared" si="4"/>
        <v>3.5386828478263244E-3</v>
      </c>
      <c r="P57" s="124">
        <v>94.812843119763997</v>
      </c>
      <c r="Q57" s="115">
        <f t="shared" si="1"/>
        <v>-1.3661224349412748E-3</v>
      </c>
      <c r="R57" s="115">
        <f t="shared" si="3"/>
        <v>1.6055302768146706E-2</v>
      </c>
      <c r="S57" s="115">
        <f t="shared" si="5"/>
        <v>0.17102721192257686</v>
      </c>
    </row>
    <row r="58" spans="11:19" ht="15" x14ac:dyDescent="0.25">
      <c r="K58" s="41">
        <v>36661</v>
      </c>
      <c r="L58" s="147">
        <v>87.740369158626507</v>
      </c>
      <c r="M58" s="148">
        <f t="shared" si="0"/>
        <v>4.2415871155679241E-2</v>
      </c>
      <c r="N58" s="148">
        <f t="shared" si="2"/>
        <v>-6.7231025633587294E-3</v>
      </c>
      <c r="O58" s="148">
        <f t="shared" si="4"/>
        <v>4.7788360526823448E-2</v>
      </c>
      <c r="P58" s="124">
        <v>94.579663540567594</v>
      </c>
      <c r="Q58" s="115">
        <f t="shared" si="1"/>
        <v>-2.4593670174183346E-3</v>
      </c>
      <c r="R58" s="115">
        <f t="shared" si="3"/>
        <v>9.9672115007669593E-3</v>
      </c>
      <c r="S58" s="115">
        <f t="shared" si="5"/>
        <v>0.15040105548657046</v>
      </c>
    </row>
    <row r="59" spans="11:19" ht="15" x14ac:dyDescent="0.25">
      <c r="K59" s="41">
        <v>36692</v>
      </c>
      <c r="L59" s="147">
        <v>92.021482749337395</v>
      </c>
      <c r="M59" s="148">
        <f t="shared" si="0"/>
        <v>4.8792974451372872E-2</v>
      </c>
      <c r="N59" s="148">
        <f t="shared" si="2"/>
        <v>6.9842070970157932E-2</v>
      </c>
      <c r="O59" s="148">
        <f t="shared" si="4"/>
        <v>8.1548488960678789E-2</v>
      </c>
      <c r="P59" s="124">
        <v>93.548784851494901</v>
      </c>
      <c r="Q59" s="115">
        <f t="shared" si="1"/>
        <v>-1.0899580845204926E-2</v>
      </c>
      <c r="R59" s="115">
        <f t="shared" si="3"/>
        <v>-1.4680050889920859E-2</v>
      </c>
      <c r="S59" s="115">
        <f t="shared" si="5"/>
        <v>0.12235376631395578</v>
      </c>
    </row>
    <row r="60" spans="11:19" ht="15" x14ac:dyDescent="0.25">
      <c r="K60" s="41">
        <v>36722</v>
      </c>
      <c r="L60" s="147">
        <v>95.101915912522799</v>
      </c>
      <c r="M60" s="148">
        <f t="shared" si="0"/>
        <v>3.3475152444308875E-2</v>
      </c>
      <c r="N60" s="148">
        <f t="shared" si="2"/>
        <v>0.1298761046388841</v>
      </c>
      <c r="O60" s="148">
        <f t="shared" si="4"/>
        <v>9.9426846105875377E-2</v>
      </c>
      <c r="P60" s="124">
        <v>94.280206020271905</v>
      </c>
      <c r="Q60" s="115">
        <f t="shared" si="1"/>
        <v>7.81860683640212E-3</v>
      </c>
      <c r="R60" s="115">
        <f t="shared" si="3"/>
        <v>-5.617773731553255E-3</v>
      </c>
      <c r="S60" s="115">
        <f t="shared" si="5"/>
        <v>0.11005325931637011</v>
      </c>
    </row>
    <row r="61" spans="11:19" ht="15" x14ac:dyDescent="0.25">
      <c r="K61" s="41">
        <v>36753</v>
      </c>
      <c r="L61" s="147">
        <v>96.607319539736196</v>
      </c>
      <c r="M61" s="148">
        <f t="shared" si="0"/>
        <v>1.5829372234709815E-2</v>
      </c>
      <c r="N61" s="148">
        <f t="shared" si="2"/>
        <v>0.10105895913292851</v>
      </c>
      <c r="O61" s="148">
        <f t="shared" si="4"/>
        <v>9.5602569994067244E-2</v>
      </c>
      <c r="P61" s="124">
        <v>95.165222057872001</v>
      </c>
      <c r="Q61" s="115">
        <f t="shared" si="1"/>
        <v>9.3870821348205347E-3</v>
      </c>
      <c r="R61" s="115">
        <f t="shared" si="3"/>
        <v>6.1911672698353737E-3</v>
      </c>
      <c r="S61" s="115">
        <f t="shared" si="5"/>
        <v>7.2954890064417688E-2</v>
      </c>
    </row>
    <row r="62" spans="11:19" ht="15" x14ac:dyDescent="0.25">
      <c r="K62" s="41">
        <v>36784</v>
      </c>
      <c r="L62" s="147">
        <v>98.009746549398102</v>
      </c>
      <c r="M62" s="148">
        <f t="shared" si="0"/>
        <v>1.4516777986838481E-2</v>
      </c>
      <c r="N62" s="148">
        <f t="shared" si="2"/>
        <v>6.507462845792733E-2</v>
      </c>
      <c r="O62" s="148">
        <f t="shared" si="4"/>
        <v>0.1019201615340648</v>
      </c>
      <c r="P62" s="124">
        <v>96.475601113558497</v>
      </c>
      <c r="Q62" s="115">
        <f t="shared" si="1"/>
        <v>1.376951608319299E-2</v>
      </c>
      <c r="R62" s="115">
        <f t="shared" si="3"/>
        <v>3.1286523568529567E-2</v>
      </c>
      <c r="S62" s="115">
        <f t="shared" si="5"/>
        <v>4.2676640410410416E-2</v>
      </c>
    </row>
    <row r="63" spans="11:19" ht="15" x14ac:dyDescent="0.25">
      <c r="K63" s="41">
        <v>36814</v>
      </c>
      <c r="L63" s="147">
        <v>99.468298770619597</v>
      </c>
      <c r="M63" s="148">
        <f t="shared" si="0"/>
        <v>1.4881705876939266E-2</v>
      </c>
      <c r="N63" s="148">
        <f t="shared" si="2"/>
        <v>4.5912669752238289E-2</v>
      </c>
      <c r="O63" s="148">
        <f t="shared" si="4"/>
        <v>0.10691333185616769</v>
      </c>
      <c r="P63" s="124">
        <v>97.585410649116398</v>
      </c>
      <c r="Q63" s="115">
        <f t="shared" si="1"/>
        <v>1.1503525479479304E-2</v>
      </c>
      <c r="R63" s="115">
        <f t="shared" si="3"/>
        <v>3.5057248688381337E-2</v>
      </c>
      <c r="S63" s="115">
        <f t="shared" si="5"/>
        <v>2.7623039348307232E-2</v>
      </c>
    </row>
    <row r="64" spans="11:19" ht="15" x14ac:dyDescent="0.25">
      <c r="K64" s="41">
        <v>36845</v>
      </c>
      <c r="L64" s="147">
        <v>100.31290452878</v>
      </c>
      <c r="M64" s="148">
        <f t="shared" si="0"/>
        <v>8.4912054252392899E-3</v>
      </c>
      <c r="N64" s="148">
        <f t="shared" si="2"/>
        <v>3.8357186667617116E-2</v>
      </c>
      <c r="O64" s="148">
        <f t="shared" si="4"/>
        <v>0.11201549078379358</v>
      </c>
      <c r="P64" s="124">
        <v>98.729003153794494</v>
      </c>
      <c r="Q64" s="115">
        <f t="shared" si="1"/>
        <v>1.1718888070165079E-2</v>
      </c>
      <c r="R64" s="115">
        <f t="shared" si="3"/>
        <v>3.744835580539374E-2</v>
      </c>
      <c r="S64" s="115">
        <f t="shared" si="5"/>
        <v>4.3145149760815515E-2</v>
      </c>
    </row>
    <row r="65" spans="11:19" ht="15" x14ac:dyDescent="0.25">
      <c r="K65" s="41">
        <v>36875</v>
      </c>
      <c r="L65" s="147">
        <v>100</v>
      </c>
      <c r="M65" s="148">
        <f t="shared" si="0"/>
        <v>-3.1192849040695414E-3</v>
      </c>
      <c r="N65" s="148">
        <f t="shared" si="2"/>
        <v>2.030668908626132E-2</v>
      </c>
      <c r="O65" s="148">
        <f t="shared" si="4"/>
        <v>0.10495254825384093</v>
      </c>
      <c r="P65" s="124">
        <v>100</v>
      </c>
      <c r="Q65" s="115">
        <f t="shared" si="1"/>
        <v>1.2873591402777773E-2</v>
      </c>
      <c r="R65" s="115">
        <f t="shared" si="3"/>
        <v>3.6531504813253735E-2</v>
      </c>
      <c r="S65" s="115">
        <f t="shared" si="5"/>
        <v>6.9689934854140656E-2</v>
      </c>
    </row>
    <row r="66" spans="11:19" ht="15" x14ac:dyDescent="0.25">
      <c r="K66" s="41">
        <v>36906</v>
      </c>
      <c r="L66" s="147">
        <v>99.845944509873902</v>
      </c>
      <c r="M66" s="148">
        <f t="shared" si="0"/>
        <v>-1.5405549012609265E-3</v>
      </c>
      <c r="N66" s="148">
        <f t="shared" si="2"/>
        <v>3.7966441964105702E-3</v>
      </c>
      <c r="O66" s="148">
        <f t="shared" si="4"/>
        <v>9.4774785824669694E-2</v>
      </c>
      <c r="P66" s="124">
        <v>100.621319169541</v>
      </c>
      <c r="Q66" s="115">
        <f t="shared" si="1"/>
        <v>6.2131916954100141E-3</v>
      </c>
      <c r="R66" s="115">
        <f t="shared" si="3"/>
        <v>3.1110270482343827E-2</v>
      </c>
      <c r="S66" s="115">
        <f t="shared" si="5"/>
        <v>7.8301436279013537E-2</v>
      </c>
    </row>
    <row r="67" spans="11:19" ht="15" x14ac:dyDescent="0.25">
      <c r="K67" s="41">
        <v>36937</v>
      </c>
      <c r="L67" s="147">
        <v>99.236385002330707</v>
      </c>
      <c r="M67" s="148">
        <f t="shared" si="0"/>
        <v>-6.1050001633558004E-3</v>
      </c>
      <c r="N67" s="148">
        <f t="shared" si="2"/>
        <v>-1.0731615553414953E-2</v>
      </c>
      <c r="O67" s="148">
        <f t="shared" si="4"/>
        <v>0.12341912341101535</v>
      </c>
      <c r="P67" s="124">
        <v>101.31375638582099</v>
      </c>
      <c r="Q67" s="115">
        <f t="shared" si="1"/>
        <v>6.8816153673485481E-3</v>
      </c>
      <c r="R67" s="115">
        <f t="shared" si="3"/>
        <v>2.6180282890126083E-2</v>
      </c>
      <c r="S67" s="115">
        <f t="shared" si="5"/>
        <v>8.1877099084482374E-2</v>
      </c>
    </row>
    <row r="68" spans="11:19" ht="15" x14ac:dyDescent="0.25">
      <c r="K68" s="41">
        <v>36965</v>
      </c>
      <c r="L68" s="147">
        <v>99.277183802411997</v>
      </c>
      <c r="M68" s="148">
        <f t="shared" si="0"/>
        <v>4.1112743153970399E-4</v>
      </c>
      <c r="N68" s="148">
        <f t="shared" si="2"/>
        <v>-7.2281619758800542E-3</v>
      </c>
      <c r="O68" s="148">
        <f t="shared" si="4"/>
        <v>0.15419687605525167</v>
      </c>
      <c r="P68" s="124">
        <v>101.080251004031</v>
      </c>
      <c r="Q68" s="115">
        <f t="shared" si="1"/>
        <v>-2.3047746931893487E-3</v>
      </c>
      <c r="R68" s="115">
        <f t="shared" si="3"/>
        <v>1.0802510040309965E-2</v>
      </c>
      <c r="S68" s="115">
        <f t="shared" si="5"/>
        <v>6.4646515007450667E-2</v>
      </c>
    </row>
    <row r="69" spans="11:19" ht="15" x14ac:dyDescent="0.25">
      <c r="K69" s="41">
        <v>36996</v>
      </c>
      <c r="L69" s="147">
        <v>99.213678151787605</v>
      </c>
      <c r="M69" s="148">
        <f t="shared" si="0"/>
        <v>-6.3968021847582435E-4</v>
      </c>
      <c r="N69" s="148">
        <f t="shared" si="2"/>
        <v>-6.3324190200211294E-3</v>
      </c>
      <c r="O69" s="148">
        <f t="shared" si="4"/>
        <v>0.17872666519304881</v>
      </c>
      <c r="P69" s="124">
        <v>100.837819378963</v>
      </c>
      <c r="Q69" s="115">
        <f t="shared" si="1"/>
        <v>-2.3984074303330383E-3</v>
      </c>
      <c r="R69" s="115">
        <f t="shared" si="3"/>
        <v>2.1516335823148491E-3</v>
      </c>
      <c r="S69" s="115">
        <f t="shared" si="5"/>
        <v>6.3545992936721474E-2</v>
      </c>
    </row>
    <row r="70" spans="11:19" ht="15" x14ac:dyDescent="0.25">
      <c r="K70" s="41">
        <v>37026</v>
      </c>
      <c r="L70" s="147">
        <v>99.537228193189307</v>
      </c>
      <c r="M70" s="148">
        <f t="shared" si="0"/>
        <v>3.2611434978420117E-3</v>
      </c>
      <c r="N70" s="148">
        <f t="shared" si="2"/>
        <v>3.0315815197372586E-3</v>
      </c>
      <c r="O70" s="148">
        <f t="shared" si="4"/>
        <v>0.13445189651795486</v>
      </c>
      <c r="P70" s="124">
        <v>101.25417925160301</v>
      </c>
      <c r="Q70" s="115">
        <f t="shared" si="1"/>
        <v>4.129005121335183E-3</v>
      </c>
      <c r="R70" s="115">
        <f t="shared" si="3"/>
        <v>-5.880458522444787E-4</v>
      </c>
      <c r="S70" s="115">
        <f t="shared" si="5"/>
        <v>7.0570305086489871E-2</v>
      </c>
    </row>
    <row r="71" spans="11:19" ht="15" x14ac:dyDescent="0.25">
      <c r="K71" s="41">
        <v>37057</v>
      </c>
      <c r="L71" s="147">
        <v>99.703810292263398</v>
      </c>
      <c r="M71" s="148">
        <f t="shared" si="0"/>
        <v>1.6735657813453653E-3</v>
      </c>
      <c r="N71" s="148">
        <f t="shared" si="2"/>
        <v>4.2973266717607483E-3</v>
      </c>
      <c r="O71" s="148">
        <f t="shared" si="4"/>
        <v>8.3484066039799965E-2</v>
      </c>
      <c r="P71" s="124">
        <v>102.53502433442</v>
      </c>
      <c r="Q71" s="115">
        <f t="shared" si="1"/>
        <v>1.2649799665397143E-2</v>
      </c>
      <c r="R71" s="115">
        <f t="shared" si="3"/>
        <v>1.4392260762500442E-2</v>
      </c>
      <c r="S71" s="115">
        <f t="shared" si="5"/>
        <v>9.605939293803134E-2</v>
      </c>
    </row>
    <row r="72" spans="11:19" ht="15" x14ac:dyDescent="0.25">
      <c r="K72" s="41">
        <v>37087</v>
      </c>
      <c r="L72" s="147">
        <v>100.42868991243</v>
      </c>
      <c r="M72" s="148">
        <f t="shared" ref="M72:M135" si="6">L72/L71-1</f>
        <v>7.2703301713521462E-3</v>
      </c>
      <c r="N72" s="148">
        <f t="shared" si="2"/>
        <v>1.2246413834023473E-2</v>
      </c>
      <c r="O72" s="148">
        <f t="shared" si="4"/>
        <v>5.6011216480716497E-2</v>
      </c>
      <c r="P72" s="124">
        <v>103.731256680792</v>
      </c>
      <c r="Q72" s="115">
        <f t="shared" ref="Q72:Q135" si="7">P72/P71-1</f>
        <v>1.1666572999197378E-2</v>
      </c>
      <c r="R72" s="115">
        <f t="shared" si="3"/>
        <v>2.8693969382212137E-2</v>
      </c>
      <c r="S72" s="115">
        <f t="shared" si="5"/>
        <v>0.10024427246677803</v>
      </c>
    </row>
    <row r="73" spans="11:19" ht="15" x14ac:dyDescent="0.25">
      <c r="K73" s="41">
        <v>37118</v>
      </c>
      <c r="L73" s="147">
        <v>100.548879556505</v>
      </c>
      <c r="M73" s="148">
        <f t="shared" si="6"/>
        <v>1.1967660255232104E-3</v>
      </c>
      <c r="N73" s="148">
        <f t="shared" si="2"/>
        <v>1.0163547666328432E-2</v>
      </c>
      <c r="O73" s="148">
        <f t="shared" si="4"/>
        <v>4.0799807256297838E-2</v>
      </c>
      <c r="P73" s="124">
        <v>104.139330431741</v>
      </c>
      <c r="Q73" s="115">
        <f t="shared" si="7"/>
        <v>3.9339516748047032E-3</v>
      </c>
      <c r="R73" s="115">
        <f t="shared" si="3"/>
        <v>2.8494144157435564E-2</v>
      </c>
      <c r="S73" s="115">
        <f t="shared" si="5"/>
        <v>9.4300293529622214E-2</v>
      </c>
    </row>
    <row r="74" spans="11:19" ht="15" x14ac:dyDescent="0.25">
      <c r="K74" s="41">
        <v>37149</v>
      </c>
      <c r="L74" s="147">
        <v>100.381556156195</v>
      </c>
      <c r="M74" s="148">
        <f t="shared" si="6"/>
        <v>-1.6641000978629972E-3</v>
      </c>
      <c r="N74" s="148">
        <f t="shared" ref="N74:N137" si="8">L74/L71-1</f>
        <v>6.7975924084036077E-3</v>
      </c>
      <c r="O74" s="148">
        <f t="shared" si="4"/>
        <v>2.4199732070539381E-2</v>
      </c>
      <c r="P74" s="124">
        <v>104.326670826084</v>
      </c>
      <c r="Q74" s="115">
        <f t="shared" si="7"/>
        <v>1.7989398776265819E-3</v>
      </c>
      <c r="R74" s="115">
        <f t="shared" ref="R74:R137" si="9">P74/P71-1</f>
        <v>1.7473507255633125E-2</v>
      </c>
      <c r="S74" s="115">
        <f t="shared" si="5"/>
        <v>8.1378811035178078E-2</v>
      </c>
    </row>
    <row r="75" spans="11:19" ht="15" x14ac:dyDescent="0.25">
      <c r="K75" s="41">
        <v>37179</v>
      </c>
      <c r="L75" s="147">
        <v>98.582089973037</v>
      </c>
      <c r="M75" s="148">
        <f t="shared" si="6"/>
        <v>-1.7926263071255999E-2</v>
      </c>
      <c r="N75" s="148">
        <f t="shared" si="8"/>
        <v>-1.838717542769075E-2</v>
      </c>
      <c r="O75" s="148">
        <f t="shared" si="4"/>
        <v>-8.9094596824889072E-3</v>
      </c>
      <c r="P75" s="124">
        <v>104.371541841449</v>
      </c>
      <c r="Q75" s="115">
        <f t="shared" si="7"/>
        <v>4.3010109504804106E-4</v>
      </c>
      <c r="R75" s="115">
        <f t="shared" si="9"/>
        <v>6.1725383567590164E-3</v>
      </c>
      <c r="S75" s="115">
        <f t="shared" si="5"/>
        <v>6.9540427684761097E-2</v>
      </c>
    </row>
    <row r="76" spans="11:19" ht="15" x14ac:dyDescent="0.25">
      <c r="K76" s="41">
        <v>37210</v>
      </c>
      <c r="L76" s="147">
        <v>96.907736498147003</v>
      </c>
      <c r="M76" s="148">
        <f t="shared" si="6"/>
        <v>-1.6984357659164506E-2</v>
      </c>
      <c r="N76" s="148">
        <f t="shared" si="8"/>
        <v>-3.6212666659421133E-2</v>
      </c>
      <c r="O76" s="148">
        <f t="shared" si="4"/>
        <v>-3.3945463413992183E-2</v>
      </c>
      <c r="P76" s="124">
        <v>104.36040527627701</v>
      </c>
      <c r="Q76" s="115">
        <f t="shared" si="7"/>
        <v>-1.0670116561961596E-4</v>
      </c>
      <c r="R76" s="115">
        <f t="shared" si="9"/>
        <v>2.1228756092388501E-3</v>
      </c>
      <c r="S76" s="115">
        <f t="shared" si="5"/>
        <v>5.7038984924320912E-2</v>
      </c>
    </row>
    <row r="77" spans="11:19" ht="15" x14ac:dyDescent="0.25">
      <c r="K77" s="41">
        <v>37240</v>
      </c>
      <c r="L77" s="147">
        <v>95.316205867926598</v>
      </c>
      <c r="M77" s="148">
        <f t="shared" si="6"/>
        <v>-1.6423153483218877E-2</v>
      </c>
      <c r="N77" s="148">
        <f t="shared" si="8"/>
        <v>-5.0460965960586024E-2</v>
      </c>
      <c r="O77" s="148">
        <f t="shared" si="4"/>
        <v>-4.6837941320734044E-2</v>
      </c>
      <c r="P77" s="124">
        <v>104.665606763516</v>
      </c>
      <c r="Q77" s="115">
        <f t="shared" si="7"/>
        <v>2.9244950365132638E-3</v>
      </c>
      <c r="R77" s="115">
        <f t="shared" si="9"/>
        <v>3.2487947209300927E-3</v>
      </c>
      <c r="S77" s="115">
        <f t="shared" si="5"/>
        <v>4.6656067635159948E-2</v>
      </c>
    </row>
    <row r="78" spans="11:19" ht="15" x14ac:dyDescent="0.25">
      <c r="K78" s="41">
        <v>37271</v>
      </c>
      <c r="L78" s="147">
        <v>95.901451919841705</v>
      </c>
      <c r="M78" s="148">
        <f t="shared" si="6"/>
        <v>6.1400477136703824E-3</v>
      </c>
      <c r="N78" s="148">
        <f t="shared" si="8"/>
        <v>-2.7191937743747063E-2</v>
      </c>
      <c r="O78" s="148">
        <f t="shared" si="4"/>
        <v>-3.9505786733702752E-2</v>
      </c>
      <c r="P78" s="124">
        <v>105.980016882786</v>
      </c>
      <c r="Q78" s="115">
        <f t="shared" si="7"/>
        <v>1.2558185634368169E-2</v>
      </c>
      <c r="R78" s="115">
        <f t="shared" si="9"/>
        <v>1.5411049917998243E-2</v>
      </c>
      <c r="S78" s="115">
        <f t="shared" si="5"/>
        <v>5.3256086855867135E-2</v>
      </c>
    </row>
    <row r="79" spans="11:19" ht="15" x14ac:dyDescent="0.25">
      <c r="K79" s="41">
        <v>37302</v>
      </c>
      <c r="L79" s="147">
        <v>97.101104837052404</v>
      </c>
      <c r="M79" s="148">
        <f t="shared" si="6"/>
        <v>1.2509225806230928E-2</v>
      </c>
      <c r="N79" s="148">
        <f t="shared" si="8"/>
        <v>1.9953859814805242E-3</v>
      </c>
      <c r="O79" s="148">
        <f t="shared" si="4"/>
        <v>-2.1517109528205292E-2</v>
      </c>
      <c r="P79" s="124">
        <v>108.00501213676699</v>
      </c>
      <c r="Q79" s="115">
        <f t="shared" si="7"/>
        <v>1.9107330924665211E-2</v>
      </c>
      <c r="R79" s="115">
        <f t="shared" si="9"/>
        <v>3.4923272392834104E-2</v>
      </c>
      <c r="S79" s="115">
        <f t="shared" si="5"/>
        <v>6.6044888568384419E-2</v>
      </c>
    </row>
    <row r="80" spans="11:19" ht="15" x14ac:dyDescent="0.25">
      <c r="K80" s="41">
        <v>37330</v>
      </c>
      <c r="L80" s="147">
        <v>98.2208728672273</v>
      </c>
      <c r="M80" s="148">
        <f t="shared" si="6"/>
        <v>1.1531980321480395E-2</v>
      </c>
      <c r="N80" s="148">
        <f t="shared" si="8"/>
        <v>3.0474009879553066E-2</v>
      </c>
      <c r="O80" s="148">
        <f t="shared" si="4"/>
        <v>-1.0640017119009304E-2</v>
      </c>
      <c r="P80" s="124">
        <v>109.176280155074</v>
      </c>
      <c r="Q80" s="115">
        <f t="shared" si="7"/>
        <v>1.0844570961427547E-2</v>
      </c>
      <c r="R80" s="115">
        <f t="shared" si="9"/>
        <v>4.3096042062312989E-2</v>
      </c>
      <c r="S80" s="115">
        <f t="shared" si="5"/>
        <v>8.0095063779769715E-2</v>
      </c>
    </row>
    <row r="81" spans="11:19" ht="15" x14ac:dyDescent="0.25">
      <c r="K81" s="41">
        <v>37361</v>
      </c>
      <c r="L81" s="147">
        <v>97.484518064232702</v>
      </c>
      <c r="M81" s="148">
        <f t="shared" si="6"/>
        <v>-7.4969279084903251E-3</v>
      </c>
      <c r="N81" s="148">
        <f t="shared" si="8"/>
        <v>1.6507217697957044E-2</v>
      </c>
      <c r="O81" s="148">
        <f t="shared" si="4"/>
        <v>-1.7428646127900294E-2</v>
      </c>
      <c r="P81" s="124">
        <v>110.753836161233</v>
      </c>
      <c r="Q81" s="115">
        <f t="shared" si="7"/>
        <v>1.4449622243203786E-2</v>
      </c>
      <c r="R81" s="115">
        <f t="shared" si="9"/>
        <v>4.5044522720984581E-2</v>
      </c>
      <c r="S81" s="115">
        <f t="shared" si="5"/>
        <v>9.8336287350722751E-2</v>
      </c>
    </row>
    <row r="82" spans="11:19" ht="15" x14ac:dyDescent="0.25">
      <c r="K82" s="41">
        <v>37391</v>
      </c>
      <c r="L82" s="147">
        <v>96.935886243890806</v>
      </c>
      <c r="M82" s="148">
        <f t="shared" si="6"/>
        <v>-5.6278866761222401E-3</v>
      </c>
      <c r="N82" s="148">
        <f t="shared" si="8"/>
        <v>-1.7015109502498404E-3</v>
      </c>
      <c r="O82" s="148">
        <f t="shared" si="4"/>
        <v>-2.6134361951988705E-2</v>
      </c>
      <c r="P82" s="124">
        <v>110.83961840612901</v>
      </c>
      <c r="Q82" s="115">
        <f t="shared" si="7"/>
        <v>7.7453068777799672E-4</v>
      </c>
      <c r="R82" s="115">
        <f t="shared" si="9"/>
        <v>2.6245136343973963E-2</v>
      </c>
      <c r="S82" s="115">
        <f t="shared" si="5"/>
        <v>9.4667096463322054E-2</v>
      </c>
    </row>
    <row r="83" spans="11:19" ht="15" x14ac:dyDescent="0.25">
      <c r="K83" s="41">
        <v>37422</v>
      </c>
      <c r="L83" s="147">
        <v>96.826403469674901</v>
      </c>
      <c r="M83" s="148">
        <f t="shared" si="6"/>
        <v>-1.1294349126849124E-3</v>
      </c>
      <c r="N83" s="148">
        <f t="shared" si="8"/>
        <v>-1.4197281665755623E-2</v>
      </c>
      <c r="O83" s="148">
        <f t="shared" ref="O83:O146" si="10">L83/L71-1</f>
        <v>-2.885954723449291E-2</v>
      </c>
      <c r="P83" s="124">
        <v>111.708221280752</v>
      </c>
      <c r="Q83" s="115">
        <f t="shared" si="7"/>
        <v>7.8365740257273497E-3</v>
      </c>
      <c r="R83" s="115">
        <f t="shared" si="9"/>
        <v>2.3191311538382164E-2</v>
      </c>
      <c r="S83" s="115">
        <f t="shared" ref="S83:S146" si="11">P83/P71-1</f>
        <v>8.9464034420213778E-2</v>
      </c>
    </row>
    <row r="84" spans="11:19" ht="15" x14ac:dyDescent="0.25">
      <c r="K84" s="41">
        <v>37452</v>
      </c>
      <c r="L84" s="147">
        <v>97.639130875907298</v>
      </c>
      <c r="M84" s="148">
        <f t="shared" si="6"/>
        <v>8.3936547998184619E-3</v>
      </c>
      <c r="N84" s="148">
        <f t="shared" si="8"/>
        <v>1.5860242707741445E-3</v>
      </c>
      <c r="O84" s="148">
        <f t="shared" si="10"/>
        <v>-2.7776515246341393E-2</v>
      </c>
      <c r="P84" s="124">
        <v>110.388688573552</v>
      </c>
      <c r="Q84" s="115">
        <f t="shared" si="7"/>
        <v>-1.181231508362901E-2</v>
      </c>
      <c r="R84" s="115">
        <f t="shared" si="9"/>
        <v>-3.296929481967692E-3</v>
      </c>
      <c r="S84" s="115">
        <f t="shared" si="11"/>
        <v>6.4179612835952193E-2</v>
      </c>
    </row>
    <row r="85" spans="11:19" ht="15" x14ac:dyDescent="0.25">
      <c r="K85" s="41">
        <v>37483</v>
      </c>
      <c r="L85" s="147">
        <v>98.194014676889793</v>
      </c>
      <c r="M85" s="148">
        <f t="shared" si="6"/>
        <v>5.6830063521122742E-3</v>
      </c>
      <c r="N85" s="148">
        <f t="shared" si="8"/>
        <v>1.2978974884838124E-2</v>
      </c>
      <c r="O85" s="148">
        <f t="shared" si="10"/>
        <v>-2.3420100651562747E-2</v>
      </c>
      <c r="P85" s="124">
        <v>109.999683337226</v>
      </c>
      <c r="Q85" s="115">
        <f t="shared" si="7"/>
        <v>-3.5239592149589605E-3</v>
      </c>
      <c r="R85" s="115">
        <f t="shared" si="9"/>
        <v>-7.5779317989473904E-3</v>
      </c>
      <c r="S85" s="115">
        <f t="shared" si="11"/>
        <v>5.6274155798670344E-2</v>
      </c>
    </row>
    <row r="86" spans="11:19" ht="15" x14ac:dyDescent="0.25">
      <c r="K86" s="41">
        <v>37514</v>
      </c>
      <c r="L86" s="147">
        <v>98.634168964975501</v>
      </c>
      <c r="M86" s="148">
        <f t="shared" si="6"/>
        <v>4.4824961025786703E-3</v>
      </c>
      <c r="N86" s="148">
        <f t="shared" si="8"/>
        <v>1.8670170847219225E-2</v>
      </c>
      <c r="O86" s="148">
        <f t="shared" si="10"/>
        <v>-1.7407452704763293E-2</v>
      </c>
      <c r="P86" s="124">
        <v>109.219596622475</v>
      </c>
      <c r="Q86" s="115">
        <f t="shared" si="7"/>
        <v>-7.0917178221276966E-3</v>
      </c>
      <c r="R86" s="115">
        <f t="shared" si="9"/>
        <v>-2.2277900675031215E-2</v>
      </c>
      <c r="S86" s="115">
        <f t="shared" si="11"/>
        <v>4.6900047299962777E-2</v>
      </c>
    </row>
    <row r="87" spans="11:19" ht="15" x14ac:dyDescent="0.25">
      <c r="K87" s="41">
        <v>37544</v>
      </c>
      <c r="L87" s="147">
        <v>99.185961181398199</v>
      </c>
      <c r="M87" s="148">
        <f t="shared" si="6"/>
        <v>5.594331277010367E-3</v>
      </c>
      <c r="N87" s="148">
        <f t="shared" si="8"/>
        <v>1.584231948415038E-2</v>
      </c>
      <c r="O87" s="148">
        <f t="shared" si="10"/>
        <v>6.1255671139286427E-3</v>
      </c>
      <c r="P87" s="124">
        <v>110.454853896462</v>
      </c>
      <c r="Q87" s="115">
        <f t="shared" si="7"/>
        <v>1.1309850175117875E-2</v>
      </c>
      <c r="R87" s="115">
        <f t="shared" si="9"/>
        <v>5.9938498921385808E-4</v>
      </c>
      <c r="S87" s="115">
        <f t="shared" si="11"/>
        <v>5.8285160376898126E-2</v>
      </c>
    </row>
    <row r="88" spans="11:19" ht="15" x14ac:dyDescent="0.25">
      <c r="K88" s="41">
        <v>37575</v>
      </c>
      <c r="L88" s="147">
        <v>100.72255936207701</v>
      </c>
      <c r="M88" s="148">
        <f t="shared" si="6"/>
        <v>1.5492093461377809E-2</v>
      </c>
      <c r="N88" s="148">
        <f t="shared" si="8"/>
        <v>2.5750497049208843E-2</v>
      </c>
      <c r="O88" s="148">
        <f t="shared" si="10"/>
        <v>3.9365514062986495E-2</v>
      </c>
      <c r="P88" s="124">
        <v>112.34584511488799</v>
      </c>
      <c r="Q88" s="115">
        <f t="shared" si="7"/>
        <v>1.712003729775935E-2</v>
      </c>
      <c r="R88" s="115">
        <f t="shared" si="9"/>
        <v>2.1328804833640858E-2</v>
      </c>
      <c r="S88" s="115">
        <f t="shared" si="11"/>
        <v>7.6517907509757732E-2</v>
      </c>
    </row>
    <row r="89" spans="11:19" ht="15" x14ac:dyDescent="0.25">
      <c r="K89" s="41">
        <v>37605</v>
      </c>
      <c r="L89" s="147">
        <v>102.830315854082</v>
      </c>
      <c r="M89" s="148">
        <f t="shared" si="6"/>
        <v>2.0926359549979567E-2</v>
      </c>
      <c r="N89" s="148">
        <f t="shared" si="8"/>
        <v>4.2542527940763852E-2</v>
      </c>
      <c r="O89" s="148">
        <f t="shared" si="10"/>
        <v>7.883349864520639E-2</v>
      </c>
      <c r="P89" s="124">
        <v>114.954940653412</v>
      </c>
      <c r="Q89" s="115">
        <f t="shared" si="7"/>
        <v>2.3223783094567185E-2</v>
      </c>
      <c r="R89" s="115">
        <f t="shared" si="9"/>
        <v>5.2512041870669046E-2</v>
      </c>
      <c r="S89" s="115">
        <f t="shared" si="11"/>
        <v>9.8306733301073423E-2</v>
      </c>
    </row>
    <row r="90" spans="11:19" ht="15" x14ac:dyDescent="0.25">
      <c r="K90" s="41">
        <v>37636</v>
      </c>
      <c r="L90" s="147">
        <v>105.60612742382</v>
      </c>
      <c r="M90" s="148">
        <f t="shared" si="6"/>
        <v>2.6994097476827017E-2</v>
      </c>
      <c r="N90" s="148">
        <f t="shared" si="8"/>
        <v>6.472857817731037E-2</v>
      </c>
      <c r="O90" s="148">
        <f t="shared" si="10"/>
        <v>0.10119425003168714</v>
      </c>
      <c r="P90" s="124">
        <v>116.70838998674201</v>
      </c>
      <c r="Q90" s="115">
        <f t="shared" si="7"/>
        <v>1.5253362085729361E-2</v>
      </c>
      <c r="R90" s="115">
        <f t="shared" si="9"/>
        <v>5.6616218026434018E-2</v>
      </c>
      <c r="S90" s="115">
        <f t="shared" si="11"/>
        <v>0.10123015092384446</v>
      </c>
    </row>
    <row r="91" spans="11:19" ht="15" x14ac:dyDescent="0.25">
      <c r="K91" s="41">
        <v>37667</v>
      </c>
      <c r="L91" s="147">
        <v>106.571724299105</v>
      </c>
      <c r="M91" s="148">
        <f t="shared" si="6"/>
        <v>9.1433792606545605E-3</v>
      </c>
      <c r="N91" s="148">
        <f t="shared" si="8"/>
        <v>5.8072044376885179E-2</v>
      </c>
      <c r="O91" s="148">
        <f t="shared" si="10"/>
        <v>9.7533591177417112E-2</v>
      </c>
      <c r="P91" s="124">
        <v>117.815412704225</v>
      </c>
      <c r="Q91" s="115">
        <f t="shared" si="7"/>
        <v>9.4853739102112034E-3</v>
      </c>
      <c r="R91" s="115">
        <f t="shared" si="9"/>
        <v>4.8685090078263826E-2</v>
      </c>
      <c r="S91" s="115">
        <f t="shared" si="11"/>
        <v>9.0832826860248517E-2</v>
      </c>
    </row>
    <row r="92" spans="11:19" ht="15" x14ac:dyDescent="0.25">
      <c r="K92" s="41">
        <v>37695</v>
      </c>
      <c r="L92" s="147">
        <v>106.64562636081099</v>
      </c>
      <c r="M92" s="148">
        <f t="shared" si="6"/>
        <v>6.9344905688661918E-4</v>
      </c>
      <c r="N92" s="148">
        <f t="shared" si="8"/>
        <v>3.7102973719763677E-2</v>
      </c>
      <c r="O92" s="148">
        <f t="shared" si="10"/>
        <v>8.5773555535105794E-2</v>
      </c>
      <c r="P92" s="124">
        <v>118.17479862338899</v>
      </c>
      <c r="Q92" s="115">
        <f t="shared" si="7"/>
        <v>3.0504151444619154E-3</v>
      </c>
      <c r="R92" s="115">
        <f t="shared" si="9"/>
        <v>2.8009739743895201E-2</v>
      </c>
      <c r="S92" s="115">
        <f t="shared" si="11"/>
        <v>8.2421918529679727E-2</v>
      </c>
    </row>
    <row r="93" spans="11:19" ht="15" x14ac:dyDescent="0.25">
      <c r="K93" s="41">
        <v>37726</v>
      </c>
      <c r="L93" s="147">
        <v>105.030372933365</v>
      </c>
      <c r="M93" s="148">
        <f t="shared" si="6"/>
        <v>-1.5145988471961802E-2</v>
      </c>
      <c r="N93" s="148">
        <f t="shared" si="8"/>
        <v>-5.4519042076448532E-3</v>
      </c>
      <c r="O93" s="148">
        <f t="shared" si="10"/>
        <v>7.7405674449355422E-2</v>
      </c>
      <c r="P93" s="124">
        <v>118.98409830329599</v>
      </c>
      <c r="Q93" s="115">
        <f t="shared" si="7"/>
        <v>6.8483271334875973E-3</v>
      </c>
      <c r="R93" s="115">
        <f t="shared" si="9"/>
        <v>1.9499097852455183E-2</v>
      </c>
      <c r="S93" s="115">
        <f t="shared" si="11"/>
        <v>7.4311305389743509E-2</v>
      </c>
    </row>
    <row r="94" spans="11:19" ht="15" x14ac:dyDescent="0.25">
      <c r="K94" s="41">
        <v>37756</v>
      </c>
      <c r="L94" s="147">
        <v>105.41642278988</v>
      </c>
      <c r="M94" s="148">
        <f t="shared" si="6"/>
        <v>3.6756020733157424E-3</v>
      </c>
      <c r="N94" s="148">
        <f t="shared" si="8"/>
        <v>-1.0840600701763292E-2</v>
      </c>
      <c r="O94" s="148">
        <f t="shared" si="10"/>
        <v>8.748603715916059E-2</v>
      </c>
      <c r="P94" s="124">
        <v>119.80917951485</v>
      </c>
      <c r="Q94" s="115">
        <f t="shared" si="7"/>
        <v>6.934382184843102E-3</v>
      </c>
      <c r="R94" s="115">
        <f t="shared" si="9"/>
        <v>1.692280122661316E-2</v>
      </c>
      <c r="S94" s="115">
        <f t="shared" si="11"/>
        <v>8.0923781926562688E-2</v>
      </c>
    </row>
    <row r="95" spans="11:19" ht="15" x14ac:dyDescent="0.25">
      <c r="K95" s="41">
        <v>37787</v>
      </c>
      <c r="L95" s="147">
        <v>105.347206595817</v>
      </c>
      <c r="M95" s="148">
        <f t="shared" si="6"/>
        <v>-6.5659782632698782E-4</v>
      </c>
      <c r="N95" s="148">
        <f t="shared" si="8"/>
        <v>-1.2175086867614149E-2</v>
      </c>
      <c r="O95" s="148">
        <f t="shared" si="10"/>
        <v>8.8000822304741932E-2</v>
      </c>
      <c r="P95" s="124">
        <v>121.208872311796</v>
      </c>
      <c r="Q95" s="115">
        <f t="shared" si="7"/>
        <v>1.16826841032871E-2</v>
      </c>
      <c r="R95" s="115">
        <f t="shared" si="9"/>
        <v>2.5674456176365323E-2</v>
      </c>
      <c r="S95" s="115">
        <f t="shared" si="11"/>
        <v>8.5048807707414742E-2</v>
      </c>
    </row>
    <row r="96" spans="11:19" ht="15" x14ac:dyDescent="0.25">
      <c r="K96" s="41">
        <v>37817</v>
      </c>
      <c r="L96" s="147">
        <v>105.783482868037</v>
      </c>
      <c r="M96" s="148">
        <f t="shared" si="6"/>
        <v>4.1413178983837895E-3</v>
      </c>
      <c r="N96" s="148">
        <f t="shared" si="8"/>
        <v>7.1704014147393469E-3</v>
      </c>
      <c r="O96" s="148">
        <f t="shared" si="10"/>
        <v>8.3412786646786197E-2</v>
      </c>
      <c r="P96" s="124">
        <v>121.982502742669</v>
      </c>
      <c r="Q96" s="115">
        <f t="shared" si="7"/>
        <v>6.3826221308529441E-3</v>
      </c>
      <c r="R96" s="115">
        <f t="shared" si="9"/>
        <v>2.5200043385040782E-2</v>
      </c>
      <c r="S96" s="115">
        <f t="shared" si="11"/>
        <v>0.10502719362765167</v>
      </c>
    </row>
    <row r="97" spans="11:19" ht="15" x14ac:dyDescent="0.25">
      <c r="K97" s="41">
        <v>37848</v>
      </c>
      <c r="L97" s="147">
        <v>103.619465091957</v>
      </c>
      <c r="M97" s="148">
        <f t="shared" si="6"/>
        <v>-2.0457047900186653E-2</v>
      </c>
      <c r="N97" s="148">
        <f t="shared" si="8"/>
        <v>-1.7046278467490517E-2</v>
      </c>
      <c r="O97" s="148">
        <f t="shared" si="10"/>
        <v>5.5252353546392907E-2</v>
      </c>
      <c r="P97" s="124">
        <v>122.42728792198299</v>
      </c>
      <c r="Q97" s="115">
        <f t="shared" si="7"/>
        <v>3.6463031116216182E-3</v>
      </c>
      <c r="R97" s="115">
        <f t="shared" si="9"/>
        <v>2.1852318977015228E-2</v>
      </c>
      <c r="S97" s="115">
        <f t="shared" si="11"/>
        <v>0.11297854873506941</v>
      </c>
    </row>
    <row r="98" spans="11:19" ht="15" x14ac:dyDescent="0.25">
      <c r="K98" s="41">
        <v>37879</v>
      </c>
      <c r="L98" s="147">
        <v>102.52880959164099</v>
      </c>
      <c r="M98" s="148">
        <f t="shared" si="6"/>
        <v>-1.0525585123877135E-2</v>
      </c>
      <c r="N98" s="148">
        <f t="shared" si="8"/>
        <v>-2.6753409940799666E-2</v>
      </c>
      <c r="O98" s="148">
        <f t="shared" si="10"/>
        <v>3.9485714408446615E-2</v>
      </c>
      <c r="P98" s="124">
        <v>121.63431696376399</v>
      </c>
      <c r="Q98" s="115">
        <f t="shared" si="7"/>
        <v>-6.4770768974669046E-3</v>
      </c>
      <c r="R98" s="115">
        <f t="shared" si="9"/>
        <v>3.5100124591009862E-3</v>
      </c>
      <c r="S98" s="115">
        <f t="shared" si="11"/>
        <v>0.11366751686697141</v>
      </c>
    </row>
    <row r="99" spans="11:19" ht="15" x14ac:dyDescent="0.25">
      <c r="K99" s="41">
        <v>37909</v>
      </c>
      <c r="L99" s="147">
        <v>102.284554610724</v>
      </c>
      <c r="M99" s="148">
        <f t="shared" si="6"/>
        <v>-2.382305830817999E-3</v>
      </c>
      <c r="N99" s="148">
        <f t="shared" si="8"/>
        <v>-3.3076319312324465E-2</v>
      </c>
      <c r="O99" s="148">
        <f t="shared" si="10"/>
        <v>3.1240241990082351E-2</v>
      </c>
      <c r="P99" s="124">
        <v>121.006735727303</v>
      </c>
      <c r="Q99" s="115">
        <f t="shared" si="7"/>
        <v>-5.1595738121171797E-3</v>
      </c>
      <c r="R99" s="115">
        <f t="shared" si="9"/>
        <v>-7.999237541669868E-3</v>
      </c>
      <c r="S99" s="115">
        <f t="shared" si="11"/>
        <v>9.5531173675102554E-2</v>
      </c>
    </row>
    <row r="100" spans="11:19" ht="15" x14ac:dyDescent="0.25">
      <c r="K100" s="41">
        <v>37940</v>
      </c>
      <c r="L100" s="147">
        <v>103.01970168842</v>
      </c>
      <c r="M100" s="148">
        <f t="shared" si="6"/>
        <v>7.1872735868463433E-3</v>
      </c>
      <c r="N100" s="148">
        <f t="shared" si="8"/>
        <v>-5.7881345267005724E-3</v>
      </c>
      <c r="O100" s="148">
        <f t="shared" si="10"/>
        <v>2.2806631810111444E-2</v>
      </c>
      <c r="P100" s="124">
        <v>121.23798155818901</v>
      </c>
      <c r="Q100" s="115">
        <f t="shared" si="7"/>
        <v>1.9110161884470234E-3</v>
      </c>
      <c r="R100" s="115">
        <f t="shared" si="9"/>
        <v>-9.7143895285165538E-3</v>
      </c>
      <c r="S100" s="115">
        <f t="shared" si="11"/>
        <v>7.9149668901485892E-2</v>
      </c>
    </row>
    <row r="101" spans="11:19" ht="15" x14ac:dyDescent="0.25">
      <c r="K101" s="41">
        <v>37970</v>
      </c>
      <c r="L101" s="147">
        <v>103.974226115981</v>
      </c>
      <c r="M101" s="148">
        <f t="shared" si="6"/>
        <v>9.2654551694191234E-3</v>
      </c>
      <c r="N101" s="148">
        <f t="shared" si="8"/>
        <v>1.4097662209255235E-2</v>
      </c>
      <c r="O101" s="148">
        <f t="shared" si="10"/>
        <v>1.1124251174354338E-2</v>
      </c>
      <c r="P101" s="124">
        <v>122.826547850221</v>
      </c>
      <c r="Q101" s="115">
        <f t="shared" si="7"/>
        <v>1.3102876438680688E-2</v>
      </c>
      <c r="R101" s="115">
        <f t="shared" si="9"/>
        <v>9.8017641420404811E-3</v>
      </c>
      <c r="S101" s="115">
        <f t="shared" si="11"/>
        <v>6.8475588365895623E-2</v>
      </c>
    </row>
    <row r="102" spans="11:19" ht="15" x14ac:dyDescent="0.25">
      <c r="K102" s="41">
        <v>38001</v>
      </c>
      <c r="L102" s="147">
        <v>104.50063785451</v>
      </c>
      <c r="M102" s="148">
        <f t="shared" si="6"/>
        <v>5.0629060507918489E-3</v>
      </c>
      <c r="N102" s="148">
        <f t="shared" si="8"/>
        <v>2.1665863944170249E-2</v>
      </c>
      <c r="O102" s="148">
        <f t="shared" si="10"/>
        <v>-1.0468043817887795E-2</v>
      </c>
      <c r="P102" s="124">
        <v>123.85786047358999</v>
      </c>
      <c r="Q102" s="115">
        <f t="shared" si="7"/>
        <v>8.3964960460063409E-3</v>
      </c>
      <c r="R102" s="115">
        <f t="shared" si="9"/>
        <v>2.356170281885972E-2</v>
      </c>
      <c r="S102" s="115">
        <f t="shared" si="11"/>
        <v>6.1259267544177209E-2</v>
      </c>
    </row>
    <row r="103" spans="11:19" ht="15" x14ac:dyDescent="0.25">
      <c r="K103" s="41">
        <v>38032</v>
      </c>
      <c r="L103" s="147">
        <v>108.181076158812</v>
      </c>
      <c r="M103" s="148">
        <f t="shared" si="6"/>
        <v>3.5219290330323672E-2</v>
      </c>
      <c r="N103" s="148">
        <f t="shared" si="8"/>
        <v>5.010084853480179E-2</v>
      </c>
      <c r="O103" s="148">
        <f t="shared" si="10"/>
        <v>1.5101114956066475E-2</v>
      </c>
      <c r="P103" s="124">
        <v>124.06144669296999</v>
      </c>
      <c r="Q103" s="115">
        <f t="shared" si="7"/>
        <v>1.6437085107199323E-3</v>
      </c>
      <c r="R103" s="115">
        <f t="shared" si="9"/>
        <v>2.3288618785078041E-2</v>
      </c>
      <c r="S103" s="115">
        <f t="shared" si="11"/>
        <v>5.3015423410056162E-2</v>
      </c>
    </row>
    <row r="104" spans="11:19" ht="15" x14ac:dyDescent="0.25">
      <c r="K104" s="41">
        <v>38061</v>
      </c>
      <c r="L104" s="147">
        <v>110.52303752514899</v>
      </c>
      <c r="M104" s="148">
        <f t="shared" si="6"/>
        <v>2.1648530865961746E-2</v>
      </c>
      <c r="N104" s="148">
        <f t="shared" si="8"/>
        <v>6.2984949768829512E-2</v>
      </c>
      <c r="O104" s="148">
        <f t="shared" si="10"/>
        <v>3.6357901365965617E-2</v>
      </c>
      <c r="P104" s="124">
        <v>124.195978658201</v>
      </c>
      <c r="Q104" s="115">
        <f t="shared" si="7"/>
        <v>1.0843978433037194E-3</v>
      </c>
      <c r="R104" s="115">
        <f t="shared" si="9"/>
        <v>1.1149306334408582E-2</v>
      </c>
      <c r="S104" s="115">
        <f t="shared" si="11"/>
        <v>5.0951472775518702E-2</v>
      </c>
    </row>
    <row r="105" spans="11:19" ht="15" x14ac:dyDescent="0.25">
      <c r="K105" s="41">
        <v>38092</v>
      </c>
      <c r="L105" s="147">
        <v>113.391396354897</v>
      </c>
      <c r="M105" s="148">
        <f t="shared" si="6"/>
        <v>2.5952587749819234E-2</v>
      </c>
      <c r="N105" s="148">
        <f t="shared" si="8"/>
        <v>8.5078509403598623E-2</v>
      </c>
      <c r="O105" s="148">
        <f t="shared" si="10"/>
        <v>7.9605767246361481E-2</v>
      </c>
      <c r="P105" s="124">
        <v>125.487439826588</v>
      </c>
      <c r="Q105" s="115">
        <f t="shared" si="7"/>
        <v>1.0398574755316581E-2</v>
      </c>
      <c r="R105" s="115">
        <f t="shared" si="9"/>
        <v>1.3156850495939842E-2</v>
      </c>
      <c r="S105" s="115">
        <f t="shared" si="11"/>
        <v>5.4657232487610896E-2</v>
      </c>
    </row>
    <row r="106" spans="11:19" ht="15" x14ac:dyDescent="0.25">
      <c r="K106" s="41">
        <v>38122</v>
      </c>
      <c r="L106" s="147">
        <v>113.549166334484</v>
      </c>
      <c r="M106" s="148">
        <f t="shared" si="6"/>
        <v>1.3913752247411981E-3</v>
      </c>
      <c r="N106" s="148">
        <f t="shared" si="8"/>
        <v>4.962134197843926E-2</v>
      </c>
      <c r="O106" s="148">
        <f t="shared" si="10"/>
        <v>7.714873384400911E-2</v>
      </c>
      <c r="P106" s="124">
        <v>127.475122108772</v>
      </c>
      <c r="Q106" s="115">
        <f t="shared" si="7"/>
        <v>1.5839691087257801E-2</v>
      </c>
      <c r="R106" s="115">
        <f t="shared" si="9"/>
        <v>2.7516005228040319E-2</v>
      </c>
      <c r="S106" s="115">
        <f t="shared" si="11"/>
        <v>6.3984601388342055E-2</v>
      </c>
    </row>
    <row r="107" spans="11:19" ht="15" x14ac:dyDescent="0.25">
      <c r="K107" s="41">
        <v>38153</v>
      </c>
      <c r="L107" s="147">
        <v>116.027167651257</v>
      </c>
      <c r="M107" s="148">
        <f t="shared" si="6"/>
        <v>2.1823157287421235E-2</v>
      </c>
      <c r="N107" s="148">
        <f t="shared" si="8"/>
        <v>4.9800749684024703E-2</v>
      </c>
      <c r="O107" s="148">
        <f t="shared" si="10"/>
        <v>0.1013786829338108</v>
      </c>
      <c r="P107" s="124">
        <v>129.26274927129199</v>
      </c>
      <c r="Q107" s="115">
        <f t="shared" si="7"/>
        <v>1.4023341440650983E-2</v>
      </c>
      <c r="R107" s="115">
        <f t="shared" si="9"/>
        <v>4.079657544335813E-2</v>
      </c>
      <c r="S107" s="115">
        <f t="shared" si="11"/>
        <v>6.6446265903524981E-2</v>
      </c>
    </row>
    <row r="108" spans="11:19" ht="15" x14ac:dyDescent="0.25">
      <c r="K108" s="41">
        <v>38183</v>
      </c>
      <c r="L108" s="147">
        <v>118.731053153524</v>
      </c>
      <c r="M108" s="148">
        <f t="shared" si="6"/>
        <v>2.3303899914148385E-2</v>
      </c>
      <c r="N108" s="148">
        <f t="shared" si="8"/>
        <v>4.7090493373189712E-2</v>
      </c>
      <c r="O108" s="148">
        <f t="shared" si="10"/>
        <v>0.12239689916089147</v>
      </c>
      <c r="P108" s="124">
        <v>131.56416005835899</v>
      </c>
      <c r="Q108" s="115">
        <f t="shared" si="7"/>
        <v>1.7804129960417914E-2</v>
      </c>
      <c r="R108" s="115">
        <f t="shared" si="9"/>
        <v>4.8424927946322471E-2</v>
      </c>
      <c r="S108" s="115">
        <f t="shared" si="11"/>
        <v>7.854944029065547E-2</v>
      </c>
    </row>
    <row r="109" spans="11:19" ht="15" x14ac:dyDescent="0.25">
      <c r="K109" s="41">
        <v>38214</v>
      </c>
      <c r="L109" s="147">
        <v>121.658868435763</v>
      </c>
      <c r="M109" s="148">
        <f t="shared" si="6"/>
        <v>2.4659221024959876E-2</v>
      </c>
      <c r="N109" s="148">
        <f t="shared" si="8"/>
        <v>7.1420181786188364E-2</v>
      </c>
      <c r="O109" s="148">
        <f t="shared" si="10"/>
        <v>0.17409280512881398</v>
      </c>
      <c r="P109" s="124">
        <v>134.08396172158299</v>
      </c>
      <c r="Q109" s="115">
        <f t="shared" si="7"/>
        <v>1.9152645082872732E-2</v>
      </c>
      <c r="R109" s="115">
        <f t="shared" si="9"/>
        <v>5.1844152046952363E-2</v>
      </c>
      <c r="S109" s="115">
        <f t="shared" si="11"/>
        <v>9.521303622300481E-2</v>
      </c>
    </row>
    <row r="110" spans="11:19" ht="15" x14ac:dyDescent="0.25">
      <c r="K110" s="41">
        <v>38245</v>
      </c>
      <c r="L110" s="147">
        <v>123.507490639019</v>
      </c>
      <c r="M110" s="148">
        <f t="shared" si="6"/>
        <v>1.5195129027787191E-2</v>
      </c>
      <c r="N110" s="148">
        <f t="shared" si="8"/>
        <v>6.4470443769218067E-2</v>
      </c>
      <c r="O110" s="148">
        <f t="shared" si="10"/>
        <v>0.20461254871614498</v>
      </c>
      <c r="P110" s="124">
        <v>136.62533140394899</v>
      </c>
      <c r="Q110" s="115">
        <f t="shared" si="7"/>
        <v>1.8953569463012965E-2</v>
      </c>
      <c r="R110" s="115">
        <f t="shared" si="9"/>
        <v>5.6958266586181638E-2</v>
      </c>
      <c r="S110" s="115">
        <f t="shared" si="11"/>
        <v>0.1232465871013273</v>
      </c>
    </row>
    <row r="111" spans="11:19" ht="15" x14ac:dyDescent="0.25">
      <c r="K111" s="41">
        <v>38275</v>
      </c>
      <c r="L111" s="147">
        <v>124.625530056784</v>
      </c>
      <c r="M111" s="148">
        <f t="shared" si="6"/>
        <v>9.0524016962885145E-3</v>
      </c>
      <c r="N111" s="148">
        <f t="shared" si="8"/>
        <v>4.9645621315581145E-2</v>
      </c>
      <c r="O111" s="148">
        <f t="shared" si="10"/>
        <v>0.21841983407060428</v>
      </c>
      <c r="P111" s="124">
        <v>137.21798266718099</v>
      </c>
      <c r="Q111" s="115">
        <f t="shared" si="7"/>
        <v>4.3377846343863879E-3</v>
      </c>
      <c r="R111" s="115">
        <f t="shared" si="9"/>
        <v>4.2973881384672508E-2</v>
      </c>
      <c r="S111" s="115">
        <f t="shared" si="11"/>
        <v>0.1339697897182448</v>
      </c>
    </row>
    <row r="112" spans="11:19" ht="15" x14ac:dyDescent="0.25">
      <c r="K112" s="41">
        <v>38306</v>
      </c>
      <c r="L112" s="147">
        <v>124.113014695429</v>
      </c>
      <c r="M112" s="148">
        <f t="shared" si="6"/>
        <v>-4.1124427805561137E-3</v>
      </c>
      <c r="N112" s="148">
        <f t="shared" si="8"/>
        <v>2.0172358096210763E-2</v>
      </c>
      <c r="O112" s="148">
        <f t="shared" si="10"/>
        <v>0.20475028233730574</v>
      </c>
      <c r="P112" s="124">
        <v>137.99661003666699</v>
      </c>
      <c r="Q112" s="115">
        <f t="shared" si="7"/>
        <v>5.6743828640488658E-3</v>
      </c>
      <c r="R112" s="115">
        <f t="shared" si="9"/>
        <v>2.9180584052314718E-2</v>
      </c>
      <c r="S112" s="115">
        <f t="shared" si="11"/>
        <v>0.13822919404538725</v>
      </c>
    </row>
    <row r="113" spans="11:19" ht="15" x14ac:dyDescent="0.25">
      <c r="K113" s="41">
        <v>38336</v>
      </c>
      <c r="L113" s="147">
        <v>123.44524148898</v>
      </c>
      <c r="M113" s="148">
        <f t="shared" si="6"/>
        <v>-5.3803640825880183E-3</v>
      </c>
      <c r="N113" s="148">
        <f t="shared" si="8"/>
        <v>-5.0401113095988048E-4</v>
      </c>
      <c r="O113" s="148">
        <f t="shared" si="10"/>
        <v>0.18726771143532739</v>
      </c>
      <c r="P113" s="124">
        <v>138.15242799957201</v>
      </c>
      <c r="Q113" s="115">
        <f t="shared" si="7"/>
        <v>1.1291434105780151E-3</v>
      </c>
      <c r="R113" s="115">
        <f t="shared" si="9"/>
        <v>1.1177258125786294E-2</v>
      </c>
      <c r="S113" s="115">
        <f t="shared" si="11"/>
        <v>0.12477660910929389</v>
      </c>
    </row>
    <row r="114" spans="11:19" ht="15" x14ac:dyDescent="0.25">
      <c r="K114" s="41">
        <v>38367</v>
      </c>
      <c r="L114" s="147">
        <v>122.649417342832</v>
      </c>
      <c r="M114" s="148">
        <f t="shared" si="6"/>
        <v>-6.4467786408685113E-3</v>
      </c>
      <c r="N114" s="148">
        <f t="shared" si="8"/>
        <v>-1.5856403684314291E-2</v>
      </c>
      <c r="O114" s="148">
        <f t="shared" si="10"/>
        <v>0.17367147092048807</v>
      </c>
      <c r="P114" s="124">
        <v>140.20961187559999</v>
      </c>
      <c r="Q114" s="115">
        <f t="shared" si="7"/>
        <v>1.4890682022862034E-2</v>
      </c>
      <c r="R114" s="115">
        <f t="shared" si="9"/>
        <v>2.1802020043357739E-2</v>
      </c>
      <c r="S114" s="115">
        <f t="shared" si="11"/>
        <v>0.13202029600290621</v>
      </c>
    </row>
    <row r="115" spans="11:19" ht="15" x14ac:dyDescent="0.25">
      <c r="K115" s="41">
        <v>38398</v>
      </c>
      <c r="L115" s="147">
        <v>125.797347892925</v>
      </c>
      <c r="M115" s="148">
        <f t="shared" si="6"/>
        <v>2.5666086462472482E-2</v>
      </c>
      <c r="N115" s="148">
        <f t="shared" si="8"/>
        <v>1.3570963541811754E-2</v>
      </c>
      <c r="O115" s="148">
        <f t="shared" si="10"/>
        <v>0.16284060354744434</v>
      </c>
      <c r="P115" s="124">
        <v>141.62074488637199</v>
      </c>
      <c r="Q115" s="115">
        <f t="shared" si="7"/>
        <v>1.0064452728276718E-2</v>
      </c>
      <c r="R115" s="115">
        <f t="shared" si="9"/>
        <v>2.626249187383678E-2</v>
      </c>
      <c r="S115" s="115">
        <f t="shared" si="11"/>
        <v>0.14153710650221685</v>
      </c>
    </row>
    <row r="116" spans="11:19" ht="15" x14ac:dyDescent="0.25">
      <c r="K116" s="41">
        <v>38426</v>
      </c>
      <c r="L116" s="147">
        <v>127.842830572658</v>
      </c>
      <c r="M116" s="148">
        <f t="shared" si="6"/>
        <v>1.6260141521219129E-2</v>
      </c>
      <c r="N116" s="148">
        <f t="shared" si="8"/>
        <v>3.5623803968746426E-2</v>
      </c>
      <c r="O116" s="148">
        <f t="shared" si="10"/>
        <v>0.15670753749930166</v>
      </c>
      <c r="P116" s="124">
        <v>144.27535381432401</v>
      </c>
      <c r="Q116" s="115">
        <f t="shared" si="7"/>
        <v>1.8744492059280748E-2</v>
      </c>
      <c r="R116" s="115">
        <f t="shared" si="9"/>
        <v>4.4320073873554744E-2</v>
      </c>
      <c r="S116" s="115">
        <f t="shared" si="11"/>
        <v>0.16167492195043875</v>
      </c>
    </row>
    <row r="117" spans="11:19" ht="15" x14ac:dyDescent="0.25">
      <c r="K117" s="41">
        <v>38457</v>
      </c>
      <c r="L117" s="147">
        <v>129.861655899428</v>
      </c>
      <c r="M117" s="148">
        <f t="shared" si="6"/>
        <v>1.5791462984094506E-2</v>
      </c>
      <c r="N117" s="148">
        <f t="shared" si="8"/>
        <v>5.8803691960771509E-2</v>
      </c>
      <c r="O117" s="148">
        <f t="shared" si="10"/>
        <v>0.14525140419809035</v>
      </c>
      <c r="P117" s="124">
        <v>145.86990950336099</v>
      </c>
      <c r="Q117" s="115">
        <f t="shared" si="7"/>
        <v>1.1052169666408096E-2</v>
      </c>
      <c r="R117" s="115">
        <f t="shared" si="9"/>
        <v>4.037025387947768E-2</v>
      </c>
      <c r="S117" s="115">
        <f t="shared" si="11"/>
        <v>0.16242637275044958</v>
      </c>
    </row>
    <row r="118" spans="11:19" ht="15" x14ac:dyDescent="0.25">
      <c r="K118" s="41">
        <v>38487</v>
      </c>
      <c r="L118" s="147">
        <v>129.24630620124401</v>
      </c>
      <c r="M118" s="148">
        <f t="shared" si="6"/>
        <v>-4.7385018612464691E-3</v>
      </c>
      <c r="N118" s="148">
        <f t="shared" si="8"/>
        <v>2.7416780767545834E-2</v>
      </c>
      <c r="O118" s="148">
        <f t="shared" si="10"/>
        <v>0.1382409080884015</v>
      </c>
      <c r="P118" s="124">
        <v>147.36899851819601</v>
      </c>
      <c r="Q118" s="115">
        <f t="shared" si="7"/>
        <v>1.0276890003832362E-2</v>
      </c>
      <c r="R118" s="115">
        <f t="shared" si="9"/>
        <v>4.0589065086729104E-2</v>
      </c>
      <c r="S118" s="115">
        <f t="shared" si="11"/>
        <v>0.15606085391664859</v>
      </c>
    </row>
    <row r="119" spans="11:19" ht="15" x14ac:dyDescent="0.25">
      <c r="K119" s="41">
        <v>38518</v>
      </c>
      <c r="L119" s="147">
        <v>130.09245749306001</v>
      </c>
      <c r="M119" s="148">
        <f t="shared" si="6"/>
        <v>6.5468121812199964E-3</v>
      </c>
      <c r="N119" s="148">
        <f t="shared" si="8"/>
        <v>1.7596817203788806E-2</v>
      </c>
      <c r="O119" s="148">
        <f t="shared" si="10"/>
        <v>0.12122410747868173</v>
      </c>
      <c r="P119" s="124">
        <v>149.182126903636</v>
      </c>
      <c r="Q119" s="115">
        <f t="shared" si="7"/>
        <v>1.2303322976142228E-2</v>
      </c>
      <c r="R119" s="115">
        <f t="shared" si="9"/>
        <v>3.4009780323441818E-2</v>
      </c>
      <c r="S119" s="115">
        <f t="shared" si="11"/>
        <v>0.15409990693094366</v>
      </c>
    </row>
    <row r="120" spans="11:19" ht="15" x14ac:dyDescent="0.25">
      <c r="K120" s="41">
        <v>38548</v>
      </c>
      <c r="L120" s="147">
        <v>131.79008480293601</v>
      </c>
      <c r="M120" s="148">
        <f t="shared" si="6"/>
        <v>1.3049390737864819E-2</v>
      </c>
      <c r="N120" s="148">
        <f t="shared" si="8"/>
        <v>1.4849871504807322E-2</v>
      </c>
      <c r="O120" s="148">
        <f t="shared" si="10"/>
        <v>0.10998834174010197</v>
      </c>
      <c r="P120" s="124">
        <v>151.920016620778</v>
      </c>
      <c r="Q120" s="115">
        <f t="shared" si="7"/>
        <v>1.8352665791596667E-2</v>
      </c>
      <c r="R120" s="115">
        <f t="shared" si="9"/>
        <v>4.1476046279973922E-2</v>
      </c>
      <c r="S120" s="115">
        <f t="shared" si="11"/>
        <v>0.15472189807155368</v>
      </c>
    </row>
    <row r="121" spans="11:19" ht="15" x14ac:dyDescent="0.25">
      <c r="K121" s="41">
        <v>38579</v>
      </c>
      <c r="L121" s="147">
        <v>133.600524170809</v>
      </c>
      <c r="M121" s="148">
        <f t="shared" si="6"/>
        <v>1.3737295719781217E-2</v>
      </c>
      <c r="N121" s="148">
        <f t="shared" si="8"/>
        <v>3.3689302987005343E-2</v>
      </c>
      <c r="O121" s="148">
        <f t="shared" si="10"/>
        <v>9.8156886452970049E-2</v>
      </c>
      <c r="P121" s="124">
        <v>155.69154249340301</v>
      </c>
      <c r="Q121" s="115">
        <f t="shared" si="7"/>
        <v>2.48257336756319E-2</v>
      </c>
      <c r="R121" s="115">
        <f t="shared" si="9"/>
        <v>5.6474184251034343E-2</v>
      </c>
      <c r="S121" s="115">
        <f t="shared" si="11"/>
        <v>0.161149629637934</v>
      </c>
    </row>
    <row r="122" spans="11:19" ht="15" x14ac:dyDescent="0.25">
      <c r="K122" s="41">
        <v>38610</v>
      </c>
      <c r="L122" s="147">
        <v>135.856350170691</v>
      </c>
      <c r="M122" s="148">
        <f t="shared" si="6"/>
        <v>1.6884858902184607E-2</v>
      </c>
      <c r="N122" s="148">
        <f t="shared" si="8"/>
        <v>4.4306124956848381E-2</v>
      </c>
      <c r="O122" s="148">
        <f t="shared" si="10"/>
        <v>9.9984701071812676E-2</v>
      </c>
      <c r="P122" s="124">
        <v>159.43956347627301</v>
      </c>
      <c r="Q122" s="115">
        <f t="shared" si="7"/>
        <v>2.407337561723244E-2</v>
      </c>
      <c r="R122" s="115">
        <f t="shared" si="9"/>
        <v>6.8757811579283734E-2</v>
      </c>
      <c r="S122" s="115">
        <f t="shared" si="11"/>
        <v>0.16698391021552972</v>
      </c>
    </row>
    <row r="123" spans="11:19" ht="15" x14ac:dyDescent="0.25">
      <c r="K123" s="41">
        <v>38640</v>
      </c>
      <c r="L123" s="147">
        <v>137.94686177915801</v>
      </c>
      <c r="M123" s="148">
        <f t="shared" si="6"/>
        <v>1.5387662084551001E-2</v>
      </c>
      <c r="N123" s="148">
        <f t="shared" si="8"/>
        <v>4.6716541577677573E-2</v>
      </c>
      <c r="O123" s="148">
        <f t="shared" si="10"/>
        <v>0.10689087313252998</v>
      </c>
      <c r="P123" s="124">
        <v>164.106446646265</v>
      </c>
      <c r="Q123" s="115">
        <f t="shared" si="7"/>
        <v>2.9270546583542778E-2</v>
      </c>
      <c r="R123" s="115">
        <f t="shared" si="9"/>
        <v>8.021609197099222E-2</v>
      </c>
      <c r="S123" s="115">
        <f t="shared" si="11"/>
        <v>0.19595437461211884</v>
      </c>
    </row>
    <row r="124" spans="11:19" ht="15" x14ac:dyDescent="0.25">
      <c r="K124" s="41">
        <v>38671</v>
      </c>
      <c r="L124" s="147">
        <v>139.97604021892101</v>
      </c>
      <c r="M124" s="148">
        <f t="shared" si="6"/>
        <v>1.470985576323991E-2</v>
      </c>
      <c r="N124" s="148">
        <f t="shared" si="8"/>
        <v>4.7720741274644096E-2</v>
      </c>
      <c r="O124" s="148">
        <f t="shared" si="10"/>
        <v>0.12781113699010205</v>
      </c>
      <c r="P124" s="124">
        <v>167.18364386540401</v>
      </c>
      <c r="Q124" s="115">
        <f t="shared" si="7"/>
        <v>1.8751226914150321E-2</v>
      </c>
      <c r="R124" s="115">
        <f t="shared" si="9"/>
        <v>7.3813266847734926E-2</v>
      </c>
      <c r="S124" s="115">
        <f t="shared" si="11"/>
        <v>0.21150544075670941</v>
      </c>
    </row>
    <row r="125" spans="11:19" ht="15" x14ac:dyDescent="0.25">
      <c r="K125" s="41">
        <v>38701</v>
      </c>
      <c r="L125" s="147">
        <v>140.378491858731</v>
      </c>
      <c r="M125" s="148">
        <f t="shared" si="6"/>
        <v>2.8751466263836623E-3</v>
      </c>
      <c r="N125" s="148">
        <f t="shared" si="8"/>
        <v>3.3286200331146487E-2</v>
      </c>
      <c r="O125" s="148">
        <f t="shared" si="10"/>
        <v>0.13717215961915086</v>
      </c>
      <c r="P125" s="124">
        <v>168.46089272505699</v>
      </c>
      <c r="Q125" s="115">
        <f t="shared" si="7"/>
        <v>7.6397955572811149E-3</v>
      </c>
      <c r="R125" s="115">
        <f t="shared" si="9"/>
        <v>5.658149741564289E-2</v>
      </c>
      <c r="S125" s="115">
        <f t="shared" si="11"/>
        <v>0.21938423496674897</v>
      </c>
    </row>
    <row r="126" spans="11:19" ht="15" x14ac:dyDescent="0.25">
      <c r="K126" s="41">
        <v>38732</v>
      </c>
      <c r="L126" s="147">
        <v>140.758609497018</v>
      </c>
      <c r="M126" s="148">
        <f t="shared" si="6"/>
        <v>2.7078053999149976E-3</v>
      </c>
      <c r="N126" s="148">
        <f t="shared" si="8"/>
        <v>2.0382832067331602E-2</v>
      </c>
      <c r="O126" s="148">
        <f t="shared" si="10"/>
        <v>0.14765004633953405</v>
      </c>
      <c r="P126" s="124">
        <v>166.30515187447401</v>
      </c>
      <c r="Q126" s="115">
        <f t="shared" si="7"/>
        <v>-1.2796684237577627E-2</v>
      </c>
      <c r="R126" s="115">
        <f t="shared" si="9"/>
        <v>1.3398042996740855E-2</v>
      </c>
      <c r="S126" s="115">
        <f t="shared" si="11"/>
        <v>0.1861180531761768</v>
      </c>
    </row>
    <row r="127" spans="11:19" ht="15" x14ac:dyDescent="0.25">
      <c r="K127" s="41">
        <v>38763</v>
      </c>
      <c r="L127" s="147">
        <v>141.78203126682601</v>
      </c>
      <c r="M127" s="148">
        <f t="shared" si="6"/>
        <v>7.2707578844737331E-3</v>
      </c>
      <c r="N127" s="148">
        <f t="shared" si="8"/>
        <v>1.2902144146101246E-2</v>
      </c>
      <c r="O127" s="148">
        <f t="shared" si="10"/>
        <v>0.12706693457088369</v>
      </c>
      <c r="P127" s="124">
        <v>165.202432004776</v>
      </c>
      <c r="Q127" s="115">
        <f t="shared" si="7"/>
        <v>-6.6307017988855854E-3</v>
      </c>
      <c r="R127" s="115">
        <f t="shared" si="9"/>
        <v>-1.1850512495247711E-2</v>
      </c>
      <c r="S127" s="115">
        <f t="shared" si="11"/>
        <v>0.16651294368861391</v>
      </c>
    </row>
    <row r="128" spans="11:19" ht="15" x14ac:dyDescent="0.25">
      <c r="K128" s="41">
        <v>38791</v>
      </c>
      <c r="L128" s="147">
        <v>144.44543705447001</v>
      </c>
      <c r="M128" s="148">
        <f t="shared" si="6"/>
        <v>1.8785213922006827E-2</v>
      </c>
      <c r="N128" s="148">
        <f t="shared" si="8"/>
        <v>2.8971284289275312E-2</v>
      </c>
      <c r="O128" s="148">
        <f t="shared" si="10"/>
        <v>0.12986732542953283</v>
      </c>
      <c r="P128" s="124">
        <v>164.67164434457899</v>
      </c>
      <c r="Q128" s="115">
        <f t="shared" si="7"/>
        <v>-3.21295306464775E-3</v>
      </c>
      <c r="R128" s="115">
        <f t="shared" si="9"/>
        <v>-2.2493341446684578E-2</v>
      </c>
      <c r="S128" s="115">
        <f t="shared" si="11"/>
        <v>0.14137058056710172</v>
      </c>
    </row>
    <row r="129" spans="11:19" ht="15" x14ac:dyDescent="0.25">
      <c r="K129" s="41">
        <v>38822</v>
      </c>
      <c r="L129" s="147">
        <v>146.88954990718699</v>
      </c>
      <c r="M129" s="148">
        <f t="shared" si="6"/>
        <v>1.6920665010659475E-2</v>
      </c>
      <c r="N129" s="148">
        <f t="shared" si="8"/>
        <v>4.3556415000667315E-2</v>
      </c>
      <c r="O129" s="148">
        <f t="shared" si="10"/>
        <v>0.13112333960184763</v>
      </c>
      <c r="P129" s="124">
        <v>164.95563802940899</v>
      </c>
      <c r="Q129" s="115">
        <f t="shared" si="7"/>
        <v>1.7246058722515389E-3</v>
      </c>
      <c r="R129" s="115">
        <f t="shared" si="9"/>
        <v>-8.1146845413642144E-3</v>
      </c>
      <c r="S129" s="115">
        <f t="shared" si="11"/>
        <v>0.13084075112563398</v>
      </c>
    </row>
    <row r="130" spans="11:19" ht="15" x14ac:dyDescent="0.25">
      <c r="K130" s="41">
        <v>38852</v>
      </c>
      <c r="L130" s="147">
        <v>148.99029240210299</v>
      </c>
      <c r="M130" s="148">
        <f t="shared" si="6"/>
        <v>1.4301510871558731E-2</v>
      </c>
      <c r="N130" s="148">
        <f t="shared" si="8"/>
        <v>5.0840441985990692E-2</v>
      </c>
      <c r="O130" s="148">
        <f t="shared" si="10"/>
        <v>0.15276247949489896</v>
      </c>
      <c r="P130" s="124">
        <v>164.28207065881199</v>
      </c>
      <c r="Q130" s="115">
        <f t="shared" si="7"/>
        <v>-4.0833243327936808E-3</v>
      </c>
      <c r="R130" s="115">
        <f t="shared" si="9"/>
        <v>-5.5711125725885768E-3</v>
      </c>
      <c r="S130" s="115">
        <f t="shared" si="11"/>
        <v>0.11476682552421424</v>
      </c>
    </row>
    <row r="131" spans="11:19" ht="15" x14ac:dyDescent="0.25">
      <c r="K131" s="41">
        <v>38883</v>
      </c>
      <c r="L131" s="147">
        <v>150.808704795241</v>
      </c>
      <c r="M131" s="148">
        <f t="shared" si="6"/>
        <v>1.2204905190939419E-2</v>
      </c>
      <c r="N131" s="148">
        <f t="shared" si="8"/>
        <v>4.4053089322381389E-2</v>
      </c>
      <c r="O131" s="148">
        <f t="shared" si="10"/>
        <v>0.15924249338810537</v>
      </c>
      <c r="P131" s="124">
        <v>162.997338799929</v>
      </c>
      <c r="Q131" s="115">
        <f t="shared" si="7"/>
        <v>-7.8202804099735124E-3</v>
      </c>
      <c r="R131" s="115">
        <f t="shared" si="9"/>
        <v>-1.0167540084475513E-2</v>
      </c>
      <c r="S131" s="115">
        <f t="shared" si="11"/>
        <v>9.2606347576857484E-2</v>
      </c>
    </row>
    <row r="132" spans="11:19" ht="15" x14ac:dyDescent="0.25">
      <c r="K132" s="41">
        <v>38913</v>
      </c>
      <c r="L132" s="147">
        <v>153.12921931217801</v>
      </c>
      <c r="M132" s="148">
        <f t="shared" si="6"/>
        <v>1.5387139091789681E-2</v>
      </c>
      <c r="N132" s="148">
        <f t="shared" si="8"/>
        <v>4.2478647452685259E-2</v>
      </c>
      <c r="O132" s="148">
        <f t="shared" si="10"/>
        <v>0.16191760208023331</v>
      </c>
      <c r="P132" s="124">
        <v>162.267134807877</v>
      </c>
      <c r="Q132" s="115">
        <f t="shared" si="7"/>
        <v>-4.4798522321169987E-3</v>
      </c>
      <c r="R132" s="115">
        <f t="shared" si="9"/>
        <v>-1.6298340897282104E-2</v>
      </c>
      <c r="S132" s="115">
        <f t="shared" si="11"/>
        <v>6.8108985354625284E-2</v>
      </c>
    </row>
    <row r="133" spans="11:19" ht="15" x14ac:dyDescent="0.25">
      <c r="K133" s="41">
        <v>38944</v>
      </c>
      <c r="L133" s="147">
        <v>154.63606402310299</v>
      </c>
      <c r="M133" s="148">
        <f t="shared" si="6"/>
        <v>9.8403473725876545E-3</v>
      </c>
      <c r="N133" s="148">
        <f t="shared" si="8"/>
        <v>3.7893553532755586E-2</v>
      </c>
      <c r="O133" s="148">
        <f t="shared" si="10"/>
        <v>0.15745102785225562</v>
      </c>
      <c r="P133" s="124">
        <v>161.46242562534101</v>
      </c>
      <c r="Q133" s="115">
        <f t="shared" si="7"/>
        <v>-4.9591630707521706E-3</v>
      </c>
      <c r="R133" s="115">
        <f t="shared" si="9"/>
        <v>-1.7163437386462754E-2</v>
      </c>
      <c r="S133" s="115">
        <f t="shared" si="11"/>
        <v>3.7066131143138614E-2</v>
      </c>
    </row>
    <row r="134" spans="11:19" ht="15" x14ac:dyDescent="0.25">
      <c r="K134" s="41">
        <v>38975</v>
      </c>
      <c r="L134" s="147">
        <v>154.58837388891499</v>
      </c>
      <c r="M134" s="148">
        <f t="shared" si="6"/>
        <v>-3.0840240592822088E-4</v>
      </c>
      <c r="N134" s="148">
        <f t="shared" si="8"/>
        <v>2.5062671937974734E-2</v>
      </c>
      <c r="O134" s="148">
        <f t="shared" si="10"/>
        <v>0.13788110526073249</v>
      </c>
      <c r="P134" s="124">
        <v>161.079800219628</v>
      </c>
      <c r="Q134" s="115">
        <f t="shared" si="7"/>
        <v>-2.3697489012141082E-3</v>
      </c>
      <c r="R134" s="115">
        <f t="shared" si="9"/>
        <v>-1.1764232437283417E-2</v>
      </c>
      <c r="S134" s="115">
        <f t="shared" si="11"/>
        <v>1.0287514012160992E-2</v>
      </c>
    </row>
    <row r="135" spans="11:19" ht="15" x14ac:dyDescent="0.25">
      <c r="K135" s="41">
        <v>39005</v>
      </c>
      <c r="L135" s="147">
        <v>154.193712663421</v>
      </c>
      <c r="M135" s="148">
        <f t="shared" si="6"/>
        <v>-2.5529812854981904E-3</v>
      </c>
      <c r="N135" s="148">
        <f t="shared" si="8"/>
        <v>6.9516017649959849E-3</v>
      </c>
      <c r="O135" s="148">
        <f t="shared" si="10"/>
        <v>0.1177761543446556</v>
      </c>
      <c r="P135" s="124">
        <v>167.668044241964</v>
      </c>
      <c r="Q135" s="115">
        <f t="shared" si="7"/>
        <v>4.0900497848601169E-2</v>
      </c>
      <c r="R135" s="115">
        <f t="shared" si="9"/>
        <v>3.3284062361005118E-2</v>
      </c>
      <c r="S135" s="115">
        <f t="shared" si="11"/>
        <v>2.1702971872738841E-2</v>
      </c>
    </row>
    <row r="136" spans="11:19" ht="15" x14ac:dyDescent="0.25">
      <c r="K136" s="41">
        <v>39036</v>
      </c>
      <c r="L136" s="147">
        <v>154.995352720113</v>
      </c>
      <c r="M136" s="148">
        <f t="shared" ref="M136:M199" si="12">L136/L135-1</f>
        <v>5.1989153308855673E-3</v>
      </c>
      <c r="N136" s="148">
        <f t="shared" si="8"/>
        <v>2.3234469868318453E-3</v>
      </c>
      <c r="O136" s="148">
        <f t="shared" si="10"/>
        <v>0.10729916689814867</v>
      </c>
      <c r="P136" s="124">
        <v>174.35034867380901</v>
      </c>
      <c r="Q136" s="115">
        <f t="shared" ref="Q136:Q199" si="13">P136/P135-1</f>
        <v>3.9854370950982654E-2</v>
      </c>
      <c r="R136" s="115">
        <f t="shared" si="9"/>
        <v>7.981995190864577E-2</v>
      </c>
      <c r="S136" s="115">
        <f t="shared" si="11"/>
        <v>4.2867260473008706E-2</v>
      </c>
    </row>
    <row r="137" spans="11:19" ht="15" x14ac:dyDescent="0.25">
      <c r="K137" s="41">
        <v>39066</v>
      </c>
      <c r="L137" s="147">
        <v>157.81146340324301</v>
      </c>
      <c r="M137" s="148">
        <f t="shared" si="12"/>
        <v>1.816900077136685E-2</v>
      </c>
      <c r="N137" s="148">
        <f t="shared" si="8"/>
        <v>2.0849494908615096E-2</v>
      </c>
      <c r="O137" s="148">
        <f t="shared" si="10"/>
        <v>0.12418548820182207</v>
      </c>
      <c r="P137" s="124">
        <v>181.96730216792</v>
      </c>
      <c r="Q137" s="115">
        <f t="shared" si="13"/>
        <v>4.368762983297203E-2</v>
      </c>
      <c r="R137" s="115">
        <f t="shared" si="9"/>
        <v>0.12967176467696406</v>
      </c>
      <c r="S137" s="115">
        <f t="shared" si="11"/>
        <v>8.017534054569353E-2</v>
      </c>
    </row>
    <row r="138" spans="11:19" ht="15" x14ac:dyDescent="0.25">
      <c r="K138" s="41">
        <v>39097</v>
      </c>
      <c r="L138" s="147">
        <v>159.82433651992099</v>
      </c>
      <c r="M138" s="148">
        <f t="shared" si="12"/>
        <v>1.2754923332373158E-2</v>
      </c>
      <c r="N138" s="148">
        <f t="shared" ref="N138:N201" si="14">L138/L135-1</f>
        <v>3.6516559328140019E-2</v>
      </c>
      <c r="O138" s="148">
        <f t="shared" si="10"/>
        <v>0.13544981078622342</v>
      </c>
      <c r="P138" s="124">
        <v>177.62547455675701</v>
      </c>
      <c r="Q138" s="115">
        <f t="shared" si="13"/>
        <v>-2.3860482402252359E-2</v>
      </c>
      <c r="R138" s="115">
        <f t="shared" ref="R138:R201" si="15">P138/P135-1</f>
        <v>5.9387764435441914E-2</v>
      </c>
      <c r="S138" s="115">
        <f t="shared" si="11"/>
        <v>6.8069585065094751E-2</v>
      </c>
    </row>
    <row r="139" spans="11:19" ht="15" x14ac:dyDescent="0.25">
      <c r="K139" s="41">
        <v>39128</v>
      </c>
      <c r="L139" s="147">
        <v>161.87848217621899</v>
      </c>
      <c r="M139" s="148">
        <f t="shared" si="12"/>
        <v>1.2852521093006164E-2</v>
      </c>
      <c r="N139" s="148">
        <f t="shared" si="14"/>
        <v>4.4408618292803848E-2</v>
      </c>
      <c r="O139" s="148">
        <f t="shared" si="10"/>
        <v>0.14174187469195276</v>
      </c>
      <c r="P139" s="124">
        <v>174.64933751192601</v>
      </c>
      <c r="Q139" s="115">
        <f t="shared" si="13"/>
        <v>-1.6755125086970746E-2</v>
      </c>
      <c r="R139" s="115">
        <f t="shared" si="15"/>
        <v>1.7148737607424192E-3</v>
      </c>
      <c r="S139" s="115">
        <f t="shared" si="11"/>
        <v>5.7183816197553972E-2</v>
      </c>
    </row>
    <row r="140" spans="11:19" ht="15" x14ac:dyDescent="0.25">
      <c r="K140" s="41">
        <v>39156</v>
      </c>
      <c r="L140" s="147">
        <v>162.45599546016101</v>
      </c>
      <c r="M140" s="148">
        <f t="shared" si="12"/>
        <v>3.5675728866382261E-3</v>
      </c>
      <c r="N140" s="148">
        <f t="shared" si="14"/>
        <v>2.943089150025946E-2</v>
      </c>
      <c r="O140" s="148">
        <f t="shared" si="10"/>
        <v>0.12468762442734183</v>
      </c>
      <c r="P140" s="124">
        <v>171.04864594712799</v>
      </c>
      <c r="Q140" s="115">
        <f t="shared" si="13"/>
        <v>-2.0616691801376819E-2</v>
      </c>
      <c r="R140" s="115">
        <f t="shared" si="15"/>
        <v>-6.0003396713087631E-2</v>
      </c>
      <c r="S140" s="115">
        <f t="shared" si="11"/>
        <v>3.8725559752139205E-2</v>
      </c>
    </row>
    <row r="141" spans="11:19" ht="15" x14ac:dyDescent="0.25">
      <c r="K141" s="41">
        <v>39187</v>
      </c>
      <c r="L141" s="147">
        <v>164.83316437979599</v>
      </c>
      <c r="M141" s="148">
        <f t="shared" si="12"/>
        <v>1.4632694305319882E-2</v>
      </c>
      <c r="N141" s="148">
        <f t="shared" si="14"/>
        <v>3.1339581749183054E-2</v>
      </c>
      <c r="O141" s="148">
        <f t="shared" si="10"/>
        <v>0.12215718874451431</v>
      </c>
      <c r="P141" s="124">
        <v>170.583467069205</v>
      </c>
      <c r="Q141" s="115">
        <f t="shared" si="13"/>
        <v>-2.7195706539926423E-3</v>
      </c>
      <c r="R141" s="115">
        <f t="shared" si="15"/>
        <v>-3.9645256431401488E-2</v>
      </c>
      <c r="S141" s="115">
        <f t="shared" si="11"/>
        <v>3.4117227559040231E-2</v>
      </c>
    </row>
    <row r="142" spans="11:19" ht="15" x14ac:dyDescent="0.25">
      <c r="K142" s="41">
        <v>39217</v>
      </c>
      <c r="L142" s="147">
        <v>166.632381989046</v>
      </c>
      <c r="M142" s="148">
        <f t="shared" si="12"/>
        <v>1.0915385966287605E-2</v>
      </c>
      <c r="N142" s="148">
        <f t="shared" si="14"/>
        <v>2.9367089120912127E-2</v>
      </c>
      <c r="O142" s="148">
        <f t="shared" si="10"/>
        <v>0.11841100049209641</v>
      </c>
      <c r="P142" s="124">
        <v>171.05999464216001</v>
      </c>
      <c r="Q142" s="115">
        <f t="shared" si="13"/>
        <v>2.7935155800395961E-3</v>
      </c>
      <c r="R142" s="115">
        <f t="shared" si="15"/>
        <v>-2.0551711909705395E-2</v>
      </c>
      <c r="S142" s="115">
        <f t="shared" si="11"/>
        <v>4.1257843635442715E-2</v>
      </c>
    </row>
    <row r="143" spans="11:19" ht="15" x14ac:dyDescent="0.25">
      <c r="K143" s="41">
        <v>39248</v>
      </c>
      <c r="L143" s="147">
        <v>169.252677091881</v>
      </c>
      <c r="M143" s="148">
        <f t="shared" si="12"/>
        <v>1.5725005377449808E-2</v>
      </c>
      <c r="N143" s="148">
        <f t="shared" si="14"/>
        <v>4.1837062476322906E-2</v>
      </c>
      <c r="O143" s="148">
        <f t="shared" si="10"/>
        <v>0.12230044891428582</v>
      </c>
      <c r="P143" s="124">
        <v>170.61391228950299</v>
      </c>
      <c r="Q143" s="115">
        <f t="shared" si="13"/>
        <v>-2.6077538093589592E-3</v>
      </c>
      <c r="R143" s="115">
        <f t="shared" si="15"/>
        <v>-2.5415790649367942E-3</v>
      </c>
      <c r="S143" s="115">
        <f t="shared" si="11"/>
        <v>4.672820762382468E-2</v>
      </c>
    </row>
    <row r="144" spans="11:19" ht="15" x14ac:dyDescent="0.25">
      <c r="K144" s="41">
        <v>39278</v>
      </c>
      <c r="L144" s="147">
        <v>170.868953101747</v>
      </c>
      <c r="M144" s="148">
        <f t="shared" si="12"/>
        <v>9.5494856426323604E-3</v>
      </c>
      <c r="N144" s="148">
        <f t="shared" si="14"/>
        <v>3.6617562640754775E-2</v>
      </c>
      <c r="O144" s="148">
        <f t="shared" si="10"/>
        <v>0.11584813054785936</v>
      </c>
      <c r="P144" s="124">
        <v>172.70021219569</v>
      </c>
      <c r="Q144" s="115">
        <f t="shared" si="13"/>
        <v>1.2228193341272897E-2</v>
      </c>
      <c r="R144" s="115">
        <f t="shared" si="15"/>
        <v>1.2408852761951694E-2</v>
      </c>
      <c r="S144" s="115">
        <f t="shared" si="11"/>
        <v>6.4295689944643852E-2</v>
      </c>
    </row>
    <row r="145" spans="11:19" ht="15" x14ac:dyDescent="0.25">
      <c r="K145" s="41">
        <v>39309</v>
      </c>
      <c r="L145" s="147">
        <v>172.25249319582599</v>
      </c>
      <c r="M145" s="148">
        <f t="shared" si="12"/>
        <v>8.097082992339466E-3</v>
      </c>
      <c r="N145" s="148">
        <f t="shared" si="14"/>
        <v>3.3727605281123951E-2</v>
      </c>
      <c r="O145" s="148">
        <f t="shared" si="10"/>
        <v>0.11392186734713494</v>
      </c>
      <c r="P145" s="124">
        <v>170.67283517274001</v>
      </c>
      <c r="Q145" s="115">
        <f t="shared" si="13"/>
        <v>-1.1739285071941441E-2</v>
      </c>
      <c r="R145" s="115">
        <f t="shared" si="15"/>
        <v>-2.2632963962725405E-3</v>
      </c>
      <c r="S145" s="115">
        <f t="shared" si="11"/>
        <v>5.7043671378819161E-2</v>
      </c>
    </row>
    <row r="146" spans="11:19" ht="15" x14ac:dyDescent="0.25">
      <c r="K146" s="41">
        <v>39340</v>
      </c>
      <c r="L146" s="147">
        <v>172.83731465204599</v>
      </c>
      <c r="M146" s="148">
        <f t="shared" si="12"/>
        <v>3.3951407342194262E-3</v>
      </c>
      <c r="N146" s="148">
        <f t="shared" si="14"/>
        <v>2.1179207453356996E-2</v>
      </c>
      <c r="O146" s="148">
        <f t="shared" si="10"/>
        <v>0.11804859773118803</v>
      </c>
      <c r="P146" s="124">
        <v>170.95868447960399</v>
      </c>
      <c r="Q146" s="115">
        <f t="shared" si="13"/>
        <v>1.6748377477568965E-3</v>
      </c>
      <c r="R146" s="115">
        <f t="shared" si="15"/>
        <v>2.0207741881914654E-3</v>
      </c>
      <c r="S146" s="115">
        <f t="shared" si="11"/>
        <v>6.132913156402231E-2</v>
      </c>
    </row>
    <row r="147" spans="11:19" ht="15" x14ac:dyDescent="0.25">
      <c r="K147" s="41">
        <v>39370</v>
      </c>
      <c r="L147" s="147">
        <v>172.67347384447999</v>
      </c>
      <c r="M147" s="148">
        <f t="shared" si="12"/>
        <v>-9.4794812043830223E-4</v>
      </c>
      <c r="N147" s="148">
        <f t="shared" si="14"/>
        <v>1.0560846250743161E-2</v>
      </c>
      <c r="O147" s="148">
        <f t="shared" ref="O147:O210" si="16">L147/L135-1</f>
        <v>0.11984769587458599</v>
      </c>
      <c r="P147" s="124">
        <v>168.08890156566201</v>
      </c>
      <c r="Q147" s="115">
        <f t="shared" si="13"/>
        <v>-1.6786412007541829E-2</v>
      </c>
      <c r="R147" s="115">
        <f t="shared" si="15"/>
        <v>-2.6701244725761075E-2</v>
      </c>
      <c r="S147" s="115">
        <f t="shared" ref="S147:S210" si="17">P147/P135-1</f>
        <v>2.5100628184739904E-3</v>
      </c>
    </row>
    <row r="148" spans="11:19" ht="15" x14ac:dyDescent="0.25">
      <c r="K148" s="41">
        <v>39401</v>
      </c>
      <c r="L148" s="147">
        <v>172.48183100919599</v>
      </c>
      <c r="M148" s="148">
        <f t="shared" si="12"/>
        <v>-1.1098568356631144E-3</v>
      </c>
      <c r="N148" s="148">
        <f t="shared" si="14"/>
        <v>1.3314048993722238E-3</v>
      </c>
      <c r="O148" s="148">
        <f t="shared" si="16"/>
        <v>0.1128193715630923</v>
      </c>
      <c r="P148" s="124">
        <v>167.707599533848</v>
      </c>
      <c r="Q148" s="115">
        <f t="shared" si="13"/>
        <v>-2.2684545396060019E-3</v>
      </c>
      <c r="R148" s="115">
        <f t="shared" si="15"/>
        <v>-1.7373799620137964E-2</v>
      </c>
      <c r="S148" s="115">
        <f t="shared" si="17"/>
        <v>-3.8100004906723162E-2</v>
      </c>
    </row>
    <row r="149" spans="11:19" ht="15" x14ac:dyDescent="0.25">
      <c r="K149" s="41">
        <v>39431</v>
      </c>
      <c r="L149" s="147">
        <v>171.19876058940901</v>
      </c>
      <c r="M149" s="148">
        <f t="shared" si="12"/>
        <v>-7.4388729078286309E-3</v>
      </c>
      <c r="N149" s="148">
        <f t="shared" si="14"/>
        <v>-9.4803258540304691E-3</v>
      </c>
      <c r="O149" s="148">
        <f t="shared" si="16"/>
        <v>8.4830955226354643E-2</v>
      </c>
      <c r="P149" s="124">
        <v>165.35755491866399</v>
      </c>
      <c r="Q149" s="115">
        <f t="shared" si="13"/>
        <v>-1.4012749700765381E-2</v>
      </c>
      <c r="R149" s="115">
        <f t="shared" si="15"/>
        <v>-3.2763059554358209E-2</v>
      </c>
      <c r="S149" s="115">
        <f t="shared" si="17"/>
        <v>-9.1278746518583143E-2</v>
      </c>
    </row>
    <row r="150" spans="11:19" ht="15" x14ac:dyDescent="0.25">
      <c r="K150" s="41">
        <v>39462</v>
      </c>
      <c r="L150" s="147">
        <v>169.260587895025</v>
      </c>
      <c r="M150" s="148">
        <f t="shared" si="12"/>
        <v>-1.1321184147076724E-2</v>
      </c>
      <c r="N150" s="148">
        <f t="shared" si="14"/>
        <v>-1.9764969531619214E-2</v>
      </c>
      <c r="O150" s="148">
        <f t="shared" si="16"/>
        <v>5.9041392447312546E-2</v>
      </c>
      <c r="P150" s="124">
        <v>164.336079747372</v>
      </c>
      <c r="Q150" s="115">
        <f t="shared" si="13"/>
        <v>-6.1773722512674656E-3</v>
      </c>
      <c r="R150" s="115">
        <f t="shared" si="15"/>
        <v>-2.2326410508572536E-2</v>
      </c>
      <c r="S150" s="115">
        <f t="shared" si="17"/>
        <v>-7.4816941897253741E-2</v>
      </c>
    </row>
    <row r="151" spans="11:19" ht="15" x14ac:dyDescent="0.25">
      <c r="K151" s="41">
        <v>39493</v>
      </c>
      <c r="L151" s="147">
        <v>163.16778646405399</v>
      </c>
      <c r="M151" s="148">
        <f t="shared" si="12"/>
        <v>-3.59965749070289E-2</v>
      </c>
      <c r="N151" s="148">
        <f t="shared" si="14"/>
        <v>-5.4000148831011674E-2</v>
      </c>
      <c r="O151" s="148">
        <f t="shared" si="16"/>
        <v>7.9646428018238513E-3</v>
      </c>
      <c r="P151" s="124">
        <v>163.19849633734501</v>
      </c>
      <c r="Q151" s="115">
        <f t="shared" si="13"/>
        <v>-6.9222985711704377E-3</v>
      </c>
      <c r="R151" s="115">
        <f t="shared" si="15"/>
        <v>-2.6886695707506902E-2</v>
      </c>
      <c r="S151" s="115">
        <f t="shared" si="17"/>
        <v>-6.5564755857141832E-2</v>
      </c>
    </row>
    <row r="152" spans="11:19" ht="15" x14ac:dyDescent="0.25">
      <c r="K152" s="41">
        <v>39522</v>
      </c>
      <c r="L152" s="147">
        <v>157.67323656679099</v>
      </c>
      <c r="M152" s="148">
        <f t="shared" si="12"/>
        <v>-3.3674232005797666E-2</v>
      </c>
      <c r="N152" s="148">
        <f t="shared" si="14"/>
        <v>-7.9004801063114471E-2</v>
      </c>
      <c r="O152" s="148">
        <f t="shared" si="16"/>
        <v>-2.9440334780029054E-2</v>
      </c>
      <c r="P152" s="124">
        <v>162.647706366542</v>
      </c>
      <c r="Q152" s="115">
        <f t="shared" si="13"/>
        <v>-3.3749696422722408E-3</v>
      </c>
      <c r="R152" s="115">
        <f t="shared" si="15"/>
        <v>-1.6387812177405037E-2</v>
      </c>
      <c r="S152" s="115">
        <f t="shared" si="17"/>
        <v>-4.9114329634522669E-2</v>
      </c>
    </row>
    <row r="153" spans="11:19" ht="15" x14ac:dyDescent="0.25">
      <c r="K153" s="41">
        <v>39553</v>
      </c>
      <c r="L153" s="147">
        <v>152.91531976962199</v>
      </c>
      <c r="M153" s="148">
        <f t="shared" si="12"/>
        <v>-3.0175804726083166E-2</v>
      </c>
      <c r="N153" s="148">
        <f t="shared" si="14"/>
        <v>-9.6568659772943155E-2</v>
      </c>
      <c r="O153" s="148">
        <f t="shared" si="16"/>
        <v>-7.2302468104742612E-2</v>
      </c>
      <c r="P153" s="124">
        <v>160.96674398068501</v>
      </c>
      <c r="Q153" s="115">
        <f t="shared" si="13"/>
        <v>-1.0334989797327832E-2</v>
      </c>
      <c r="R153" s="115">
        <f t="shared" si="15"/>
        <v>-2.0502714753002138E-2</v>
      </c>
      <c r="S153" s="115">
        <f t="shared" si="17"/>
        <v>-5.6375469755334029E-2</v>
      </c>
    </row>
    <row r="154" spans="11:19" ht="15" x14ac:dyDescent="0.25">
      <c r="K154" s="41">
        <v>39583</v>
      </c>
      <c r="L154" s="147">
        <v>156.10476509558299</v>
      </c>
      <c r="M154" s="148">
        <f t="shared" si="12"/>
        <v>2.0857591840805378E-2</v>
      </c>
      <c r="N154" s="148">
        <f t="shared" si="14"/>
        <v>-4.3286861466537041E-2</v>
      </c>
      <c r="O154" s="148">
        <f t="shared" si="16"/>
        <v>-6.3178697728482724E-2</v>
      </c>
      <c r="P154" s="124">
        <v>159.02813189829399</v>
      </c>
      <c r="Q154" s="115">
        <f t="shared" si="13"/>
        <v>-1.2043556541242117E-2</v>
      </c>
      <c r="R154" s="115">
        <f t="shared" si="15"/>
        <v>-2.5553939114919988E-2</v>
      </c>
      <c r="S154" s="115">
        <f t="shared" si="17"/>
        <v>-7.0337092954056546E-2</v>
      </c>
    </row>
    <row r="155" spans="11:19" ht="15" x14ac:dyDescent="0.25">
      <c r="K155" s="41">
        <v>39614</v>
      </c>
      <c r="L155" s="147">
        <v>160.43296721826201</v>
      </c>
      <c r="M155" s="148">
        <f t="shared" si="12"/>
        <v>2.7726265242632664E-2</v>
      </c>
      <c r="N155" s="148">
        <f t="shared" si="14"/>
        <v>1.7502847734732541E-2</v>
      </c>
      <c r="O155" s="148">
        <f t="shared" si="16"/>
        <v>-5.2109721542726861E-2</v>
      </c>
      <c r="P155" s="124">
        <v>157.11026485108101</v>
      </c>
      <c r="Q155" s="115">
        <f t="shared" si="13"/>
        <v>-1.2059923136363948E-2</v>
      </c>
      <c r="R155" s="115">
        <f t="shared" si="15"/>
        <v>-3.4045616991252414E-2</v>
      </c>
      <c r="S155" s="115">
        <f t="shared" si="17"/>
        <v>-7.9147399278369335E-2</v>
      </c>
    </row>
    <row r="156" spans="11:19" ht="15" x14ac:dyDescent="0.25">
      <c r="K156" s="41">
        <v>39644</v>
      </c>
      <c r="L156" s="147">
        <v>164.14429150324901</v>
      </c>
      <c r="M156" s="148">
        <f t="shared" si="12"/>
        <v>2.313317735960041E-2</v>
      </c>
      <c r="N156" s="148">
        <f t="shared" si="14"/>
        <v>7.3432614538192054E-2</v>
      </c>
      <c r="O156" s="148">
        <f t="shared" si="16"/>
        <v>-3.9355666880534268E-2</v>
      </c>
      <c r="P156" s="124">
        <v>157.536587525551</v>
      </c>
      <c r="Q156" s="115">
        <f t="shared" si="13"/>
        <v>2.7135252739474147E-3</v>
      </c>
      <c r="R156" s="115">
        <f t="shared" si="15"/>
        <v>-2.130972131451947E-2</v>
      </c>
      <c r="S156" s="115">
        <f t="shared" si="17"/>
        <v>-8.7803161775833805E-2</v>
      </c>
    </row>
    <row r="157" spans="11:19" ht="15" x14ac:dyDescent="0.25">
      <c r="K157" s="41">
        <v>39675</v>
      </c>
      <c r="L157" s="147">
        <v>160.253434994657</v>
      </c>
      <c r="M157" s="148">
        <f t="shared" si="12"/>
        <v>-2.3703879513318316E-2</v>
      </c>
      <c r="N157" s="148">
        <f t="shared" si="14"/>
        <v>2.6576190012737699E-2</v>
      </c>
      <c r="O157" s="148">
        <f t="shared" si="16"/>
        <v>-6.9659706971717417E-2</v>
      </c>
      <c r="P157" s="124">
        <v>157.67498710703001</v>
      </c>
      <c r="Q157" s="115">
        <f t="shared" si="13"/>
        <v>8.7852341892680208E-4</v>
      </c>
      <c r="R157" s="115">
        <f t="shared" si="15"/>
        <v>-8.5088391287233556E-3</v>
      </c>
      <c r="S157" s="115">
        <f t="shared" si="17"/>
        <v>-7.6156513440201135E-2</v>
      </c>
    </row>
    <row r="158" spans="11:19" ht="15" x14ac:dyDescent="0.25">
      <c r="K158" s="41">
        <v>39706</v>
      </c>
      <c r="L158" s="147">
        <v>156.636811252363</v>
      </c>
      <c r="M158" s="148">
        <f t="shared" si="12"/>
        <v>-2.2568151143933846E-2</v>
      </c>
      <c r="N158" s="148">
        <f t="shared" si="14"/>
        <v>-2.3661944497570087E-2</v>
      </c>
      <c r="O158" s="148">
        <f t="shared" si="16"/>
        <v>-9.3732672439962639E-2</v>
      </c>
      <c r="P158" s="124">
        <v>157.20343356356801</v>
      </c>
      <c r="Q158" s="115">
        <f t="shared" si="13"/>
        <v>-2.9906680324756074E-3</v>
      </c>
      <c r="R158" s="115">
        <f t="shared" si="15"/>
        <v>5.9301480126272565E-4</v>
      </c>
      <c r="S158" s="115">
        <f t="shared" si="17"/>
        <v>-8.0459503756166506E-2</v>
      </c>
    </row>
    <row r="159" spans="11:19" ht="15" x14ac:dyDescent="0.25">
      <c r="K159" s="41">
        <v>39736</v>
      </c>
      <c r="L159" s="147">
        <v>153.821019367113</v>
      </c>
      <c r="M159" s="148">
        <f t="shared" si="12"/>
        <v>-1.7976565423777568E-2</v>
      </c>
      <c r="N159" s="148">
        <f t="shared" si="14"/>
        <v>-6.2891447771923792E-2</v>
      </c>
      <c r="O159" s="148">
        <f t="shared" si="16"/>
        <v>-0.10917979500630559</v>
      </c>
      <c r="P159" s="124">
        <v>154.57364046093701</v>
      </c>
      <c r="Q159" s="115">
        <f t="shared" si="13"/>
        <v>-1.6728598371024694E-2</v>
      </c>
      <c r="R159" s="115">
        <f t="shared" si="15"/>
        <v>-1.8807993185287364E-2</v>
      </c>
      <c r="S159" s="115">
        <f t="shared" si="17"/>
        <v>-8.0405434141322063E-2</v>
      </c>
    </row>
    <row r="160" spans="11:19" ht="15" x14ac:dyDescent="0.25">
      <c r="K160" s="41">
        <v>39767</v>
      </c>
      <c r="L160" s="147">
        <v>153.28515542488299</v>
      </c>
      <c r="M160" s="148">
        <f t="shared" si="12"/>
        <v>-3.4836847684067695E-3</v>
      </c>
      <c r="N160" s="148">
        <f t="shared" si="14"/>
        <v>-4.3482871802444256E-2</v>
      </c>
      <c r="O160" s="148">
        <f t="shared" si="16"/>
        <v>-0.11129679846272922</v>
      </c>
      <c r="P160" s="124">
        <v>148.922488151577</v>
      </c>
      <c r="Q160" s="115">
        <f t="shared" si="13"/>
        <v>-3.6559611926770597E-2</v>
      </c>
      <c r="R160" s="115">
        <f t="shared" si="15"/>
        <v>-5.5509748984547524E-2</v>
      </c>
      <c r="S160" s="115">
        <f t="shared" si="17"/>
        <v>-0.11201109212990468</v>
      </c>
    </row>
    <row r="161" spans="11:19" ht="15" x14ac:dyDescent="0.25">
      <c r="K161" s="41">
        <v>39797</v>
      </c>
      <c r="L161" s="147">
        <v>151.91326492637</v>
      </c>
      <c r="M161" s="148">
        <f t="shared" si="12"/>
        <v>-8.9499240465282792E-3</v>
      </c>
      <c r="N161" s="148">
        <f t="shared" si="14"/>
        <v>-3.0156042428511443E-2</v>
      </c>
      <c r="O161" s="148">
        <f t="shared" si="16"/>
        <v>-0.11264973879858842</v>
      </c>
      <c r="P161" s="124">
        <v>142.67336783918901</v>
      </c>
      <c r="Q161" s="115">
        <f t="shared" si="13"/>
        <v>-4.1962234112201235E-2</v>
      </c>
      <c r="R161" s="115">
        <f t="shared" si="15"/>
        <v>-9.2428424716967217E-2</v>
      </c>
      <c r="S161" s="115">
        <f t="shared" si="17"/>
        <v>-0.13718264696543725</v>
      </c>
    </row>
    <row r="162" spans="11:19" ht="15" x14ac:dyDescent="0.25">
      <c r="K162" s="41">
        <v>39828</v>
      </c>
      <c r="L162" s="147">
        <v>151.16659694665199</v>
      </c>
      <c r="M162" s="148">
        <f t="shared" si="12"/>
        <v>-4.9150940181551528E-3</v>
      </c>
      <c r="N162" s="148">
        <f t="shared" si="14"/>
        <v>-1.7256565009011515E-2</v>
      </c>
      <c r="O162" s="148">
        <f t="shared" si="16"/>
        <v>-0.10690020147865054</v>
      </c>
      <c r="P162" s="124">
        <v>137.35082010308599</v>
      </c>
      <c r="Q162" s="115">
        <f t="shared" si="13"/>
        <v>-3.7305825303725948E-2</v>
      </c>
      <c r="R162" s="115">
        <f t="shared" si="15"/>
        <v>-0.11142145780155499</v>
      </c>
      <c r="S162" s="115">
        <f t="shared" si="17"/>
        <v>-0.16420776061939335</v>
      </c>
    </row>
    <row r="163" spans="11:19" ht="15" x14ac:dyDescent="0.25">
      <c r="K163" s="41">
        <v>39859</v>
      </c>
      <c r="L163" s="147">
        <v>148.07466280173799</v>
      </c>
      <c r="M163" s="148">
        <f t="shared" si="12"/>
        <v>-2.0453818550967173E-2</v>
      </c>
      <c r="N163" s="148">
        <f t="shared" si="14"/>
        <v>-3.3992154091518567E-2</v>
      </c>
      <c r="O163" s="148">
        <f t="shared" si="16"/>
        <v>-9.2500633791713693E-2</v>
      </c>
      <c r="P163" s="124">
        <v>137.189896303149</v>
      </c>
      <c r="Q163" s="115">
        <f t="shared" si="13"/>
        <v>-1.1716260581204896E-3</v>
      </c>
      <c r="R163" s="115">
        <f t="shared" si="15"/>
        <v>-7.8783211280262E-2</v>
      </c>
      <c r="S163" s="115">
        <f t="shared" si="17"/>
        <v>-0.15936789013321573</v>
      </c>
    </row>
    <row r="164" spans="11:19" ht="15" x14ac:dyDescent="0.25">
      <c r="K164" s="41">
        <v>39887</v>
      </c>
      <c r="L164" s="147">
        <v>142.51612761741001</v>
      </c>
      <c r="M164" s="148">
        <f t="shared" si="12"/>
        <v>-3.7538732684946119E-2</v>
      </c>
      <c r="N164" s="148">
        <f t="shared" si="14"/>
        <v>-6.1858569845856692E-2</v>
      </c>
      <c r="O164" s="148">
        <f t="shared" si="16"/>
        <v>-9.6129877710478651E-2</v>
      </c>
      <c r="P164" s="124">
        <v>135.337827472074</v>
      </c>
      <c r="Q164" s="115">
        <f t="shared" si="13"/>
        <v>-1.3500038129502512E-2</v>
      </c>
      <c r="R164" s="115">
        <f t="shared" si="15"/>
        <v>-5.1414924019899111E-2</v>
      </c>
      <c r="S164" s="115">
        <f t="shared" si="17"/>
        <v>-0.16790817100686684</v>
      </c>
    </row>
    <row r="165" spans="11:19" ht="15" x14ac:dyDescent="0.25">
      <c r="K165" s="41">
        <v>39918</v>
      </c>
      <c r="L165" s="147">
        <v>134.71093807257699</v>
      </c>
      <c r="M165" s="148">
        <f t="shared" si="12"/>
        <v>-5.4767061632395309E-2</v>
      </c>
      <c r="N165" s="148">
        <f t="shared" si="14"/>
        <v>-0.10885777153455634</v>
      </c>
      <c r="O165" s="148">
        <f t="shared" si="16"/>
        <v>-0.11904877630620148</v>
      </c>
      <c r="P165" s="124">
        <v>132.518013126017</v>
      </c>
      <c r="Q165" s="115">
        <f t="shared" si="13"/>
        <v>-2.0835374696988151E-2</v>
      </c>
      <c r="R165" s="115">
        <f t="shared" si="15"/>
        <v>-3.518586182042327E-2</v>
      </c>
      <c r="S165" s="115">
        <f t="shared" si="17"/>
        <v>-0.17673669822184934</v>
      </c>
    </row>
    <row r="166" spans="11:19" ht="15" x14ac:dyDescent="0.25">
      <c r="K166" s="41">
        <v>39948</v>
      </c>
      <c r="L166" s="147">
        <v>124.58442161033901</v>
      </c>
      <c r="M166" s="148">
        <f t="shared" si="12"/>
        <v>-7.5172191710091263E-2</v>
      </c>
      <c r="N166" s="148">
        <f t="shared" si="14"/>
        <v>-0.15863781653753173</v>
      </c>
      <c r="O166" s="148">
        <f t="shared" si="16"/>
        <v>-0.20191788166071722</v>
      </c>
      <c r="P166" s="124">
        <v>126.854536724947</v>
      </c>
      <c r="Q166" s="115">
        <f t="shared" si="13"/>
        <v>-4.2737408050967041E-2</v>
      </c>
      <c r="R166" s="115">
        <f t="shared" si="15"/>
        <v>-7.5336157083783495E-2</v>
      </c>
      <c r="S166" s="115">
        <f t="shared" si="17"/>
        <v>-0.20231385975107552</v>
      </c>
    </row>
    <row r="167" spans="11:19" ht="15" x14ac:dyDescent="0.25">
      <c r="K167" s="41">
        <v>39979</v>
      </c>
      <c r="L167" s="147">
        <v>117.092540476088</v>
      </c>
      <c r="M167" s="148">
        <f t="shared" si="12"/>
        <v>-6.0134975444066763E-2</v>
      </c>
      <c r="N167" s="148">
        <f t="shared" si="14"/>
        <v>-0.17839094821305135</v>
      </c>
      <c r="O167" s="148">
        <f t="shared" si="16"/>
        <v>-0.27014663814832551</v>
      </c>
      <c r="P167" s="124">
        <v>124.122813501849</v>
      </c>
      <c r="Q167" s="115">
        <f t="shared" si="13"/>
        <v>-2.1534296633167083E-2</v>
      </c>
      <c r="R167" s="115">
        <f t="shared" si="15"/>
        <v>-8.2866809521817797E-2</v>
      </c>
      <c r="S167" s="115">
        <f t="shared" si="17"/>
        <v>-0.20996369257285386</v>
      </c>
    </row>
    <row r="168" spans="11:19" ht="15" x14ac:dyDescent="0.25">
      <c r="K168" s="41">
        <v>40009</v>
      </c>
      <c r="L168" s="147">
        <v>111.461593139589</v>
      </c>
      <c r="M168" s="148">
        <f t="shared" si="12"/>
        <v>-4.8089718726778585E-2</v>
      </c>
      <c r="N168" s="148">
        <f t="shared" si="14"/>
        <v>-0.17258691287905781</v>
      </c>
      <c r="O168" s="148">
        <f t="shared" si="16"/>
        <v>-0.32095358224880599</v>
      </c>
      <c r="P168" s="124">
        <v>121.535408955099</v>
      </c>
      <c r="Q168" s="115">
        <f t="shared" si="13"/>
        <v>-2.0845519641008226E-2</v>
      </c>
      <c r="R168" s="115">
        <f t="shared" si="15"/>
        <v>-8.2876311769586875E-2</v>
      </c>
      <c r="S168" s="115">
        <f t="shared" si="17"/>
        <v>-0.22852582460955573</v>
      </c>
    </row>
    <row r="169" spans="11:19" ht="15" x14ac:dyDescent="0.25">
      <c r="K169" s="41">
        <v>40040</v>
      </c>
      <c r="L169" s="147">
        <v>112.610878334112</v>
      </c>
      <c r="M169" s="148">
        <f t="shared" si="12"/>
        <v>1.0311042235720658E-2</v>
      </c>
      <c r="N169" s="148">
        <f t="shared" si="14"/>
        <v>-9.6107869037402538E-2</v>
      </c>
      <c r="O169" s="148">
        <f t="shared" si="16"/>
        <v>-0.29729507303312064</v>
      </c>
      <c r="P169" s="124">
        <v>121.283399522596</v>
      </c>
      <c r="Q169" s="115">
        <f t="shared" si="13"/>
        <v>-2.0735474103362739E-3</v>
      </c>
      <c r="R169" s="115">
        <f t="shared" si="15"/>
        <v>-4.3917524324972645E-2</v>
      </c>
      <c r="S169" s="115">
        <f t="shared" si="17"/>
        <v>-0.23080127198444822</v>
      </c>
    </row>
    <row r="170" spans="11:19" ht="15" x14ac:dyDescent="0.25">
      <c r="K170" s="41">
        <v>40071</v>
      </c>
      <c r="L170" s="147">
        <v>113.667994307439</v>
      </c>
      <c r="M170" s="148">
        <f t="shared" si="12"/>
        <v>9.3873344117836321E-3</v>
      </c>
      <c r="N170" s="148">
        <f t="shared" si="14"/>
        <v>-2.924649302786575E-2</v>
      </c>
      <c r="O170" s="148">
        <f t="shared" si="16"/>
        <v>-0.27432132077622196</v>
      </c>
      <c r="P170" s="124">
        <v>120.007947241678</v>
      </c>
      <c r="Q170" s="115">
        <f t="shared" si="13"/>
        <v>-1.0516297250394713E-2</v>
      </c>
      <c r="R170" s="115">
        <f t="shared" si="15"/>
        <v>-3.3151570964911281E-2</v>
      </c>
      <c r="S170" s="115">
        <f t="shared" si="17"/>
        <v>-0.2366073404296819</v>
      </c>
    </row>
    <row r="171" spans="11:19" ht="15" x14ac:dyDescent="0.25">
      <c r="K171" s="41">
        <v>40101</v>
      </c>
      <c r="L171" s="147">
        <v>113.13098505372299</v>
      </c>
      <c r="M171" s="148">
        <f t="shared" si="12"/>
        <v>-4.7243664057584622E-3</v>
      </c>
      <c r="N171" s="148">
        <f t="shared" si="14"/>
        <v>1.4977283807915187E-2</v>
      </c>
      <c r="O171" s="148">
        <f t="shared" si="16"/>
        <v>-0.26452844013650811</v>
      </c>
      <c r="P171" s="124">
        <v>119.88843150084401</v>
      </c>
      <c r="Q171" s="115">
        <f t="shared" si="13"/>
        <v>-9.9589855156256846E-4</v>
      </c>
      <c r="R171" s="115">
        <f t="shared" si="15"/>
        <v>-1.3551420679906223E-2</v>
      </c>
      <c r="S171" s="115">
        <f t="shared" si="17"/>
        <v>-0.22439278040332145</v>
      </c>
    </row>
    <row r="172" spans="11:19" ht="15" x14ac:dyDescent="0.25">
      <c r="K172" s="41">
        <v>40132</v>
      </c>
      <c r="L172" s="147">
        <v>109.519575097545</v>
      </c>
      <c r="M172" s="148">
        <f t="shared" si="12"/>
        <v>-3.1922377008058667E-2</v>
      </c>
      <c r="N172" s="148">
        <f t="shared" si="14"/>
        <v>-2.745119549991637E-2</v>
      </c>
      <c r="O172" s="148">
        <f t="shared" si="16"/>
        <v>-0.28551740842762297</v>
      </c>
      <c r="P172" s="124">
        <v>118.190722122924</v>
      </c>
      <c r="Q172" s="115">
        <f t="shared" si="13"/>
        <v>-1.4160743923887775E-2</v>
      </c>
      <c r="R172" s="115">
        <f t="shared" si="15"/>
        <v>-2.5499593611702842E-2</v>
      </c>
      <c r="S172" s="115">
        <f t="shared" si="17"/>
        <v>-0.20636081501252812</v>
      </c>
    </row>
    <row r="173" spans="11:19" ht="15" x14ac:dyDescent="0.25">
      <c r="K173" s="41">
        <v>40162</v>
      </c>
      <c r="L173" s="147">
        <v>105.78861565784</v>
      </c>
      <c r="M173" s="148">
        <f t="shared" si="12"/>
        <v>-3.4066598928839675E-2</v>
      </c>
      <c r="N173" s="148">
        <f t="shared" si="14"/>
        <v>-6.9319237113373955E-2</v>
      </c>
      <c r="O173" s="148">
        <f t="shared" si="16"/>
        <v>-0.30362489602791376</v>
      </c>
      <c r="P173" s="124">
        <v>117.68044703467901</v>
      </c>
      <c r="Q173" s="115">
        <f t="shared" si="13"/>
        <v>-4.3173870087220845E-3</v>
      </c>
      <c r="R173" s="115">
        <f t="shared" si="15"/>
        <v>-1.9394550615150163E-2</v>
      </c>
      <c r="S173" s="115">
        <f t="shared" si="17"/>
        <v>-0.17517579617718282</v>
      </c>
    </row>
    <row r="174" spans="11:19" ht="15" x14ac:dyDescent="0.25">
      <c r="K174" s="41">
        <v>40193</v>
      </c>
      <c r="L174" s="147">
        <v>104.61272608616</v>
      </c>
      <c r="M174" s="148">
        <f t="shared" si="12"/>
        <v>-1.1115464214819348E-2</v>
      </c>
      <c r="N174" s="148">
        <f t="shared" si="14"/>
        <v>-7.5295543157499201E-2</v>
      </c>
      <c r="O174" s="148">
        <f t="shared" si="16"/>
        <v>-0.30796400660472145</v>
      </c>
      <c r="P174" s="124">
        <v>117.633533940357</v>
      </c>
      <c r="Q174" s="115">
        <f t="shared" si="13"/>
        <v>-3.9864816546952841E-4</v>
      </c>
      <c r="R174" s="115">
        <f t="shared" si="15"/>
        <v>-1.8808299785547988E-2</v>
      </c>
      <c r="S174" s="115">
        <f t="shared" si="17"/>
        <v>-0.14355419318159568</v>
      </c>
    </row>
    <row r="175" spans="11:19" ht="15" x14ac:dyDescent="0.25">
      <c r="K175" s="41">
        <v>40224</v>
      </c>
      <c r="L175" s="147">
        <v>105.951957569984</v>
      </c>
      <c r="M175" s="148">
        <f t="shared" si="12"/>
        <v>1.2801802743587887E-2</v>
      </c>
      <c r="N175" s="148">
        <f t="shared" si="14"/>
        <v>-3.2575158590447906E-2</v>
      </c>
      <c r="O175" s="148">
        <f t="shared" si="16"/>
        <v>-0.28446936454046468</v>
      </c>
      <c r="P175" s="124">
        <v>118.375770896982</v>
      </c>
      <c r="Q175" s="115">
        <f t="shared" si="13"/>
        <v>6.3097395084750207E-3</v>
      </c>
      <c r="R175" s="115">
        <f t="shared" si="15"/>
        <v>1.5656793590408391E-3</v>
      </c>
      <c r="S175" s="115">
        <f t="shared" si="17"/>
        <v>-0.1371392931487706</v>
      </c>
    </row>
    <row r="176" spans="11:19" ht="15" x14ac:dyDescent="0.25">
      <c r="K176" s="41">
        <v>40252</v>
      </c>
      <c r="L176" s="147">
        <v>109.440964967441</v>
      </c>
      <c r="M176" s="148">
        <f t="shared" si="12"/>
        <v>3.2930089046749433E-2</v>
      </c>
      <c r="N176" s="148">
        <f t="shared" si="14"/>
        <v>3.4524974987989898E-2</v>
      </c>
      <c r="O176" s="148">
        <f t="shared" si="16"/>
        <v>-0.23208013859849275</v>
      </c>
      <c r="P176" s="124">
        <v>119.161075139807</v>
      </c>
      <c r="Q176" s="115">
        <f t="shared" si="13"/>
        <v>6.6339947514124642E-3</v>
      </c>
      <c r="R176" s="115">
        <f t="shared" si="15"/>
        <v>1.2581768190357723E-2</v>
      </c>
      <c r="S176" s="115">
        <f t="shared" si="17"/>
        <v>-0.11952868340231748</v>
      </c>
    </row>
    <row r="177" spans="11:19" ht="15" x14ac:dyDescent="0.25">
      <c r="K177" s="41">
        <v>40283</v>
      </c>
      <c r="L177" s="147">
        <v>114.10490135976799</v>
      </c>
      <c r="M177" s="148">
        <f t="shared" si="12"/>
        <v>4.2616002094960637E-2</v>
      </c>
      <c r="N177" s="148">
        <f t="shared" si="14"/>
        <v>9.0736334179745581E-2</v>
      </c>
      <c r="O177" s="148">
        <f t="shared" si="16"/>
        <v>-0.15296483721097154</v>
      </c>
      <c r="P177" s="124">
        <v>120.12825543729799</v>
      </c>
      <c r="Q177" s="115">
        <f t="shared" si="13"/>
        <v>8.1165791459689718E-3</v>
      </c>
      <c r="R177" s="115">
        <f t="shared" si="15"/>
        <v>2.120757077829416E-2</v>
      </c>
      <c r="S177" s="115">
        <f t="shared" si="17"/>
        <v>-9.3494894742626844E-2</v>
      </c>
    </row>
    <row r="178" spans="11:19" ht="15" x14ac:dyDescent="0.25">
      <c r="K178" s="41">
        <v>40313</v>
      </c>
      <c r="L178" s="147">
        <v>117.25412169653301</v>
      </c>
      <c r="M178" s="148">
        <f t="shared" si="12"/>
        <v>2.7599343229224305E-2</v>
      </c>
      <c r="N178" s="148">
        <f t="shared" si="14"/>
        <v>0.10667253711743485</v>
      </c>
      <c r="O178" s="148">
        <f t="shared" si="16"/>
        <v>-5.8838013766543629E-2</v>
      </c>
      <c r="P178" s="124">
        <v>120.957293656117</v>
      </c>
      <c r="Q178" s="115">
        <f t="shared" si="13"/>
        <v>6.9012757723077023E-3</v>
      </c>
      <c r="R178" s="115">
        <f t="shared" si="15"/>
        <v>2.1807864392972887E-2</v>
      </c>
      <c r="S178" s="115">
        <f t="shared" si="17"/>
        <v>-4.6488231490031118E-2</v>
      </c>
    </row>
    <row r="179" spans="11:19" ht="15" x14ac:dyDescent="0.25">
      <c r="K179" s="41">
        <v>40344</v>
      </c>
      <c r="L179" s="147">
        <v>117.839279087598</v>
      </c>
      <c r="M179" s="148">
        <f t="shared" si="12"/>
        <v>4.9905059421233577E-3</v>
      </c>
      <c r="N179" s="148">
        <f t="shared" si="14"/>
        <v>7.6738304734936591E-2</v>
      </c>
      <c r="O179" s="148">
        <f t="shared" si="16"/>
        <v>6.3773371768502951E-3</v>
      </c>
      <c r="P179" s="124">
        <v>122.517378714958</v>
      </c>
      <c r="Q179" s="115">
        <f t="shared" si="13"/>
        <v>1.2897817169060799E-2</v>
      </c>
      <c r="R179" s="115">
        <f t="shared" si="15"/>
        <v>2.8166106853376283E-2</v>
      </c>
      <c r="S179" s="115">
        <f t="shared" si="17"/>
        <v>-1.2934244250490501E-2</v>
      </c>
    </row>
    <row r="180" spans="11:19" ht="15" x14ac:dyDescent="0.25">
      <c r="K180" s="41">
        <v>40374</v>
      </c>
      <c r="L180" s="147">
        <v>116.36710713367</v>
      </c>
      <c r="M180" s="148">
        <f t="shared" si="12"/>
        <v>-1.2493049561459357E-2</v>
      </c>
      <c r="N180" s="148">
        <f t="shared" si="14"/>
        <v>1.9825666969110811E-2</v>
      </c>
      <c r="O180" s="148">
        <f t="shared" si="16"/>
        <v>4.4010800993464994E-2</v>
      </c>
      <c r="P180" s="124">
        <v>124.11973510105901</v>
      </c>
      <c r="Q180" s="115">
        <f t="shared" si="13"/>
        <v>1.3078604871468613E-2</v>
      </c>
      <c r="R180" s="115">
        <f t="shared" si="15"/>
        <v>3.3226817864215219E-2</v>
      </c>
      <c r="S180" s="115">
        <f t="shared" si="17"/>
        <v>2.126397704322347E-2</v>
      </c>
    </row>
    <row r="181" spans="11:19" ht="15" x14ac:dyDescent="0.25">
      <c r="K181" s="41">
        <v>40405</v>
      </c>
      <c r="L181" s="147">
        <v>115.972624519126</v>
      </c>
      <c r="M181" s="148">
        <f t="shared" si="12"/>
        <v>-3.3899838559264817E-3</v>
      </c>
      <c r="N181" s="148">
        <f t="shared" si="14"/>
        <v>-1.0929229257489737E-2</v>
      </c>
      <c r="O181" s="148">
        <f t="shared" si="16"/>
        <v>2.9852765867253384E-2</v>
      </c>
      <c r="P181" s="124">
        <v>128.93011232990801</v>
      </c>
      <c r="Q181" s="115">
        <f t="shared" si="13"/>
        <v>3.8755941792273152E-2</v>
      </c>
      <c r="R181" s="115">
        <f t="shared" si="15"/>
        <v>6.5914327551489515E-2</v>
      </c>
      <c r="S181" s="115">
        <f t="shared" si="17"/>
        <v>6.3048305352682465E-2</v>
      </c>
    </row>
    <row r="182" spans="11:19" ht="15" x14ac:dyDescent="0.25">
      <c r="K182" s="41">
        <v>40436</v>
      </c>
      <c r="L182" s="147">
        <v>116.740924180189</v>
      </c>
      <c r="M182" s="148">
        <f t="shared" si="12"/>
        <v>6.6248363719343395E-3</v>
      </c>
      <c r="N182" s="148">
        <f t="shared" si="14"/>
        <v>-9.320787736596059E-3</v>
      </c>
      <c r="O182" s="148">
        <f t="shared" si="16"/>
        <v>2.7034257897070146E-2</v>
      </c>
      <c r="P182" s="124">
        <v>133.888665512698</v>
      </c>
      <c r="Q182" s="115">
        <f t="shared" si="13"/>
        <v>3.8459232627533702E-2</v>
      </c>
      <c r="R182" s="115">
        <f t="shared" si="15"/>
        <v>9.2813663800266122E-2</v>
      </c>
      <c r="S182" s="115">
        <f t="shared" si="17"/>
        <v>0.11566499211145009</v>
      </c>
    </row>
    <row r="183" spans="11:19" ht="15" x14ac:dyDescent="0.25">
      <c r="K183" s="41">
        <v>40466</v>
      </c>
      <c r="L183" s="147">
        <v>118.17622534265099</v>
      </c>
      <c r="M183" s="148">
        <f t="shared" si="12"/>
        <v>1.229475586681672E-2</v>
      </c>
      <c r="N183" s="148">
        <f t="shared" si="14"/>
        <v>1.5546645899711775E-2</v>
      </c>
      <c r="O183" s="148">
        <f t="shared" si="16"/>
        <v>4.4596449739495725E-2</v>
      </c>
      <c r="P183" s="124">
        <v>138.38088096161499</v>
      </c>
      <c r="Q183" s="115">
        <f t="shared" si="13"/>
        <v>3.355187260784942E-2</v>
      </c>
      <c r="R183" s="115">
        <f t="shared" si="15"/>
        <v>0.11489829436829258</v>
      </c>
      <c r="S183" s="115">
        <f t="shared" si="17"/>
        <v>0.15424715486949037</v>
      </c>
    </row>
    <row r="184" spans="11:19" ht="15" x14ac:dyDescent="0.25">
      <c r="K184" s="41">
        <v>40497</v>
      </c>
      <c r="L184" s="147">
        <v>117.490276514112</v>
      </c>
      <c r="M184" s="148">
        <f t="shared" si="12"/>
        <v>-5.8044570855947386E-3</v>
      </c>
      <c r="N184" s="148">
        <f t="shared" si="14"/>
        <v>1.3086295160421368E-2</v>
      </c>
      <c r="O184" s="148">
        <f t="shared" si="16"/>
        <v>7.2778783240053491E-2</v>
      </c>
      <c r="P184" s="124">
        <v>139.79204794175499</v>
      </c>
      <c r="Q184" s="115">
        <f t="shared" si="13"/>
        <v>1.0197701953721827E-2</v>
      </c>
      <c r="R184" s="115">
        <f t="shared" si="15"/>
        <v>8.4246693154608643E-2</v>
      </c>
      <c r="S184" s="115">
        <f t="shared" si="17"/>
        <v>0.1827666794045355</v>
      </c>
    </row>
    <row r="185" spans="11:19" ht="15" x14ac:dyDescent="0.25">
      <c r="K185" s="41">
        <v>40527</v>
      </c>
      <c r="L185" s="147">
        <v>118.14973079569999</v>
      </c>
      <c r="M185" s="148">
        <f t="shared" si="12"/>
        <v>5.6128413444391789E-3</v>
      </c>
      <c r="N185" s="148">
        <f t="shared" si="14"/>
        <v>1.2067804203233168E-2</v>
      </c>
      <c r="O185" s="148">
        <f t="shared" si="16"/>
        <v>0.1168473097128</v>
      </c>
      <c r="P185" s="124">
        <v>141.076986837074</v>
      </c>
      <c r="Q185" s="115">
        <f t="shared" si="13"/>
        <v>9.1917881899432619E-3</v>
      </c>
      <c r="R185" s="115">
        <f t="shared" si="15"/>
        <v>5.3688796559812291E-2</v>
      </c>
      <c r="S185" s="115">
        <f t="shared" si="17"/>
        <v>0.19881416490116077</v>
      </c>
    </row>
    <row r="186" spans="11:19" ht="15" x14ac:dyDescent="0.25">
      <c r="K186" s="41">
        <v>40558</v>
      </c>
      <c r="L186" s="147">
        <v>119.35757247447</v>
      </c>
      <c r="M186" s="148">
        <f t="shared" si="12"/>
        <v>1.0222974446370658E-2</v>
      </c>
      <c r="N186" s="148">
        <f t="shared" si="14"/>
        <v>9.9964872663151905E-3</v>
      </c>
      <c r="O186" s="148">
        <f t="shared" si="16"/>
        <v>0.14094696639647863</v>
      </c>
      <c r="P186" s="124">
        <v>142.67156096543999</v>
      </c>
      <c r="Q186" s="115">
        <f t="shared" si="13"/>
        <v>1.1302864940031077E-2</v>
      </c>
      <c r="R186" s="115">
        <f t="shared" si="15"/>
        <v>3.1006306463789546E-2</v>
      </c>
      <c r="S186" s="115">
        <f t="shared" si="17"/>
        <v>0.21284769900543732</v>
      </c>
    </row>
    <row r="187" spans="11:19" ht="15" x14ac:dyDescent="0.25">
      <c r="K187" s="41">
        <v>40589</v>
      </c>
      <c r="L187" s="147">
        <v>122.414364883627</v>
      </c>
      <c r="M187" s="148">
        <f t="shared" si="12"/>
        <v>2.5610376834790616E-2</v>
      </c>
      <c r="N187" s="148">
        <f t="shared" si="14"/>
        <v>4.1910603290848281E-2</v>
      </c>
      <c r="O187" s="148">
        <f t="shared" si="16"/>
        <v>0.15537615058003196</v>
      </c>
      <c r="P187" s="124">
        <v>141.757949717358</v>
      </c>
      <c r="Q187" s="115">
        <f t="shared" si="13"/>
        <v>-6.4035974787105543E-3</v>
      </c>
      <c r="R187" s="115">
        <f t="shared" si="15"/>
        <v>1.4063044390208113E-2</v>
      </c>
      <c r="S187" s="115">
        <f t="shared" si="17"/>
        <v>0.19752503948400579</v>
      </c>
    </row>
    <row r="188" spans="11:19" ht="15" x14ac:dyDescent="0.25">
      <c r="K188" s="41">
        <v>40617</v>
      </c>
      <c r="L188" s="147">
        <v>122.612716405021</v>
      </c>
      <c r="M188" s="148">
        <f t="shared" si="12"/>
        <v>1.6203288035889774E-3</v>
      </c>
      <c r="N188" s="148">
        <f t="shared" si="14"/>
        <v>3.7773980349038894E-2</v>
      </c>
      <c r="O188" s="148">
        <f t="shared" si="16"/>
        <v>0.12035485470635821</v>
      </c>
      <c r="P188" s="124">
        <v>139.63471370421601</v>
      </c>
      <c r="Q188" s="115">
        <f t="shared" si="13"/>
        <v>-1.4977897305762156E-2</v>
      </c>
      <c r="R188" s="115">
        <f t="shared" si="15"/>
        <v>-1.0223305481592337E-2</v>
      </c>
      <c r="S188" s="115">
        <f t="shared" si="17"/>
        <v>0.17181481906224905</v>
      </c>
    </row>
    <row r="189" spans="11:19" ht="15" x14ac:dyDescent="0.25">
      <c r="K189" s="41">
        <v>40648</v>
      </c>
      <c r="L189" s="147">
        <v>121.549061526182</v>
      </c>
      <c r="M189" s="148">
        <f t="shared" si="12"/>
        <v>-8.6749148866865911E-3</v>
      </c>
      <c r="N189" s="148">
        <f t="shared" si="14"/>
        <v>1.8360703944282575E-2</v>
      </c>
      <c r="O189" s="148">
        <f t="shared" si="16"/>
        <v>6.5239617910390013E-2</v>
      </c>
      <c r="P189" s="124">
        <v>137.81822614326401</v>
      </c>
      <c r="Q189" s="115">
        <f t="shared" si="13"/>
        <v>-1.3008853692354827E-2</v>
      </c>
      <c r="R189" s="115">
        <f t="shared" si="15"/>
        <v>-3.4017535024738588E-2</v>
      </c>
      <c r="S189" s="115">
        <f t="shared" si="17"/>
        <v>0.14725903278599972</v>
      </c>
    </row>
    <row r="190" spans="11:19" ht="15" x14ac:dyDescent="0.25">
      <c r="K190" s="41">
        <v>40678</v>
      </c>
      <c r="L190" s="147">
        <v>120.18729020915301</v>
      </c>
      <c r="M190" s="148">
        <f t="shared" si="12"/>
        <v>-1.1203470433506113E-2</v>
      </c>
      <c r="N190" s="148">
        <f t="shared" si="14"/>
        <v>-1.819291940607759E-2</v>
      </c>
      <c r="O190" s="148">
        <f t="shared" si="16"/>
        <v>2.5015483210145684E-2</v>
      </c>
      <c r="P190" s="124">
        <v>139.20732245148301</v>
      </c>
      <c r="Q190" s="115">
        <f t="shared" si="13"/>
        <v>1.0079191606885196E-2</v>
      </c>
      <c r="R190" s="115">
        <f t="shared" si="15"/>
        <v>-1.7992834059469165E-2</v>
      </c>
      <c r="S190" s="115">
        <f t="shared" si="17"/>
        <v>0.15087993657704546</v>
      </c>
    </row>
    <row r="191" spans="11:19" ht="15" x14ac:dyDescent="0.25">
      <c r="K191" s="41">
        <v>40709</v>
      </c>
      <c r="L191" s="147">
        <v>120.038039780799</v>
      </c>
      <c r="M191" s="148">
        <f t="shared" si="12"/>
        <v>-1.2418154040604312E-3</v>
      </c>
      <c r="N191" s="148">
        <f t="shared" si="14"/>
        <v>-2.0998446977695151E-2</v>
      </c>
      <c r="O191" s="148">
        <f t="shared" si="16"/>
        <v>1.8658979503485495E-2</v>
      </c>
      <c r="P191" s="124">
        <v>141.18577661485199</v>
      </c>
      <c r="Q191" s="115">
        <f t="shared" si="13"/>
        <v>1.4212285162359395E-2</v>
      </c>
      <c r="R191" s="115">
        <f t="shared" si="15"/>
        <v>1.110800365818454E-2</v>
      </c>
      <c r="S191" s="115">
        <f t="shared" si="17"/>
        <v>0.15237346812101515</v>
      </c>
    </row>
    <row r="192" spans="11:19" ht="15" x14ac:dyDescent="0.25">
      <c r="K192" s="41">
        <v>40739</v>
      </c>
      <c r="L192" s="147">
        <v>118.66496188951101</v>
      </c>
      <c r="M192" s="148">
        <f t="shared" si="12"/>
        <v>-1.1438689716987693E-2</v>
      </c>
      <c r="N192" s="148">
        <f t="shared" si="14"/>
        <v>-2.3727864291652745E-2</v>
      </c>
      <c r="O192" s="148">
        <f t="shared" si="16"/>
        <v>1.9746600327543273E-2</v>
      </c>
      <c r="P192" s="124">
        <v>143.54373196296501</v>
      </c>
      <c r="Q192" s="115">
        <f t="shared" si="13"/>
        <v>1.6701082819025048E-2</v>
      </c>
      <c r="R192" s="115">
        <f t="shared" si="15"/>
        <v>4.1543894301391271E-2</v>
      </c>
      <c r="S192" s="115">
        <f t="shared" si="17"/>
        <v>0.15649402446831573</v>
      </c>
    </row>
    <row r="193" spans="11:19" ht="15" x14ac:dyDescent="0.25">
      <c r="K193" s="41">
        <v>40770</v>
      </c>
      <c r="L193" s="147">
        <v>118.04077982595101</v>
      </c>
      <c r="M193" s="148">
        <f t="shared" si="12"/>
        <v>-5.260036775987631E-3</v>
      </c>
      <c r="N193" s="148">
        <f t="shared" si="14"/>
        <v>-1.7859711950128698E-2</v>
      </c>
      <c r="O193" s="148">
        <f t="shared" si="16"/>
        <v>1.7833133598558204E-2</v>
      </c>
      <c r="P193" s="124">
        <v>145.464669370667</v>
      </c>
      <c r="Q193" s="115">
        <f t="shared" si="13"/>
        <v>1.3382245127899983E-2</v>
      </c>
      <c r="R193" s="115">
        <f t="shared" si="15"/>
        <v>4.4949840345968939E-2</v>
      </c>
      <c r="S193" s="115">
        <f t="shared" si="17"/>
        <v>0.12824433906060784</v>
      </c>
    </row>
    <row r="194" spans="11:19" ht="15" x14ac:dyDescent="0.25">
      <c r="K194" s="41">
        <v>40801</v>
      </c>
      <c r="L194" s="147">
        <v>118.476620262167</v>
      </c>
      <c r="M194" s="148">
        <f t="shared" si="12"/>
        <v>3.6922869948727843E-3</v>
      </c>
      <c r="N194" s="148">
        <f t="shared" si="14"/>
        <v>-1.3007705902922884E-2</v>
      </c>
      <c r="O194" s="148">
        <f t="shared" si="16"/>
        <v>1.4867931654361177E-2</v>
      </c>
      <c r="P194" s="124">
        <v>149.117376088377</v>
      </c>
      <c r="Q194" s="115">
        <f t="shared" si="13"/>
        <v>2.5110610937438826E-2</v>
      </c>
      <c r="R194" s="115">
        <f t="shared" si="15"/>
        <v>5.617845978325442E-2</v>
      </c>
      <c r="S194" s="115">
        <f t="shared" si="17"/>
        <v>0.11374159655235871</v>
      </c>
    </row>
    <row r="195" spans="11:19" ht="15" x14ac:dyDescent="0.25">
      <c r="K195" s="41">
        <v>40831</v>
      </c>
      <c r="L195" s="147">
        <v>121.367847945679</v>
      </c>
      <c r="M195" s="148">
        <f t="shared" si="12"/>
        <v>2.4403360571176425E-2</v>
      </c>
      <c r="N195" s="148">
        <f t="shared" si="14"/>
        <v>2.2777456910024085E-2</v>
      </c>
      <c r="O195" s="148">
        <f t="shared" si="16"/>
        <v>2.7007315505076734E-2</v>
      </c>
      <c r="P195" s="124">
        <v>151.59622259617399</v>
      </c>
      <c r="Q195" s="115">
        <f t="shared" si="13"/>
        <v>1.662345846487967E-2</v>
      </c>
      <c r="R195" s="115">
        <f t="shared" si="15"/>
        <v>5.6097821361413169E-2</v>
      </c>
      <c r="S195" s="115">
        <f t="shared" si="17"/>
        <v>9.5499765160656613E-2</v>
      </c>
    </row>
    <row r="196" spans="11:19" ht="15" x14ac:dyDescent="0.25">
      <c r="K196" s="41">
        <v>40862</v>
      </c>
      <c r="L196" s="147">
        <v>123.592802967336</v>
      </c>
      <c r="M196" s="148">
        <f t="shared" si="12"/>
        <v>1.8332326553675227E-2</v>
      </c>
      <c r="N196" s="148">
        <f t="shared" si="14"/>
        <v>4.7034788736327826E-2</v>
      </c>
      <c r="O196" s="148">
        <f t="shared" si="16"/>
        <v>5.19406935985125E-2</v>
      </c>
      <c r="P196" s="124">
        <v>153.92087551922401</v>
      </c>
      <c r="Q196" s="115">
        <f t="shared" si="13"/>
        <v>1.5334504272197513E-2</v>
      </c>
      <c r="R196" s="115">
        <f t="shared" si="15"/>
        <v>5.8132371146489614E-2</v>
      </c>
      <c r="S196" s="115">
        <f t="shared" si="17"/>
        <v>0.10107032399550997</v>
      </c>
    </row>
    <row r="197" spans="11:19" ht="15" x14ac:dyDescent="0.25">
      <c r="K197" s="41">
        <v>40892</v>
      </c>
      <c r="L197" s="147">
        <v>125.622498912602</v>
      </c>
      <c r="M197" s="148">
        <f t="shared" si="12"/>
        <v>1.6422444483295884E-2</v>
      </c>
      <c r="N197" s="148">
        <f t="shared" si="14"/>
        <v>6.0314673347555692E-2</v>
      </c>
      <c r="O197" s="148">
        <f t="shared" si="16"/>
        <v>6.3248287292534178E-2</v>
      </c>
      <c r="P197" s="124">
        <v>152.91569314062599</v>
      </c>
      <c r="Q197" s="115">
        <f t="shared" si="13"/>
        <v>-6.5305136499985705E-3</v>
      </c>
      <c r="R197" s="115">
        <f t="shared" si="15"/>
        <v>2.5471994960519329E-2</v>
      </c>
      <c r="S197" s="115">
        <f t="shared" si="17"/>
        <v>8.391663707153163E-2</v>
      </c>
    </row>
    <row r="198" spans="11:19" ht="15" x14ac:dyDescent="0.25">
      <c r="K198" s="41">
        <v>40923</v>
      </c>
      <c r="L198" s="147">
        <v>126.24318727938299</v>
      </c>
      <c r="M198" s="148">
        <f t="shared" si="12"/>
        <v>4.9409012888115278E-3</v>
      </c>
      <c r="N198" s="148">
        <f t="shared" si="14"/>
        <v>4.0169941349590843E-2</v>
      </c>
      <c r="O198" s="148">
        <f t="shared" si="16"/>
        <v>5.7688964865516112E-2</v>
      </c>
      <c r="P198" s="124">
        <v>151.77307733187499</v>
      </c>
      <c r="Q198" s="115">
        <f t="shared" si="13"/>
        <v>-7.4721945490592301E-3</v>
      </c>
      <c r="R198" s="115">
        <f t="shared" si="15"/>
        <v>1.1666170348592075E-3</v>
      </c>
      <c r="S198" s="115">
        <f t="shared" si="17"/>
        <v>6.3793486976985614E-2</v>
      </c>
    </row>
    <row r="199" spans="11:19" ht="15" x14ac:dyDescent="0.25">
      <c r="K199" s="41">
        <v>40954</v>
      </c>
      <c r="L199" s="147">
        <v>127.10234814576999</v>
      </c>
      <c r="M199" s="148">
        <f t="shared" si="12"/>
        <v>6.8056018301061449E-3</v>
      </c>
      <c r="N199" s="148">
        <f t="shared" si="14"/>
        <v>2.8396031922356624E-2</v>
      </c>
      <c r="O199" s="148">
        <f t="shared" si="16"/>
        <v>3.8296022420241327E-2</v>
      </c>
      <c r="P199" s="124">
        <v>148.20217858581199</v>
      </c>
      <c r="Q199" s="115">
        <f t="shared" si="13"/>
        <v>-2.3527879969480248E-2</v>
      </c>
      <c r="R199" s="115">
        <f t="shared" si="15"/>
        <v>-3.7153484958560967E-2</v>
      </c>
      <c r="S199" s="115">
        <f t="shared" si="17"/>
        <v>4.545938256939186E-2</v>
      </c>
    </row>
    <row r="200" spans="11:19" ht="15" x14ac:dyDescent="0.25">
      <c r="K200" s="41">
        <v>40983</v>
      </c>
      <c r="L200" s="147">
        <v>125.660974519365</v>
      </c>
      <c r="M200" s="148">
        <f t="shared" ref="M200:M263" si="18">L200/L199-1</f>
        <v>-1.1340259620946758E-2</v>
      </c>
      <c r="N200" s="148">
        <f t="shared" si="14"/>
        <v>3.0627958443796288E-4</v>
      </c>
      <c r="O200" s="148">
        <f t="shared" si="16"/>
        <v>2.486086438436641E-2</v>
      </c>
      <c r="P200" s="124">
        <v>147.09433846311799</v>
      </c>
      <c r="Q200" s="115">
        <f t="shared" ref="Q200:Q263" si="19">P200/P199-1</f>
        <v>-7.4751945839482969E-3</v>
      </c>
      <c r="R200" s="115">
        <f t="shared" si="15"/>
        <v>-3.8069046792695738E-2</v>
      </c>
      <c r="S200" s="115">
        <f t="shared" si="17"/>
        <v>5.3422423128273611E-2</v>
      </c>
    </row>
    <row r="201" spans="11:19" ht="15" x14ac:dyDescent="0.25">
      <c r="K201" s="41">
        <v>41014</v>
      </c>
      <c r="L201" s="147">
        <v>125.18467482609501</v>
      </c>
      <c r="M201" s="148">
        <f t="shared" si="18"/>
        <v>-3.7903549219777677E-3</v>
      </c>
      <c r="N201" s="148">
        <f t="shared" si="14"/>
        <v>-8.3847095126443616E-3</v>
      </c>
      <c r="O201" s="148">
        <f t="shared" si="16"/>
        <v>2.9910665325292296E-2</v>
      </c>
      <c r="P201" s="124">
        <v>146.93181332435799</v>
      </c>
      <c r="Q201" s="115">
        <f t="shared" si="19"/>
        <v>-1.1049041075142929E-3</v>
      </c>
      <c r="R201" s="115">
        <f t="shared" si="15"/>
        <v>-3.1898042081144884E-2</v>
      </c>
      <c r="S201" s="115">
        <f t="shared" si="17"/>
        <v>6.6127590204362985E-2</v>
      </c>
    </row>
    <row r="202" spans="11:19" ht="15" x14ac:dyDescent="0.25">
      <c r="K202" s="41">
        <v>41044</v>
      </c>
      <c r="L202" s="147">
        <v>123.865317358813</v>
      </c>
      <c r="M202" s="148">
        <f t="shared" si="18"/>
        <v>-1.0539289007339248E-2</v>
      </c>
      <c r="N202" s="148">
        <f t="shared" ref="N202:N265" si="20">L202/L199-1</f>
        <v>-2.5467907038542958E-2</v>
      </c>
      <c r="O202" s="148">
        <f t="shared" si="16"/>
        <v>3.0602463399078239E-2</v>
      </c>
      <c r="P202" s="124">
        <v>149.12291499768099</v>
      </c>
      <c r="Q202" s="115">
        <f t="shared" si="19"/>
        <v>1.4912370736799296E-2</v>
      </c>
      <c r="R202" s="115">
        <f t="shared" ref="R202:R265" si="21">P202/P199-1</f>
        <v>6.2127049727267458E-3</v>
      </c>
      <c r="S202" s="115">
        <f t="shared" si="17"/>
        <v>7.1228958158101152E-2</v>
      </c>
    </row>
    <row r="203" spans="11:19" ht="15" x14ac:dyDescent="0.25">
      <c r="K203" s="41">
        <v>41075</v>
      </c>
      <c r="L203" s="147">
        <v>125.108129624762</v>
      </c>
      <c r="M203" s="148">
        <f t="shared" si="18"/>
        <v>1.0033577537680083E-2</v>
      </c>
      <c r="N203" s="148">
        <f t="shared" si="20"/>
        <v>-4.3994955213227938E-3</v>
      </c>
      <c r="O203" s="148">
        <f t="shared" si="16"/>
        <v>4.223735953387342E-2</v>
      </c>
      <c r="P203" s="124">
        <v>149.758556402914</v>
      </c>
      <c r="Q203" s="115">
        <f t="shared" si="19"/>
        <v>4.2625333956414213E-3</v>
      </c>
      <c r="R203" s="115">
        <f t="shared" si="21"/>
        <v>1.8112307840209674E-2</v>
      </c>
      <c r="S203" s="115">
        <f t="shared" si="17"/>
        <v>6.0719854319660982E-2</v>
      </c>
    </row>
    <row r="204" spans="11:19" ht="15" x14ac:dyDescent="0.25">
      <c r="K204" s="41">
        <v>41105</v>
      </c>
      <c r="L204" s="147">
        <v>126.070625547584</v>
      </c>
      <c r="M204" s="148">
        <f t="shared" si="18"/>
        <v>7.6933123827269689E-3</v>
      </c>
      <c r="N204" s="148">
        <f t="shared" si="20"/>
        <v>7.0771500003474763E-3</v>
      </c>
      <c r="O204" s="148">
        <f t="shared" si="16"/>
        <v>6.2408174579522635E-2</v>
      </c>
      <c r="P204" s="124">
        <v>152.41345139786401</v>
      </c>
      <c r="Q204" s="115">
        <f t="shared" si="19"/>
        <v>1.7727835114857982E-2</v>
      </c>
      <c r="R204" s="115">
        <f t="shared" si="21"/>
        <v>3.7307360124965383E-2</v>
      </c>
      <c r="S204" s="115">
        <f t="shared" si="17"/>
        <v>6.1791060561163569E-2</v>
      </c>
    </row>
    <row r="205" spans="11:19" ht="15" x14ac:dyDescent="0.25">
      <c r="K205" s="41">
        <v>41136</v>
      </c>
      <c r="L205" s="147">
        <v>127.500677959635</v>
      </c>
      <c r="M205" s="148">
        <f t="shared" si="18"/>
        <v>1.1343264188938607E-2</v>
      </c>
      <c r="N205" s="148">
        <f t="shared" si="20"/>
        <v>2.9349301954243456E-2</v>
      </c>
      <c r="O205" s="148">
        <f t="shared" si="16"/>
        <v>8.0140932206924198E-2</v>
      </c>
      <c r="P205" s="124">
        <v>155.26722162421399</v>
      </c>
      <c r="Q205" s="115">
        <f t="shared" si="19"/>
        <v>1.8723873780014388E-2</v>
      </c>
      <c r="R205" s="115">
        <f t="shared" si="21"/>
        <v>4.1202967542772084E-2</v>
      </c>
      <c r="S205" s="115">
        <f t="shared" si="17"/>
        <v>6.7387856418719361E-2</v>
      </c>
    </row>
    <row r="206" spans="11:19" ht="15" x14ac:dyDescent="0.25">
      <c r="K206" s="41">
        <v>41167</v>
      </c>
      <c r="L206" s="147">
        <v>127.364808910477</v>
      </c>
      <c r="M206" s="148">
        <f t="shared" si="18"/>
        <v>-1.0656339349114363E-3</v>
      </c>
      <c r="N206" s="148">
        <f t="shared" si="20"/>
        <v>1.8037830894630735E-2</v>
      </c>
      <c r="O206" s="148">
        <f t="shared" si="16"/>
        <v>7.5020612747410009E-2</v>
      </c>
      <c r="P206" s="124">
        <v>160.325402628744</v>
      </c>
      <c r="Q206" s="115">
        <f t="shared" si="19"/>
        <v>3.2577262294111842E-2</v>
      </c>
      <c r="R206" s="115">
        <f t="shared" si="21"/>
        <v>7.0559215310547652E-2</v>
      </c>
      <c r="S206" s="115">
        <f t="shared" si="17"/>
        <v>7.5162444742350898E-2</v>
      </c>
    </row>
    <row r="207" spans="11:19" ht="15" x14ac:dyDescent="0.25">
      <c r="K207" s="41">
        <v>41197</v>
      </c>
      <c r="L207" s="147">
        <v>127.67621461095599</v>
      </c>
      <c r="M207" s="148">
        <f t="shared" si="18"/>
        <v>2.4449901283005726E-3</v>
      </c>
      <c r="N207" s="148">
        <f t="shared" si="20"/>
        <v>1.273563176511705E-2</v>
      </c>
      <c r="O207" s="148">
        <f t="shared" si="16"/>
        <v>5.1977247451074904E-2</v>
      </c>
      <c r="P207" s="124">
        <v>162.670793578559</v>
      </c>
      <c r="Q207" s="115">
        <f t="shared" si="19"/>
        <v>1.4628941586044775E-2</v>
      </c>
      <c r="R207" s="115">
        <f t="shared" si="21"/>
        <v>6.7299454783154022E-2</v>
      </c>
      <c r="S207" s="115">
        <f t="shared" si="17"/>
        <v>7.3053080035415885E-2</v>
      </c>
    </row>
    <row r="208" spans="11:19" ht="15" x14ac:dyDescent="0.25">
      <c r="K208" s="41">
        <v>41228</v>
      </c>
      <c r="L208" s="147">
        <v>127.931919649151</v>
      </c>
      <c r="M208" s="148">
        <f t="shared" si="18"/>
        <v>2.0027617436353395E-3</v>
      </c>
      <c r="N208" s="148">
        <f t="shared" si="20"/>
        <v>3.3822697762637688E-3</v>
      </c>
      <c r="O208" s="148">
        <f t="shared" si="16"/>
        <v>3.5108166314196998E-2</v>
      </c>
      <c r="P208" s="124">
        <v>163.85550673830201</v>
      </c>
      <c r="Q208" s="115">
        <f t="shared" si="19"/>
        <v>7.2828879338495689E-3</v>
      </c>
      <c r="R208" s="115">
        <f t="shared" si="21"/>
        <v>5.5312930985999431E-2</v>
      </c>
      <c r="S208" s="115">
        <f t="shared" si="17"/>
        <v>6.4543754611356752E-2</v>
      </c>
    </row>
    <row r="209" spans="11:19" ht="15" x14ac:dyDescent="0.25">
      <c r="K209" s="41">
        <v>41258</v>
      </c>
      <c r="L209" s="147">
        <v>129.16770849720101</v>
      </c>
      <c r="M209" s="148">
        <f t="shared" si="18"/>
        <v>9.6597381751100109E-3</v>
      </c>
      <c r="N209" s="148">
        <f t="shared" si="20"/>
        <v>1.4155398199444891E-2</v>
      </c>
      <c r="O209" s="148">
        <f t="shared" si="16"/>
        <v>2.8221135666672836E-2</v>
      </c>
      <c r="P209" s="124">
        <v>163.267047016075</v>
      </c>
      <c r="Q209" s="115">
        <f t="shared" si="19"/>
        <v>-3.591333205339664E-3</v>
      </c>
      <c r="R209" s="115">
        <f t="shared" si="21"/>
        <v>1.8347961951748815E-2</v>
      </c>
      <c r="S209" s="115">
        <f t="shared" si="17"/>
        <v>6.7693208348011513E-2</v>
      </c>
    </row>
    <row r="210" spans="11:19" ht="15" x14ac:dyDescent="0.25">
      <c r="K210" s="41">
        <v>41289</v>
      </c>
      <c r="L210" s="147">
        <v>129.00815821139</v>
      </c>
      <c r="M210" s="148">
        <f t="shared" si="18"/>
        <v>-1.2352180561789883E-3</v>
      </c>
      <c r="N210" s="148">
        <f t="shared" si="20"/>
        <v>1.043219838943843E-2</v>
      </c>
      <c r="O210" s="148">
        <f t="shared" si="16"/>
        <v>2.1901941733204033E-2</v>
      </c>
      <c r="P210" s="124">
        <v>162.39666561514201</v>
      </c>
      <c r="Q210" s="115">
        <f t="shared" si="19"/>
        <v>-5.3310292360913003E-3</v>
      </c>
      <c r="R210" s="115">
        <f t="shared" si="21"/>
        <v>-1.6851701364855032E-3</v>
      </c>
      <c r="S210" s="115">
        <f t="shared" si="17"/>
        <v>6.9996526854607666E-2</v>
      </c>
    </row>
    <row r="211" spans="11:19" ht="15" x14ac:dyDescent="0.25">
      <c r="K211" s="41">
        <v>41320</v>
      </c>
      <c r="L211" s="147">
        <v>129.365898342713</v>
      </c>
      <c r="M211" s="148">
        <f t="shared" si="18"/>
        <v>2.7730039424080921E-3</v>
      </c>
      <c r="N211" s="148">
        <f t="shared" si="20"/>
        <v>1.1208920318671378E-2</v>
      </c>
      <c r="O211" s="148">
        <f t="shared" ref="O211:O274" si="22">L211/L199-1</f>
        <v>1.7808877884356589E-2</v>
      </c>
      <c r="P211" s="124">
        <v>163.08513182711101</v>
      </c>
      <c r="Q211" s="115">
        <f t="shared" si="19"/>
        <v>4.2394110086014791E-3</v>
      </c>
      <c r="R211" s="115">
        <f t="shared" si="21"/>
        <v>-4.7015503264189462E-3</v>
      </c>
      <c r="S211" s="115">
        <f t="shared" ref="S211:S274" si="23">P211/P199-1</f>
        <v>0.10042330945007993</v>
      </c>
    </row>
    <row r="212" spans="11:19" ht="15" x14ac:dyDescent="0.25">
      <c r="K212" s="41">
        <v>41348</v>
      </c>
      <c r="L212" s="147">
        <v>130.500463354945</v>
      </c>
      <c r="M212" s="148">
        <f t="shared" si="18"/>
        <v>8.7702016278381478E-3</v>
      </c>
      <c r="N212" s="148">
        <f t="shared" si="20"/>
        <v>1.0318018901549708E-2</v>
      </c>
      <c r="O212" s="148">
        <f t="shared" si="22"/>
        <v>3.8512265674290225E-2</v>
      </c>
      <c r="P212" s="124">
        <v>163.39467708835801</v>
      </c>
      <c r="Q212" s="115">
        <f t="shared" si="19"/>
        <v>1.8980593618744823E-3</v>
      </c>
      <c r="R212" s="115">
        <f t="shared" si="21"/>
        <v>7.8172585721136834E-4</v>
      </c>
      <c r="S212" s="115">
        <f t="shared" si="23"/>
        <v>0.11081554052691911</v>
      </c>
    </row>
    <row r="213" spans="11:19" ht="15" x14ac:dyDescent="0.25">
      <c r="K213" s="41">
        <v>41379</v>
      </c>
      <c r="L213" s="147">
        <v>132.473077610839</v>
      </c>
      <c r="M213" s="148">
        <f t="shared" si="18"/>
        <v>1.5115764382604091E-2</v>
      </c>
      <c r="N213" s="148">
        <f t="shared" si="20"/>
        <v>2.685814174458212E-2</v>
      </c>
      <c r="O213" s="148">
        <f t="shared" si="22"/>
        <v>5.822120634869199E-2</v>
      </c>
      <c r="P213" s="124">
        <v>165.08887771205301</v>
      </c>
      <c r="Q213" s="115">
        <f t="shared" si="19"/>
        <v>1.0368762641997487E-2</v>
      </c>
      <c r="R213" s="115">
        <f t="shared" si="21"/>
        <v>1.6578001073563664E-2</v>
      </c>
      <c r="S213" s="115">
        <f t="shared" si="23"/>
        <v>0.12357476557927294</v>
      </c>
    </row>
    <row r="214" spans="11:19" ht="15" x14ac:dyDescent="0.25">
      <c r="K214" s="41">
        <v>41409</v>
      </c>
      <c r="L214" s="147">
        <v>135.65036031348299</v>
      </c>
      <c r="M214" s="148">
        <f t="shared" si="18"/>
        <v>2.3984365426896526E-2</v>
      </c>
      <c r="N214" s="148">
        <f t="shared" si="20"/>
        <v>4.8578969042686548E-2</v>
      </c>
      <c r="O214" s="148">
        <f t="shared" si="22"/>
        <v>9.5144009686997988E-2</v>
      </c>
      <c r="P214" s="124">
        <v>166.29013017711</v>
      </c>
      <c r="Q214" s="115">
        <f t="shared" si="19"/>
        <v>7.276398517604532E-3</v>
      </c>
      <c r="R214" s="115">
        <f t="shared" si="21"/>
        <v>1.9652302537282562E-2</v>
      </c>
      <c r="S214" s="115">
        <f t="shared" si="23"/>
        <v>0.11512124196134432</v>
      </c>
    </row>
    <row r="215" spans="11:19" ht="15" x14ac:dyDescent="0.25">
      <c r="K215" s="41">
        <v>41440</v>
      </c>
      <c r="L215" s="147">
        <v>138.01903952390001</v>
      </c>
      <c r="M215" s="148">
        <f t="shared" si="18"/>
        <v>1.7461650709537979E-2</v>
      </c>
      <c r="N215" s="148">
        <f t="shared" si="20"/>
        <v>5.761340592719133E-2</v>
      </c>
      <c r="O215" s="148">
        <f t="shared" si="22"/>
        <v>0.10319800909710519</v>
      </c>
      <c r="P215" s="124">
        <v>168.93752195029899</v>
      </c>
      <c r="Q215" s="115">
        <f t="shared" si="19"/>
        <v>1.5920318123326505E-2</v>
      </c>
      <c r="R215" s="115">
        <f t="shared" si="21"/>
        <v>3.3923044255252055E-2</v>
      </c>
      <c r="S215" s="115">
        <f t="shared" si="23"/>
        <v>0.12806590827295006</v>
      </c>
    </row>
    <row r="216" spans="11:19" ht="15" x14ac:dyDescent="0.25">
      <c r="K216" s="41">
        <v>41470</v>
      </c>
      <c r="L216" s="147">
        <v>142.084303156544</v>
      </c>
      <c r="M216" s="148">
        <f t="shared" si="18"/>
        <v>2.9454368373140527E-2</v>
      </c>
      <c r="N216" s="148">
        <f t="shared" si="20"/>
        <v>7.255229303224553E-2</v>
      </c>
      <c r="O216" s="148">
        <f t="shared" si="22"/>
        <v>0.12702148132766911</v>
      </c>
      <c r="P216" s="124">
        <v>170.057571768874</v>
      </c>
      <c r="Q216" s="115">
        <f t="shared" si="19"/>
        <v>6.6299647683036866E-3</v>
      </c>
      <c r="R216" s="115">
        <f t="shared" si="21"/>
        <v>3.0097085434715787E-2</v>
      </c>
      <c r="S216" s="115">
        <f t="shared" si="23"/>
        <v>0.11576485020965332</v>
      </c>
    </row>
    <row r="217" spans="11:19" ht="15" x14ac:dyDescent="0.25">
      <c r="K217" s="41">
        <v>41501</v>
      </c>
      <c r="L217" s="147">
        <v>143.756934812807</v>
      </c>
      <c r="M217" s="148">
        <f t="shared" si="18"/>
        <v>1.1772107256775355E-2</v>
      </c>
      <c r="N217" s="148">
        <f t="shared" si="20"/>
        <v>5.9760803293039677E-2</v>
      </c>
      <c r="O217" s="148">
        <f t="shared" si="22"/>
        <v>0.12749937579405279</v>
      </c>
      <c r="P217" s="124">
        <v>170.57085105978501</v>
      </c>
      <c r="Q217" s="115">
        <f t="shared" si="19"/>
        <v>3.0182677876209318E-3</v>
      </c>
      <c r="R217" s="115">
        <f t="shared" si="21"/>
        <v>2.5742483201593336E-2</v>
      </c>
      <c r="S217" s="115">
        <f t="shared" si="23"/>
        <v>9.8563169196198341E-2</v>
      </c>
    </row>
    <row r="218" spans="11:19" ht="15" x14ac:dyDescent="0.25">
      <c r="K218" s="41">
        <v>41532</v>
      </c>
      <c r="L218" s="147">
        <v>146.65349810778699</v>
      </c>
      <c r="M218" s="148">
        <f t="shared" si="18"/>
        <v>2.014903349707442E-2</v>
      </c>
      <c r="N218" s="148">
        <f t="shared" si="20"/>
        <v>6.2559909224638499E-2</v>
      </c>
      <c r="O218" s="148">
        <f t="shared" si="22"/>
        <v>0.15144441672948883</v>
      </c>
      <c r="P218" s="124">
        <v>171.74555398773899</v>
      </c>
      <c r="Q218" s="115">
        <f t="shared" si="19"/>
        <v>6.8868914041018137E-3</v>
      </c>
      <c r="R218" s="115">
        <f t="shared" si="21"/>
        <v>1.6621719112620337E-2</v>
      </c>
      <c r="S218" s="115">
        <f t="shared" si="23"/>
        <v>7.1231078617279175E-2</v>
      </c>
    </row>
    <row r="219" spans="11:19" ht="15" x14ac:dyDescent="0.25">
      <c r="K219" s="41">
        <v>41562</v>
      </c>
      <c r="L219" s="147">
        <v>147.03242175932101</v>
      </c>
      <c r="M219" s="148">
        <f t="shared" si="18"/>
        <v>2.5838023396858034E-3</v>
      </c>
      <c r="N219" s="148">
        <f t="shared" si="20"/>
        <v>3.4825230464236023E-2</v>
      </c>
      <c r="O219" s="148">
        <f t="shared" si="22"/>
        <v>0.15160386143453253</v>
      </c>
      <c r="P219" s="124">
        <v>174.301663209455</v>
      </c>
      <c r="Q219" s="115">
        <f t="shared" si="19"/>
        <v>1.4883117276494273E-2</v>
      </c>
      <c r="R219" s="115">
        <f t="shared" si="21"/>
        <v>2.4956791964248159E-2</v>
      </c>
      <c r="S219" s="115">
        <f t="shared" si="23"/>
        <v>7.149943376454404E-2</v>
      </c>
    </row>
    <row r="220" spans="11:19" ht="15" x14ac:dyDescent="0.25">
      <c r="K220" s="41">
        <v>41593</v>
      </c>
      <c r="L220" s="147">
        <v>147.82048575570201</v>
      </c>
      <c r="M220" s="148">
        <f t="shared" si="18"/>
        <v>5.3597974307393326E-3</v>
      </c>
      <c r="N220" s="148">
        <f t="shared" si="20"/>
        <v>2.826681681955967E-2</v>
      </c>
      <c r="O220" s="148">
        <f t="shared" si="22"/>
        <v>0.15546210954306594</v>
      </c>
      <c r="P220" s="124">
        <v>177.02509931509101</v>
      </c>
      <c r="Q220" s="115">
        <f t="shared" si="19"/>
        <v>1.5624842904472525E-2</v>
      </c>
      <c r="R220" s="115">
        <f t="shared" si="21"/>
        <v>3.7839104484762132E-2</v>
      </c>
      <c r="S220" s="115">
        <f t="shared" si="23"/>
        <v>8.0373207095337351E-2</v>
      </c>
    </row>
    <row r="221" spans="11:19" ht="15" x14ac:dyDescent="0.25">
      <c r="K221" s="41">
        <v>41623</v>
      </c>
      <c r="L221" s="147">
        <v>145.85024720226099</v>
      </c>
      <c r="M221" s="148">
        <f t="shared" si="18"/>
        <v>-1.3328589358697962E-2</v>
      </c>
      <c r="N221" s="148">
        <f t="shared" si="20"/>
        <v>-5.477202493564981E-3</v>
      </c>
      <c r="O221" s="148">
        <f t="shared" si="22"/>
        <v>0.12915409663260746</v>
      </c>
      <c r="P221" s="124">
        <v>177.698441820938</v>
      </c>
      <c r="Q221" s="115">
        <f t="shared" si="19"/>
        <v>3.8036555745606382E-3</v>
      </c>
      <c r="R221" s="115">
        <f t="shared" si="21"/>
        <v>3.4661088424006614E-2</v>
      </c>
      <c r="S221" s="115">
        <f t="shared" si="23"/>
        <v>8.8391350665159685E-2</v>
      </c>
    </row>
    <row r="222" spans="11:19" ht="15" x14ac:dyDescent="0.25">
      <c r="K222" s="41">
        <v>41654</v>
      </c>
      <c r="L222" s="147">
        <v>144.89446285295699</v>
      </c>
      <c r="M222" s="148">
        <f t="shared" si="18"/>
        <v>-6.5531897795040317E-3</v>
      </c>
      <c r="N222" s="148">
        <f t="shared" si="20"/>
        <v>-1.454073109034193E-2</v>
      </c>
      <c r="O222" s="148">
        <f t="shared" si="22"/>
        <v>0.12314186065299859</v>
      </c>
      <c r="P222" s="124">
        <v>178.61239532002199</v>
      </c>
      <c r="Q222" s="115">
        <f t="shared" si="19"/>
        <v>5.1432836985985109E-3</v>
      </c>
      <c r="R222" s="115">
        <f t="shared" si="21"/>
        <v>2.4731445651134498E-2</v>
      </c>
      <c r="S222" s="115">
        <f t="shared" si="23"/>
        <v>9.9852602536243174E-2</v>
      </c>
    </row>
    <row r="223" spans="11:19" ht="15" x14ac:dyDescent="0.25">
      <c r="K223" s="41">
        <v>41685</v>
      </c>
      <c r="L223" s="147">
        <v>143.171941643568</v>
      </c>
      <c r="M223" s="148">
        <f t="shared" si="18"/>
        <v>-1.1888109286391724E-2</v>
      </c>
      <c r="N223" s="148">
        <f t="shared" si="20"/>
        <v>-3.1447225250067823E-2</v>
      </c>
      <c r="O223" s="148">
        <f t="shared" si="22"/>
        <v>0.10672088608916375</v>
      </c>
      <c r="P223" s="124">
        <v>179.323393297069</v>
      </c>
      <c r="Q223" s="115">
        <f t="shared" si="19"/>
        <v>3.9806754496132246E-3</v>
      </c>
      <c r="R223" s="115">
        <f t="shared" si="21"/>
        <v>1.2982870739065122E-2</v>
      </c>
      <c r="S223" s="115">
        <f t="shared" si="23"/>
        <v>9.9569232878766734E-2</v>
      </c>
    </row>
    <row r="224" spans="11:19" ht="15" x14ac:dyDescent="0.25">
      <c r="K224" s="41">
        <v>41713</v>
      </c>
      <c r="L224" s="147">
        <v>143.475817920037</v>
      </c>
      <c r="M224" s="148">
        <f t="shared" si="18"/>
        <v>2.1224569072724186E-3</v>
      </c>
      <c r="N224" s="148">
        <f t="shared" si="20"/>
        <v>-1.6279912634849292E-2</v>
      </c>
      <c r="O224" s="148">
        <f t="shared" si="22"/>
        <v>9.9427651301134956E-2</v>
      </c>
      <c r="P224" s="124">
        <v>180.662650037676</v>
      </c>
      <c r="Q224" s="115">
        <f t="shared" si="19"/>
        <v>7.4683883456765354E-3</v>
      </c>
      <c r="R224" s="115">
        <f t="shared" si="21"/>
        <v>1.6681115413071268E-2</v>
      </c>
      <c r="S224" s="115">
        <f t="shared" si="23"/>
        <v>0.10568259172837124</v>
      </c>
    </row>
    <row r="225" spans="11:19" ht="15" x14ac:dyDescent="0.25">
      <c r="K225" s="41">
        <v>41744</v>
      </c>
      <c r="L225" s="147">
        <v>144.57364946887401</v>
      </c>
      <c r="M225" s="148">
        <f t="shared" si="18"/>
        <v>7.651683501458395E-3</v>
      </c>
      <c r="N225" s="148">
        <f t="shared" si="20"/>
        <v>-2.2141176257960415E-3</v>
      </c>
      <c r="O225" s="148">
        <f t="shared" si="22"/>
        <v>9.1343630541915743E-2</v>
      </c>
      <c r="P225" s="124">
        <v>179.90955913756099</v>
      </c>
      <c r="Q225" s="115">
        <f t="shared" si="19"/>
        <v>-4.168492491159359E-3</v>
      </c>
      <c r="R225" s="115">
        <f t="shared" si="21"/>
        <v>7.2624512717320844E-3</v>
      </c>
      <c r="S225" s="115">
        <f t="shared" si="23"/>
        <v>8.977395467766236E-2</v>
      </c>
    </row>
    <row r="226" spans="11:19" ht="15" x14ac:dyDescent="0.25">
      <c r="K226" s="41">
        <v>41774</v>
      </c>
      <c r="L226" s="147">
        <v>147.67829486944001</v>
      </c>
      <c r="M226" s="148">
        <f t="shared" si="18"/>
        <v>2.1474490074586017E-2</v>
      </c>
      <c r="N226" s="148">
        <f t="shared" si="20"/>
        <v>3.1475114286643846E-2</v>
      </c>
      <c r="O226" s="148">
        <f t="shared" si="22"/>
        <v>8.8668651732003445E-2</v>
      </c>
      <c r="P226" s="124">
        <v>176.62251234966701</v>
      </c>
      <c r="Q226" s="115">
        <f t="shared" si="19"/>
        <v>-1.8270551068276908E-2</v>
      </c>
      <c r="R226" s="115">
        <f t="shared" si="21"/>
        <v>-1.5061509252881966E-2</v>
      </c>
      <c r="S226" s="115">
        <f t="shared" si="23"/>
        <v>6.2134668855886588E-2</v>
      </c>
    </row>
    <row r="227" spans="11:19" ht="15" x14ac:dyDescent="0.25">
      <c r="K227" s="41">
        <v>41805</v>
      </c>
      <c r="L227" s="147">
        <v>150.469146765673</v>
      </c>
      <c r="M227" s="148">
        <f t="shared" si="18"/>
        <v>1.8898186078735169E-2</v>
      </c>
      <c r="N227" s="148">
        <f t="shared" si="20"/>
        <v>4.8742212778557281E-2</v>
      </c>
      <c r="O227" s="148">
        <f t="shared" si="22"/>
        <v>9.0205722954745493E-2</v>
      </c>
      <c r="P227" s="124">
        <v>174.18359362383001</v>
      </c>
      <c r="Q227" s="115">
        <f t="shared" si="19"/>
        <v>-1.3808651532532634E-2</v>
      </c>
      <c r="R227" s="115">
        <f t="shared" si="21"/>
        <v>-3.5862733179740425E-2</v>
      </c>
      <c r="S227" s="115">
        <f t="shared" si="23"/>
        <v>3.1053324406370875E-2</v>
      </c>
    </row>
    <row r="228" spans="11:19" ht="15" x14ac:dyDescent="0.25">
      <c r="K228" s="41">
        <v>41835</v>
      </c>
      <c r="L228" s="147">
        <v>151.97720634645</v>
      </c>
      <c r="M228" s="148">
        <f t="shared" si="18"/>
        <v>1.0022384078016477E-2</v>
      </c>
      <c r="N228" s="148">
        <f t="shared" si="20"/>
        <v>5.1209586980578647E-2</v>
      </c>
      <c r="O228" s="148">
        <f t="shared" si="22"/>
        <v>6.9626995875866182E-2</v>
      </c>
      <c r="P228" s="124">
        <v>173.741938956593</v>
      </c>
      <c r="Q228" s="115">
        <f t="shared" si="19"/>
        <v>-2.5355698435686191E-3</v>
      </c>
      <c r="R228" s="115">
        <f t="shared" si="21"/>
        <v>-3.4281781415806512E-2</v>
      </c>
      <c r="S228" s="115">
        <f t="shared" si="23"/>
        <v>2.16654110099046E-2</v>
      </c>
    </row>
    <row r="229" spans="11:19" ht="15" x14ac:dyDescent="0.25">
      <c r="K229" s="41">
        <v>41866</v>
      </c>
      <c r="L229" s="147">
        <v>153.008573370123</v>
      </c>
      <c r="M229" s="148">
        <f t="shared" si="18"/>
        <v>6.7863270319752367E-3</v>
      </c>
      <c r="N229" s="148">
        <f t="shared" si="20"/>
        <v>3.6093851878472805E-2</v>
      </c>
      <c r="O229" s="148">
        <f t="shared" si="22"/>
        <v>6.4356120067271982E-2</v>
      </c>
      <c r="P229" s="124">
        <v>179.80103534570401</v>
      </c>
      <c r="Q229" s="115">
        <f t="shared" si="19"/>
        <v>3.4874115170458575E-2</v>
      </c>
      <c r="R229" s="115">
        <f t="shared" si="21"/>
        <v>1.7996137376555588E-2</v>
      </c>
      <c r="S229" s="115">
        <f t="shared" si="23"/>
        <v>5.4113491423477766E-2</v>
      </c>
    </row>
    <row r="230" spans="11:19" ht="15" x14ac:dyDescent="0.25">
      <c r="K230" s="41">
        <v>41897</v>
      </c>
      <c r="L230" s="147">
        <v>153.48930442906399</v>
      </c>
      <c r="M230" s="148">
        <f t="shared" si="18"/>
        <v>3.1418570107055732E-3</v>
      </c>
      <c r="N230" s="148">
        <f t="shared" si="20"/>
        <v>2.0071607557490267E-2</v>
      </c>
      <c r="O230" s="148">
        <f t="shared" si="22"/>
        <v>4.6611955456069998E-2</v>
      </c>
      <c r="P230" s="124">
        <v>184.936152690364</v>
      </c>
      <c r="Q230" s="115">
        <f t="shared" si="19"/>
        <v>2.855999874965498E-2</v>
      </c>
      <c r="R230" s="115">
        <f t="shared" si="21"/>
        <v>6.1731181696454085E-2</v>
      </c>
      <c r="S230" s="115">
        <f t="shared" si="23"/>
        <v>7.6803145096650871E-2</v>
      </c>
    </row>
    <row r="231" spans="11:19" ht="15" x14ac:dyDescent="0.25">
      <c r="K231" s="41">
        <v>41927</v>
      </c>
      <c r="L231" s="147">
        <v>154.705356941926</v>
      </c>
      <c r="M231" s="148">
        <f t="shared" si="18"/>
        <v>7.9227182466254931E-3</v>
      </c>
      <c r="N231" s="148">
        <f t="shared" si="20"/>
        <v>1.7951051088916925E-2</v>
      </c>
      <c r="O231" s="148">
        <f t="shared" si="22"/>
        <v>5.2185328179963575E-2</v>
      </c>
      <c r="P231" s="124">
        <v>189.50431623518699</v>
      </c>
      <c r="Q231" s="115">
        <f t="shared" si="19"/>
        <v>2.4701300845548557E-2</v>
      </c>
      <c r="R231" s="115">
        <f t="shared" si="21"/>
        <v>9.0722927194521574E-2</v>
      </c>
      <c r="S231" s="115">
        <f t="shared" si="23"/>
        <v>8.7220355479128431E-2</v>
      </c>
    </row>
    <row r="232" spans="11:19" ht="15" x14ac:dyDescent="0.25">
      <c r="K232" s="41">
        <v>41958</v>
      </c>
      <c r="L232" s="147">
        <v>155.234777067577</v>
      </c>
      <c r="M232" s="148">
        <f t="shared" si="18"/>
        <v>3.4221188982468398E-3</v>
      </c>
      <c r="N232" s="148">
        <f t="shared" si="20"/>
        <v>1.4549535679081682E-2</v>
      </c>
      <c r="O232" s="148">
        <f t="shared" si="22"/>
        <v>5.0157400538707098E-2</v>
      </c>
      <c r="P232" s="124">
        <v>191.34665647079001</v>
      </c>
      <c r="Q232" s="115">
        <f t="shared" si="19"/>
        <v>9.7218906260507776E-3</v>
      </c>
      <c r="R232" s="115">
        <f t="shared" si="21"/>
        <v>6.421331836542099E-2</v>
      </c>
      <c r="S232" s="115">
        <f t="shared" si="23"/>
        <v>8.0901280163711231E-2</v>
      </c>
    </row>
    <row r="233" spans="11:19" ht="15" x14ac:dyDescent="0.25">
      <c r="K233" s="41">
        <v>41988</v>
      </c>
      <c r="L233" s="147">
        <v>158.15538478408399</v>
      </c>
      <c r="M233" s="148">
        <f t="shared" si="18"/>
        <v>1.8814132835940356E-2</v>
      </c>
      <c r="N233" s="148">
        <f t="shared" si="20"/>
        <v>3.0400035835568273E-2</v>
      </c>
      <c r="O233" s="148">
        <f t="shared" si="22"/>
        <v>8.436830117098526E-2</v>
      </c>
      <c r="P233" s="124">
        <v>194.14381112604201</v>
      </c>
      <c r="Q233" s="115">
        <f t="shared" si="19"/>
        <v>1.4618257286763692E-2</v>
      </c>
      <c r="R233" s="115">
        <f t="shared" si="21"/>
        <v>4.9788309650272922E-2</v>
      </c>
      <c r="S233" s="115">
        <f t="shared" si="23"/>
        <v>9.2546502583717549E-2</v>
      </c>
    </row>
    <row r="234" spans="11:19" ht="15" x14ac:dyDescent="0.25">
      <c r="K234" s="41">
        <v>42019</v>
      </c>
      <c r="L234" s="147">
        <v>161.11746641785999</v>
      </c>
      <c r="M234" s="148">
        <f t="shared" si="18"/>
        <v>1.8728933180617746E-2</v>
      </c>
      <c r="N234" s="148">
        <f t="shared" si="20"/>
        <v>4.1447236234624985E-2</v>
      </c>
      <c r="O234" s="148">
        <f t="shared" si="22"/>
        <v>0.11196427555252098</v>
      </c>
      <c r="P234" s="124">
        <v>197.03228311213101</v>
      </c>
      <c r="Q234" s="115">
        <f t="shared" si="19"/>
        <v>1.4878001875701097E-2</v>
      </c>
      <c r="R234" s="115">
        <f t="shared" si="21"/>
        <v>3.9724514071760364E-2</v>
      </c>
      <c r="S234" s="115">
        <f t="shared" si="23"/>
        <v>0.10312771271616339</v>
      </c>
    </row>
    <row r="235" spans="11:19" ht="15" x14ac:dyDescent="0.25">
      <c r="K235" s="41">
        <v>42050</v>
      </c>
      <c r="L235" s="147">
        <v>165.76930023179099</v>
      </c>
      <c r="M235" s="148">
        <f t="shared" si="18"/>
        <v>2.8872312340528117E-2</v>
      </c>
      <c r="N235" s="148">
        <f t="shared" si="20"/>
        <v>6.7861875819411832E-2</v>
      </c>
      <c r="O235" s="148">
        <f t="shared" si="22"/>
        <v>0.1578337090969959</v>
      </c>
      <c r="P235" s="124">
        <v>198.11770402770901</v>
      </c>
      <c r="Q235" s="115">
        <f t="shared" si="19"/>
        <v>5.5088480853682231E-3</v>
      </c>
      <c r="R235" s="115">
        <f t="shared" si="21"/>
        <v>3.5386286239878162E-2</v>
      </c>
      <c r="S235" s="115">
        <f t="shared" si="23"/>
        <v>0.10480679840529872</v>
      </c>
    </row>
    <row r="236" spans="11:19" ht="15" x14ac:dyDescent="0.25">
      <c r="K236" s="41">
        <v>42078</v>
      </c>
      <c r="L236" s="147">
        <v>165.394426506618</v>
      </c>
      <c r="M236" s="148">
        <f t="shared" si="18"/>
        <v>-2.2614182761754309E-3</v>
      </c>
      <c r="N236" s="148">
        <f t="shared" si="20"/>
        <v>4.5771705670450968E-2</v>
      </c>
      <c r="O236" s="148">
        <f t="shared" si="22"/>
        <v>0.15276866097948893</v>
      </c>
      <c r="P236" s="124">
        <v>199.78364627547501</v>
      </c>
      <c r="Q236" s="115">
        <f t="shared" si="19"/>
        <v>8.408850970395898E-3</v>
      </c>
      <c r="R236" s="115">
        <f t="shared" si="21"/>
        <v>2.9049780761599919E-2</v>
      </c>
      <c r="S236" s="115">
        <f t="shared" si="23"/>
        <v>0.10583812555506888</v>
      </c>
    </row>
    <row r="237" spans="11:19" ht="15" x14ac:dyDescent="0.25">
      <c r="K237" s="41">
        <v>42109</v>
      </c>
      <c r="L237" s="147">
        <v>166.55710375483901</v>
      </c>
      <c r="M237" s="148">
        <f t="shared" si="18"/>
        <v>7.0297244760813005E-3</v>
      </c>
      <c r="N237" s="148">
        <f t="shared" si="20"/>
        <v>3.3761934431560947E-2</v>
      </c>
      <c r="O237" s="148">
        <f t="shared" si="22"/>
        <v>0.15205713051255532</v>
      </c>
      <c r="P237" s="124">
        <v>201.66465440319499</v>
      </c>
      <c r="Q237" s="115">
        <f t="shared" si="19"/>
        <v>9.4152257343742551E-3</v>
      </c>
      <c r="R237" s="115">
        <f t="shared" si="21"/>
        <v>2.3510722293299091E-2</v>
      </c>
      <c r="S237" s="115">
        <f t="shared" si="23"/>
        <v>0.12092239773096103</v>
      </c>
    </row>
    <row r="238" spans="11:19" ht="15" x14ac:dyDescent="0.25">
      <c r="K238" s="41">
        <v>42139</v>
      </c>
      <c r="L238" s="147">
        <v>166.460631015263</v>
      </c>
      <c r="M238" s="148">
        <f t="shared" si="18"/>
        <v>-5.7921720179521241E-4</v>
      </c>
      <c r="N238" s="148">
        <f t="shared" si="20"/>
        <v>4.1704391736308022E-3</v>
      </c>
      <c r="O238" s="148">
        <f t="shared" si="22"/>
        <v>0.12718413469242829</v>
      </c>
      <c r="P238" s="124">
        <v>204.37728360544801</v>
      </c>
      <c r="Q238" s="115">
        <f t="shared" si="19"/>
        <v>1.3451188113657198E-2</v>
      </c>
      <c r="R238" s="115">
        <f t="shared" si="21"/>
        <v>3.1595256004296912E-2</v>
      </c>
      <c r="S238" s="115">
        <f t="shared" si="23"/>
        <v>0.15714175325982072</v>
      </c>
    </row>
    <row r="239" spans="11:19" ht="15" x14ac:dyDescent="0.25">
      <c r="K239" s="41">
        <v>42170</v>
      </c>
      <c r="L239" s="147">
        <v>169.02656383337501</v>
      </c>
      <c r="M239" s="148">
        <f t="shared" si="18"/>
        <v>1.5414652716754018E-2</v>
      </c>
      <c r="N239" s="148">
        <f t="shared" si="20"/>
        <v>2.1960457818762436E-2</v>
      </c>
      <c r="O239" s="148">
        <f t="shared" si="22"/>
        <v>0.12333038012504738</v>
      </c>
      <c r="P239" s="124">
        <v>205.27106167989999</v>
      </c>
      <c r="Q239" s="115">
        <f t="shared" si="19"/>
        <v>4.3731771882113968E-3</v>
      </c>
      <c r="R239" s="115">
        <f t="shared" si="21"/>
        <v>2.7466789733422647E-2</v>
      </c>
      <c r="S239" s="115">
        <f t="shared" si="23"/>
        <v>0.17847529385119376</v>
      </c>
    </row>
    <row r="240" spans="11:19" ht="15" x14ac:dyDescent="0.25">
      <c r="K240" s="41">
        <v>42200</v>
      </c>
      <c r="L240" s="147">
        <v>168.96344969202099</v>
      </c>
      <c r="M240" s="148">
        <f t="shared" si="18"/>
        <v>-3.733977661418697E-4</v>
      </c>
      <c r="N240" s="148">
        <f t="shared" si="20"/>
        <v>1.4447573132179148E-2</v>
      </c>
      <c r="O240" s="148">
        <f t="shared" si="22"/>
        <v>0.11176836154527559</v>
      </c>
      <c r="P240" s="124">
        <v>205.98106468295799</v>
      </c>
      <c r="Q240" s="115">
        <f t="shared" si="19"/>
        <v>3.4588558038697315E-3</v>
      </c>
      <c r="R240" s="115">
        <f t="shared" si="21"/>
        <v>2.1403900909343632E-2</v>
      </c>
      <c r="S240" s="115">
        <f t="shared" si="23"/>
        <v>0.18555753389179963</v>
      </c>
    </row>
    <row r="241" spans="11:19" ht="15" x14ac:dyDescent="0.25">
      <c r="K241" s="41">
        <v>42231</v>
      </c>
      <c r="L241" s="147">
        <v>168.41380094860099</v>
      </c>
      <c r="M241" s="148">
        <f t="shared" si="18"/>
        <v>-3.2530629815020751E-3</v>
      </c>
      <c r="N241" s="148">
        <f t="shared" si="20"/>
        <v>1.1733524746514457E-2</v>
      </c>
      <c r="O241" s="148">
        <f t="shared" si="22"/>
        <v>0.10068212021827838</v>
      </c>
      <c r="P241" s="124">
        <v>206.261108770292</v>
      </c>
      <c r="Q241" s="115">
        <f t="shared" si="19"/>
        <v>1.3595622867812462E-3</v>
      </c>
      <c r="R241" s="115">
        <f t="shared" si="21"/>
        <v>9.2173901698424654E-3</v>
      </c>
      <c r="S241" s="115">
        <f t="shared" si="23"/>
        <v>0.14716307597291145</v>
      </c>
    </row>
    <row r="242" spans="11:19" ht="15" x14ac:dyDescent="0.25">
      <c r="K242" s="41">
        <v>42262</v>
      </c>
      <c r="L242" s="147">
        <v>168.84008238766501</v>
      </c>
      <c r="M242" s="148">
        <f t="shared" si="18"/>
        <v>2.5311550280497919E-3</v>
      </c>
      <c r="N242" s="148">
        <f t="shared" si="20"/>
        <v>-1.1032670929395083E-3</v>
      </c>
      <c r="O242" s="148">
        <f t="shared" si="22"/>
        <v>0.10001203677156201</v>
      </c>
      <c r="P242" s="124">
        <v>207.05848681146099</v>
      </c>
      <c r="Q242" s="115">
        <f t="shared" si="19"/>
        <v>3.8658671327953531E-3</v>
      </c>
      <c r="R242" s="115">
        <f t="shared" si="21"/>
        <v>8.7076332968372139E-3</v>
      </c>
      <c r="S242" s="115">
        <f t="shared" si="23"/>
        <v>0.11962146827038245</v>
      </c>
    </row>
    <row r="243" spans="11:19" ht="15" x14ac:dyDescent="0.25">
      <c r="K243" s="41">
        <v>42292</v>
      </c>
      <c r="L243" s="147">
        <v>168.561552075327</v>
      </c>
      <c r="M243" s="148">
        <f t="shared" si="18"/>
        <v>-1.6496693699692422E-3</v>
      </c>
      <c r="N243" s="148">
        <f t="shared" si="20"/>
        <v>-2.3786068373162772E-3</v>
      </c>
      <c r="O243" s="148">
        <f t="shared" si="22"/>
        <v>8.9565063597651706E-2</v>
      </c>
      <c r="P243" s="124">
        <v>206.29684331799601</v>
      </c>
      <c r="Q243" s="115">
        <f t="shared" si="19"/>
        <v>-3.6783978536388817E-3</v>
      </c>
      <c r="R243" s="115">
        <f t="shared" si="21"/>
        <v>1.5330469114918088E-3</v>
      </c>
      <c r="S243" s="115">
        <f t="shared" si="23"/>
        <v>8.8612900309713361E-2</v>
      </c>
    </row>
    <row r="244" spans="11:19" ht="15" x14ac:dyDescent="0.25">
      <c r="K244" s="41">
        <v>42323</v>
      </c>
      <c r="L244" s="147">
        <v>168.92469328752099</v>
      </c>
      <c r="M244" s="148">
        <f t="shared" si="18"/>
        <v>2.1543537522228373E-3</v>
      </c>
      <c r="N244" s="148">
        <f t="shared" si="20"/>
        <v>3.0335538776653515E-3</v>
      </c>
      <c r="O244" s="148">
        <f t="shared" si="22"/>
        <v>8.8188461880448932E-2</v>
      </c>
      <c r="P244" s="124">
        <v>207.131244200352</v>
      </c>
      <c r="Q244" s="115">
        <f t="shared" si="19"/>
        <v>4.0446614157338967E-3</v>
      </c>
      <c r="R244" s="115">
        <f t="shared" si="21"/>
        <v>4.2186112314031021E-3</v>
      </c>
      <c r="S244" s="115">
        <f t="shared" si="23"/>
        <v>8.2492101093867731E-2</v>
      </c>
    </row>
    <row r="245" spans="11:19" ht="15" x14ac:dyDescent="0.25">
      <c r="K245" s="41">
        <v>42353</v>
      </c>
      <c r="L245" s="147">
        <v>167.511074633156</v>
      </c>
      <c r="M245" s="148">
        <f t="shared" si="18"/>
        <v>-8.3683363684368128E-3</v>
      </c>
      <c r="N245" s="148">
        <f t="shared" si="20"/>
        <v>-7.8713995854227115E-3</v>
      </c>
      <c r="O245" s="148">
        <f t="shared" si="22"/>
        <v>5.915505097625684E-2</v>
      </c>
      <c r="P245" s="124">
        <v>208.67820990114399</v>
      </c>
      <c r="Q245" s="115">
        <f t="shared" si="19"/>
        <v>7.4685289839502289E-3</v>
      </c>
      <c r="R245" s="115">
        <f t="shared" si="21"/>
        <v>7.8225390063719757E-3</v>
      </c>
      <c r="S245" s="115">
        <f t="shared" si="23"/>
        <v>7.4864084983198076E-2</v>
      </c>
    </row>
    <row r="246" spans="11:19" ht="15" x14ac:dyDescent="0.25">
      <c r="K246" s="41">
        <v>42384</v>
      </c>
      <c r="L246" s="147">
        <v>166.81758839332099</v>
      </c>
      <c r="M246" s="148">
        <f t="shared" si="18"/>
        <v>-4.1399426357554558E-3</v>
      </c>
      <c r="N246" s="148">
        <f t="shared" si="20"/>
        <v>-1.0346153440890626E-2</v>
      </c>
      <c r="O246" s="148">
        <f t="shared" si="22"/>
        <v>3.5378671860924582E-2</v>
      </c>
      <c r="P246" s="124">
        <v>212.67479929295601</v>
      </c>
      <c r="Q246" s="115">
        <f t="shared" si="19"/>
        <v>1.9151924840189682E-2</v>
      </c>
      <c r="R246" s="115">
        <f t="shared" si="21"/>
        <v>3.0916401203137767E-2</v>
      </c>
      <c r="S246" s="115">
        <f t="shared" si="23"/>
        <v>7.9390625402857795E-2</v>
      </c>
    </row>
    <row r="247" spans="11:19" ht="15" x14ac:dyDescent="0.25">
      <c r="K247" s="41">
        <v>42415</v>
      </c>
      <c r="L247" s="147">
        <v>164.95849570791901</v>
      </c>
      <c r="M247" s="148">
        <f t="shared" si="18"/>
        <v>-1.1144464461496861E-2</v>
      </c>
      <c r="N247" s="148">
        <f t="shared" si="20"/>
        <v>-2.3479087055977343E-2</v>
      </c>
      <c r="O247" s="148">
        <f t="shared" si="22"/>
        <v>-4.8911621315783638E-3</v>
      </c>
      <c r="P247" s="124">
        <v>214.71003251507699</v>
      </c>
      <c r="Q247" s="115">
        <f t="shared" si="19"/>
        <v>9.5696962164166788E-3</v>
      </c>
      <c r="R247" s="115">
        <f t="shared" si="21"/>
        <v>3.6589305220386059E-2</v>
      </c>
      <c r="S247" s="115">
        <f t="shared" si="23"/>
        <v>8.3749852486920462E-2</v>
      </c>
    </row>
    <row r="248" spans="11:19" ht="15" x14ac:dyDescent="0.25">
      <c r="K248" s="41">
        <v>42444</v>
      </c>
      <c r="L248" s="147">
        <v>163.961144125489</v>
      </c>
      <c r="M248" s="148">
        <f t="shared" si="18"/>
        <v>-6.0460758819961269E-3</v>
      </c>
      <c r="N248" s="148">
        <f t="shared" si="20"/>
        <v>-2.1192213801035198E-2</v>
      </c>
      <c r="O248" s="148">
        <f t="shared" si="22"/>
        <v>-8.6658444991292161E-3</v>
      </c>
      <c r="P248" s="124">
        <v>217.144344749336</v>
      </c>
      <c r="Q248" s="115">
        <f t="shared" si="19"/>
        <v>1.1337673446107255E-2</v>
      </c>
      <c r="R248" s="115">
        <f t="shared" si="21"/>
        <v>4.0570286913054421E-2</v>
      </c>
      <c r="S248" s="115">
        <f t="shared" si="23"/>
        <v>8.6897495353162713E-2</v>
      </c>
    </row>
    <row r="249" spans="11:19" ht="15" x14ac:dyDescent="0.25">
      <c r="K249" s="41">
        <v>42475</v>
      </c>
      <c r="L249" s="147">
        <v>163.799693889705</v>
      </c>
      <c r="M249" s="148">
        <f t="shared" si="18"/>
        <v>-9.846859549872411E-4</v>
      </c>
      <c r="N249" s="148">
        <f t="shared" si="20"/>
        <v>-1.8090985085460143E-2</v>
      </c>
      <c r="O249" s="148">
        <f t="shared" si="22"/>
        <v>-1.6555342299856113E-2</v>
      </c>
      <c r="P249" s="124">
        <v>218.10683522396201</v>
      </c>
      <c r="Q249" s="115">
        <f t="shared" si="19"/>
        <v>4.4324915564211143E-3</v>
      </c>
      <c r="R249" s="115">
        <f t="shared" si="21"/>
        <v>2.5541511965992081E-2</v>
      </c>
      <c r="S249" s="115">
        <f t="shared" si="23"/>
        <v>8.1532288687008236E-2</v>
      </c>
    </row>
    <row r="250" spans="11:19" ht="15" x14ac:dyDescent="0.25">
      <c r="K250" s="41">
        <v>42505</v>
      </c>
      <c r="L250" s="147">
        <v>166.675985808527</v>
      </c>
      <c r="M250" s="148">
        <f t="shared" si="18"/>
        <v>1.755981254005734E-2</v>
      </c>
      <c r="N250" s="148">
        <f t="shared" si="20"/>
        <v>1.0411649871304718E-2</v>
      </c>
      <c r="O250" s="148">
        <f t="shared" si="22"/>
        <v>1.2937280842353349E-3</v>
      </c>
      <c r="P250" s="124">
        <v>219.78475965881799</v>
      </c>
      <c r="Q250" s="115">
        <f t="shared" si="19"/>
        <v>7.6931309059298236E-3</v>
      </c>
      <c r="R250" s="115">
        <f t="shared" si="21"/>
        <v>2.363525860574156E-2</v>
      </c>
      <c r="S250" s="115">
        <f t="shared" si="23"/>
        <v>7.5387419685615464E-2</v>
      </c>
    </row>
    <row r="251" spans="11:19" ht="15" x14ac:dyDescent="0.25">
      <c r="K251" s="41">
        <v>42536</v>
      </c>
      <c r="L251" s="147">
        <v>170.28731674098901</v>
      </c>
      <c r="M251" s="148">
        <f t="shared" si="18"/>
        <v>2.1666774100323138E-2</v>
      </c>
      <c r="N251" s="148">
        <f t="shared" si="20"/>
        <v>3.8583364669974696E-2</v>
      </c>
      <c r="O251" s="148">
        <f t="shared" si="22"/>
        <v>7.4589039676440372E-3</v>
      </c>
      <c r="P251" s="124">
        <v>220.62213646925201</v>
      </c>
      <c r="Q251" s="115">
        <f t="shared" si="19"/>
        <v>3.8099857867028852E-3</v>
      </c>
      <c r="R251" s="115">
        <f t="shared" si="21"/>
        <v>1.6016036355589458E-2</v>
      </c>
      <c r="S251" s="115">
        <f t="shared" si="23"/>
        <v>7.4784407815313481E-2</v>
      </c>
    </row>
    <row r="252" spans="11:19" ht="15" x14ac:dyDescent="0.25">
      <c r="K252" s="41">
        <v>42566</v>
      </c>
      <c r="L252" s="147">
        <v>174.14838231507801</v>
      </c>
      <c r="M252" s="148">
        <f t="shared" si="18"/>
        <v>2.2673829431241632E-2</v>
      </c>
      <c r="N252" s="148">
        <f t="shared" si="20"/>
        <v>6.3178924084811294E-2</v>
      </c>
      <c r="O252" s="148">
        <f t="shared" si="22"/>
        <v>3.0686711430832458E-2</v>
      </c>
      <c r="P252" s="124">
        <v>222.238892234346</v>
      </c>
      <c r="Q252" s="115">
        <f t="shared" si="19"/>
        <v>7.3281665700817289E-3</v>
      </c>
      <c r="R252" s="115">
        <f t="shared" si="21"/>
        <v>1.8945105531154027E-2</v>
      </c>
      <c r="S252" s="115">
        <f t="shared" si="23"/>
        <v>7.8928748020657746E-2</v>
      </c>
    </row>
    <row r="253" spans="11:19" ht="15" x14ac:dyDescent="0.25">
      <c r="K253" s="41">
        <v>42597</v>
      </c>
      <c r="L253" s="147">
        <v>175.84395210035399</v>
      </c>
      <c r="M253" s="148">
        <f t="shared" si="18"/>
        <v>9.7363510515318108E-3</v>
      </c>
      <c r="N253" s="148">
        <f t="shared" si="20"/>
        <v>5.5004722170108655E-2</v>
      </c>
      <c r="O253" s="148">
        <f t="shared" si="22"/>
        <v>4.4118422064594487E-2</v>
      </c>
      <c r="P253" s="124">
        <v>223.70487426894101</v>
      </c>
      <c r="Q253" s="115">
        <f t="shared" si="19"/>
        <v>6.596424324546879E-3</v>
      </c>
      <c r="R253" s="115">
        <f t="shared" si="21"/>
        <v>1.7836153044498593E-2</v>
      </c>
      <c r="S253" s="115">
        <f t="shared" si="23"/>
        <v>8.4571277652132348E-2</v>
      </c>
    </row>
    <row r="254" spans="11:19" ht="15" x14ac:dyDescent="0.25">
      <c r="K254" s="41">
        <v>42628</v>
      </c>
      <c r="L254" s="147">
        <v>176.17302101176699</v>
      </c>
      <c r="M254" s="148">
        <f t="shared" si="18"/>
        <v>1.8713689466283157E-3</v>
      </c>
      <c r="N254" s="148">
        <f t="shared" si="20"/>
        <v>3.4563374321824991E-2</v>
      </c>
      <c r="O254" s="148">
        <f t="shared" si="22"/>
        <v>4.3431266559472492E-2</v>
      </c>
      <c r="P254" s="124">
        <v>225.06957972652199</v>
      </c>
      <c r="Q254" s="115">
        <f t="shared" si="19"/>
        <v>6.1004726072275695E-3</v>
      </c>
      <c r="R254" s="115">
        <f t="shared" si="21"/>
        <v>2.0158644678385684E-2</v>
      </c>
      <c r="S254" s="115">
        <f t="shared" si="23"/>
        <v>8.6985533374737578E-2</v>
      </c>
    </row>
    <row r="255" spans="11:19" ht="15" x14ac:dyDescent="0.25">
      <c r="K255" s="41">
        <v>42658</v>
      </c>
      <c r="L255" s="147">
        <v>177.49007930723801</v>
      </c>
      <c r="M255" s="148">
        <f t="shared" si="18"/>
        <v>7.4759363715688476E-3</v>
      </c>
      <c r="N255" s="148">
        <f t="shared" si="20"/>
        <v>1.9188791464706423E-2</v>
      </c>
      <c r="O255" s="148">
        <f t="shared" si="22"/>
        <v>5.2968942929055407E-2</v>
      </c>
      <c r="P255" s="124">
        <v>226.333207927541</v>
      </c>
      <c r="Q255" s="115">
        <f t="shared" si="19"/>
        <v>5.6143891260400647E-3</v>
      </c>
      <c r="R255" s="115">
        <f t="shared" si="21"/>
        <v>1.842303861413086E-2</v>
      </c>
      <c r="S255" s="115">
        <f t="shared" si="23"/>
        <v>9.712395152193376E-2</v>
      </c>
    </row>
    <row r="256" spans="11:19" ht="15" x14ac:dyDescent="0.25">
      <c r="K256" s="41">
        <v>42689</v>
      </c>
      <c r="L256" s="147">
        <v>177.462009521928</v>
      </c>
      <c r="M256" s="148">
        <f t="shared" si="18"/>
        <v>-1.5814847466166793E-4</v>
      </c>
      <c r="N256" s="148">
        <f t="shared" si="20"/>
        <v>9.2016666040954931E-3</v>
      </c>
      <c r="O256" s="148">
        <f t="shared" si="22"/>
        <v>5.0539184462960129E-2</v>
      </c>
      <c r="P256" s="124">
        <v>227.70296899206599</v>
      </c>
      <c r="Q256" s="115">
        <f t="shared" si="19"/>
        <v>6.051966819484722E-3</v>
      </c>
      <c r="R256" s="115">
        <f t="shared" si="21"/>
        <v>1.7872184216774833E-2</v>
      </c>
      <c r="S256" s="115">
        <f t="shared" si="23"/>
        <v>9.9317342833201705E-2</v>
      </c>
    </row>
    <row r="257" spans="11:19" ht="15" x14ac:dyDescent="0.25">
      <c r="K257" s="41">
        <v>42719</v>
      </c>
      <c r="L257" s="147">
        <v>176.90267742931499</v>
      </c>
      <c r="M257" s="148">
        <f t="shared" si="18"/>
        <v>-3.1518413102602505E-3</v>
      </c>
      <c r="N257" s="148">
        <f t="shared" si="20"/>
        <v>4.1417034989668089E-3</v>
      </c>
      <c r="O257" s="148">
        <f t="shared" si="22"/>
        <v>5.6065563526031426E-2</v>
      </c>
      <c r="P257" s="124">
        <v>228.619304492944</v>
      </c>
      <c r="Q257" s="115">
        <f t="shared" si="19"/>
        <v>4.0242580276146356E-3</v>
      </c>
      <c r="R257" s="115">
        <f t="shared" si="21"/>
        <v>1.5771677233036963E-2</v>
      </c>
      <c r="S257" s="115">
        <f t="shared" si="23"/>
        <v>9.5559064845565755E-2</v>
      </c>
    </row>
    <row r="258" spans="11:19" ht="15" x14ac:dyDescent="0.25">
      <c r="K258" s="41">
        <v>42750</v>
      </c>
      <c r="L258" s="147">
        <v>173.700241310271</v>
      </c>
      <c r="M258" s="148">
        <f t="shared" si="18"/>
        <v>-1.8102813171516852E-2</v>
      </c>
      <c r="N258" s="148">
        <f t="shared" si="20"/>
        <v>-2.1352393394375224E-2</v>
      </c>
      <c r="O258" s="148">
        <f t="shared" si="22"/>
        <v>4.1258556626068366E-2</v>
      </c>
      <c r="P258" s="124">
        <v>227.80386589219299</v>
      </c>
      <c r="Q258" s="115">
        <f t="shared" si="19"/>
        <v>-3.5667967871723105E-3</v>
      </c>
      <c r="R258" s="115">
        <f t="shared" si="21"/>
        <v>6.4977560213912433E-3</v>
      </c>
      <c r="S258" s="115">
        <f t="shared" si="23"/>
        <v>7.1137091228175686E-2</v>
      </c>
    </row>
    <row r="259" spans="11:19" ht="15" x14ac:dyDescent="0.25">
      <c r="K259" s="41">
        <v>42781</v>
      </c>
      <c r="L259" s="147">
        <v>171.96878119190399</v>
      </c>
      <c r="M259" s="148">
        <f t="shared" si="18"/>
        <v>-9.9680927631770055E-3</v>
      </c>
      <c r="N259" s="148">
        <f t="shared" si="20"/>
        <v>-3.0954390434450918E-2</v>
      </c>
      <c r="O259" s="148">
        <f t="shared" si="22"/>
        <v>4.2497268503209451E-2</v>
      </c>
      <c r="P259" s="124">
        <v>226.46985471398301</v>
      </c>
      <c r="Q259" s="115">
        <f t="shared" si="19"/>
        <v>-5.8559637387421981E-3</v>
      </c>
      <c r="R259" s="115">
        <f t="shared" si="21"/>
        <v>-5.4154510305306491E-3</v>
      </c>
      <c r="S259" s="115">
        <f t="shared" si="23"/>
        <v>5.4770715933267988E-2</v>
      </c>
    </row>
    <row r="260" spans="11:19" ht="15" x14ac:dyDescent="0.25">
      <c r="K260" s="41">
        <v>42809</v>
      </c>
      <c r="L260" s="147">
        <v>173.480706430645</v>
      </c>
      <c r="M260" s="148">
        <f t="shared" si="18"/>
        <v>8.7918587796107506E-3</v>
      </c>
      <c r="N260" s="148">
        <f t="shared" si="20"/>
        <v>-1.9343805579411399E-2</v>
      </c>
      <c r="O260" s="148">
        <f t="shared" si="22"/>
        <v>5.8059867512696428E-2</v>
      </c>
      <c r="P260" s="124">
        <v>225.20369843774</v>
      </c>
      <c r="Q260" s="115">
        <f t="shared" si="19"/>
        <v>-5.5908380293796522E-3</v>
      </c>
      <c r="R260" s="115">
        <f t="shared" si="21"/>
        <v>-1.4940147170771412E-2</v>
      </c>
      <c r="S260" s="115">
        <f t="shared" si="23"/>
        <v>3.7115190348187221E-2</v>
      </c>
    </row>
    <row r="261" spans="11:19" ht="15" x14ac:dyDescent="0.25">
      <c r="K261" s="41">
        <v>42840</v>
      </c>
      <c r="L261" s="147">
        <v>178.495197403654</v>
      </c>
      <c r="M261" s="148">
        <f t="shared" si="18"/>
        <v>2.8905179579803653E-2</v>
      </c>
      <c r="N261" s="148">
        <f t="shared" si="20"/>
        <v>2.7604775083864386E-2</v>
      </c>
      <c r="O261" s="148">
        <f t="shared" si="22"/>
        <v>8.9716306331098838E-2</v>
      </c>
      <c r="P261" s="124">
        <v>226.13270992132499</v>
      </c>
      <c r="Q261" s="115">
        <f t="shared" si="19"/>
        <v>4.1252052698494968E-3</v>
      </c>
      <c r="R261" s="115">
        <f t="shared" si="21"/>
        <v>-7.3359421023121429E-3</v>
      </c>
      <c r="S261" s="115">
        <f t="shared" si="23"/>
        <v>3.6797905435295819E-2</v>
      </c>
    </row>
    <row r="262" spans="11:19" ht="15" x14ac:dyDescent="0.25">
      <c r="K262" s="41">
        <v>42870</v>
      </c>
      <c r="L262" s="147">
        <v>183.71733320185999</v>
      </c>
      <c r="M262" s="148">
        <f t="shared" si="18"/>
        <v>2.9256449888657166E-2</v>
      </c>
      <c r="N262" s="148">
        <f t="shared" si="20"/>
        <v>6.831793496777494E-2</v>
      </c>
      <c r="O262" s="148">
        <f t="shared" si="22"/>
        <v>0.10224236749323712</v>
      </c>
      <c r="P262" s="124">
        <v>229.11038142380099</v>
      </c>
      <c r="Q262" s="115">
        <f t="shared" si="19"/>
        <v>1.3167805327729765E-2</v>
      </c>
      <c r="R262" s="115">
        <f t="shared" si="21"/>
        <v>1.1659506353076443E-2</v>
      </c>
      <c r="S262" s="115">
        <f t="shared" si="23"/>
        <v>4.2430702563087674E-2</v>
      </c>
    </row>
    <row r="263" spans="11:19" ht="15" x14ac:dyDescent="0.25">
      <c r="K263" s="41">
        <v>42901</v>
      </c>
      <c r="L263" s="147">
        <v>186.913601021376</v>
      </c>
      <c r="M263" s="148">
        <f t="shared" si="18"/>
        <v>1.7397747745467873E-2</v>
      </c>
      <c r="N263" s="148">
        <f t="shared" si="20"/>
        <v>7.7431634140256778E-2</v>
      </c>
      <c r="O263" s="148">
        <f t="shared" si="22"/>
        <v>9.7636656672886346E-2</v>
      </c>
      <c r="P263" s="124">
        <v>232.765681050908</v>
      </c>
      <c r="Q263" s="115">
        <f t="shared" si="19"/>
        <v>1.5954316885997244E-2</v>
      </c>
      <c r="R263" s="115">
        <f t="shared" si="21"/>
        <v>3.3578412191390239E-2</v>
      </c>
      <c r="S263" s="115">
        <f t="shared" si="23"/>
        <v>5.5042276246601407E-2</v>
      </c>
    </row>
    <row r="264" spans="11:19" ht="15" x14ac:dyDescent="0.25">
      <c r="K264" s="41">
        <v>42931</v>
      </c>
      <c r="L264" s="147">
        <v>184.68521001002401</v>
      </c>
      <c r="M264" s="148">
        <f t="shared" ref="M264:M327" si="24">L264/L263-1</f>
        <v>-1.1922037771329164E-2</v>
      </c>
      <c r="N264" s="148">
        <f t="shared" si="20"/>
        <v>3.4678874817969163E-2</v>
      </c>
      <c r="O264" s="148">
        <f t="shared" si="22"/>
        <v>6.0504884138873338E-2</v>
      </c>
      <c r="P264" s="124">
        <v>235.76756300182899</v>
      </c>
      <c r="Q264" s="115">
        <f t="shared" ref="Q264:Q327" si="25">P264/P263-1</f>
        <v>1.2896583110396209E-2</v>
      </c>
      <c r="R264" s="115">
        <f t="shared" si="21"/>
        <v>4.2607073889735503E-2</v>
      </c>
      <c r="S264" s="115">
        <f t="shared" si="23"/>
        <v>6.087445195333907E-2</v>
      </c>
    </row>
    <row r="265" spans="11:19" ht="15" x14ac:dyDescent="0.25">
      <c r="K265" s="41">
        <v>42962</v>
      </c>
      <c r="L265" s="147">
        <v>183.44164084009699</v>
      </c>
      <c r="M265" s="148">
        <f t="shared" si="24"/>
        <v>-6.7334529378909602E-3</v>
      </c>
      <c r="N265" s="148">
        <f t="shared" si="20"/>
        <v>-1.5006333749688627E-3</v>
      </c>
      <c r="O265" s="148">
        <f t="shared" si="22"/>
        <v>4.3206994889463113E-2</v>
      </c>
      <c r="P265" s="124">
        <v>237.04505846537401</v>
      </c>
      <c r="Q265" s="115">
        <f t="shared" si="25"/>
        <v>5.4184530190657387E-3</v>
      </c>
      <c r="R265" s="115">
        <f t="shared" si="21"/>
        <v>3.4632551315497695E-2</v>
      </c>
      <c r="S265" s="115">
        <f t="shared" si="23"/>
        <v>5.9632961686812758E-2</v>
      </c>
    </row>
    <row r="266" spans="11:19" ht="15" x14ac:dyDescent="0.25">
      <c r="K266" s="41">
        <v>42993</v>
      </c>
      <c r="L266" s="147">
        <v>183.30493505893</v>
      </c>
      <c r="M266" s="148">
        <f t="shared" si="24"/>
        <v>-7.4522764046880408E-4</v>
      </c>
      <c r="N266" s="148">
        <f t="shared" ref="N266:N329" si="26">L266/L263-1</f>
        <v>-1.93065991063609E-2</v>
      </c>
      <c r="O266" s="148">
        <f t="shared" si="22"/>
        <v>4.0482441671285452E-2</v>
      </c>
      <c r="P266" s="124">
        <v>238.40785598503101</v>
      </c>
      <c r="Q266" s="115">
        <f t="shared" si="25"/>
        <v>5.749107483951521E-3</v>
      </c>
      <c r="R266" s="115">
        <f t="shared" ref="R266:R329" si="27">P266/P263-1</f>
        <v>2.4239719999311182E-2</v>
      </c>
      <c r="S266" s="115">
        <f t="shared" si="23"/>
        <v>5.9262901164680359E-2</v>
      </c>
    </row>
    <row r="267" spans="11:19" ht="15" x14ac:dyDescent="0.25">
      <c r="K267" s="41">
        <v>43023</v>
      </c>
      <c r="L267" s="147">
        <v>187.23484808859601</v>
      </c>
      <c r="M267" s="148">
        <f t="shared" si="24"/>
        <v>2.1439210179489132E-2</v>
      </c>
      <c r="N267" s="148">
        <f t="shared" si="26"/>
        <v>1.3805318132586786E-2</v>
      </c>
      <c r="O267" s="148">
        <f t="shared" si="22"/>
        <v>5.4903174416242484E-2</v>
      </c>
      <c r="P267" s="124">
        <v>240.02664354143701</v>
      </c>
      <c r="Q267" s="115">
        <f t="shared" si="25"/>
        <v>6.7899925097587577E-3</v>
      </c>
      <c r="R267" s="115">
        <f t="shared" si="27"/>
        <v>1.8064743450628917E-2</v>
      </c>
      <c r="S267" s="115">
        <f t="shared" si="23"/>
        <v>6.0501221801618543E-2</v>
      </c>
    </row>
    <row r="268" spans="11:19" ht="15" x14ac:dyDescent="0.25">
      <c r="K268" s="41">
        <v>43054</v>
      </c>
      <c r="L268" s="147">
        <v>188.23267116576</v>
      </c>
      <c r="M268" s="148">
        <f t="shared" si="24"/>
        <v>5.3292594159173312E-3</v>
      </c>
      <c r="N268" s="148">
        <f t="shared" si="26"/>
        <v>2.61174633181529E-2</v>
      </c>
      <c r="O268" s="148">
        <f t="shared" si="22"/>
        <v>6.069277403567952E-2</v>
      </c>
      <c r="P268" s="124">
        <v>242.397950510138</v>
      </c>
      <c r="Q268" s="115">
        <f t="shared" si="25"/>
        <v>9.8793489494077846E-3</v>
      </c>
      <c r="R268" s="115">
        <f t="shared" si="27"/>
        <v>2.2581749138406604E-2</v>
      </c>
      <c r="S268" s="115">
        <f t="shared" si="23"/>
        <v>6.4535748405564419E-2</v>
      </c>
    </row>
    <row r="269" spans="11:19" ht="15" x14ac:dyDescent="0.25">
      <c r="K269" s="41">
        <v>43084</v>
      </c>
      <c r="L269" s="147">
        <v>186.23737196045499</v>
      </c>
      <c r="M269" s="148">
        <f t="shared" si="24"/>
        <v>-1.0600174735595824E-2</v>
      </c>
      <c r="N269" s="148">
        <f t="shared" si="26"/>
        <v>1.5997588393254381E-2</v>
      </c>
      <c r="O269" s="148">
        <f t="shared" si="22"/>
        <v>5.2767401074920839E-2</v>
      </c>
      <c r="P269" s="124">
        <v>244.635803290567</v>
      </c>
      <c r="Q269" s="115">
        <f t="shared" si="25"/>
        <v>9.2321439835580943E-3</v>
      </c>
      <c r="R269" s="115">
        <f t="shared" si="27"/>
        <v>2.6123079207285071E-2</v>
      </c>
      <c r="S269" s="115">
        <f t="shared" si="23"/>
        <v>7.0057508193133833E-2</v>
      </c>
    </row>
    <row r="270" spans="11:19" ht="15" x14ac:dyDescent="0.25">
      <c r="K270" s="41">
        <v>43115</v>
      </c>
      <c r="L270" s="147">
        <v>182.56234913413499</v>
      </c>
      <c r="M270" s="148">
        <f t="shared" si="24"/>
        <v>-1.9733004109939611E-2</v>
      </c>
      <c r="N270" s="148">
        <f t="shared" si="26"/>
        <v>-2.495528477823783E-2</v>
      </c>
      <c r="O270" s="148">
        <f t="shared" si="22"/>
        <v>5.1019548142331672E-2</v>
      </c>
      <c r="P270" s="124">
        <v>246.82003734732399</v>
      </c>
      <c r="Q270" s="115">
        <f t="shared" si="25"/>
        <v>8.9285134366152707E-3</v>
      </c>
      <c r="R270" s="115">
        <f t="shared" si="27"/>
        <v>2.8302665511023672E-2</v>
      </c>
      <c r="S270" s="115">
        <f t="shared" si="23"/>
        <v>8.347606999843582E-2</v>
      </c>
    </row>
    <row r="271" spans="11:19" ht="15" x14ac:dyDescent="0.25">
      <c r="K271" s="41">
        <v>43146</v>
      </c>
      <c r="L271" s="147">
        <v>183.59311985682601</v>
      </c>
      <c r="M271" s="148">
        <f t="shared" si="24"/>
        <v>5.6461298158125839E-3</v>
      </c>
      <c r="N271" s="148">
        <f t="shared" si="26"/>
        <v>-2.4647959784028894E-2</v>
      </c>
      <c r="O271" s="148">
        <f t="shared" si="22"/>
        <v>6.7595633255957965E-2</v>
      </c>
      <c r="P271" s="124">
        <v>248.63067655459</v>
      </c>
      <c r="Q271" s="115">
        <f t="shared" si="25"/>
        <v>7.3358679737904886E-3</v>
      </c>
      <c r="R271" s="115">
        <f t="shared" si="27"/>
        <v>2.5712783591341992E-2</v>
      </c>
      <c r="S271" s="115">
        <f t="shared" si="23"/>
        <v>9.7853296495441722E-2</v>
      </c>
    </row>
    <row r="272" spans="11:19" ht="15" x14ac:dyDescent="0.25">
      <c r="K272" s="41">
        <v>43174</v>
      </c>
      <c r="L272" s="147">
        <v>188.018332569541</v>
      </c>
      <c r="M272" s="148">
        <f t="shared" si="24"/>
        <v>2.4103368994251806E-2</v>
      </c>
      <c r="N272" s="148">
        <f t="shared" si="26"/>
        <v>9.5628529888414082E-3</v>
      </c>
      <c r="O272" s="148">
        <f t="shared" si="22"/>
        <v>8.3799671087389394E-2</v>
      </c>
      <c r="P272" s="124">
        <v>251.039825843345</v>
      </c>
      <c r="Q272" s="115">
        <f t="shared" si="25"/>
        <v>9.689670326042954E-3</v>
      </c>
      <c r="R272" s="115">
        <f t="shared" si="27"/>
        <v>2.6177781284007828E-2</v>
      </c>
      <c r="S272" s="115">
        <f t="shared" si="23"/>
        <v>0.11472337081865325</v>
      </c>
    </row>
    <row r="273" spans="11:19" ht="15" x14ac:dyDescent="0.25">
      <c r="K273" s="41">
        <v>43205</v>
      </c>
      <c r="L273" s="147">
        <v>193.35422070444801</v>
      </c>
      <c r="M273" s="148">
        <f t="shared" si="24"/>
        <v>2.8379616295838961E-2</v>
      </c>
      <c r="N273" s="148">
        <f t="shared" si="26"/>
        <v>5.911334742074259E-2</v>
      </c>
      <c r="O273" s="148">
        <f t="shared" si="22"/>
        <v>8.3246067776218124E-2</v>
      </c>
      <c r="P273" s="124">
        <v>252.13712154913901</v>
      </c>
      <c r="Q273" s="115">
        <f t="shared" si="25"/>
        <v>4.371002497742138E-3</v>
      </c>
      <c r="R273" s="115">
        <f t="shared" si="27"/>
        <v>2.1542352310452095E-2</v>
      </c>
      <c r="S273" s="115">
        <f t="shared" si="23"/>
        <v>0.11499624108719764</v>
      </c>
    </row>
    <row r="274" spans="11:19" ht="15" x14ac:dyDescent="0.25">
      <c r="K274" s="41">
        <v>43235</v>
      </c>
      <c r="L274" s="147">
        <v>192.24541956606399</v>
      </c>
      <c r="M274" s="148">
        <f t="shared" si="24"/>
        <v>-5.7345587510028162E-3</v>
      </c>
      <c r="N274" s="148">
        <f t="shared" si="26"/>
        <v>4.7127581447417022E-2</v>
      </c>
      <c r="O274" s="148">
        <f t="shared" si="22"/>
        <v>4.6419606770765176E-2</v>
      </c>
      <c r="P274" s="124">
        <v>251.93475138497499</v>
      </c>
      <c r="Q274" s="115">
        <f t="shared" si="25"/>
        <v>-8.0261947515170018E-4</v>
      </c>
      <c r="R274" s="115">
        <f t="shared" si="27"/>
        <v>1.3289087558186141E-2</v>
      </c>
      <c r="S274" s="115">
        <f t="shared" si="23"/>
        <v>9.9621718663870595E-2</v>
      </c>
    </row>
    <row r="275" spans="11:19" ht="15" x14ac:dyDescent="0.25">
      <c r="K275" s="41">
        <v>43266</v>
      </c>
      <c r="L275" s="147">
        <v>188.750737942304</v>
      </c>
      <c r="M275" s="148">
        <f t="shared" si="24"/>
        <v>-1.8178230886583324E-2</v>
      </c>
      <c r="N275" s="148">
        <f t="shared" si="26"/>
        <v>3.8953934052792238E-3</v>
      </c>
      <c r="O275" s="148">
        <f t="shared" ref="O275:O338" si="28">L275/L263-1</f>
        <v>9.8288027778026255E-3</v>
      </c>
      <c r="P275" s="124">
        <v>250.808287515372</v>
      </c>
      <c r="Q275" s="115">
        <f t="shared" si="25"/>
        <v>-4.4712524310775992E-3</v>
      </c>
      <c r="R275" s="115">
        <f t="shared" si="27"/>
        <v>-9.223171152034082E-4</v>
      </c>
      <c r="S275" s="115">
        <f t="shared" ref="S275:S338" si="29">P275/P263-1</f>
        <v>7.751403206436569E-2</v>
      </c>
    </row>
    <row r="276" spans="11:19" ht="15" x14ac:dyDescent="0.25">
      <c r="K276" s="41">
        <v>43296</v>
      </c>
      <c r="L276" s="147">
        <v>186.166235303984</v>
      </c>
      <c r="M276" s="148">
        <f t="shared" si="24"/>
        <v>-1.3692675676372779E-2</v>
      </c>
      <c r="N276" s="148">
        <f t="shared" si="26"/>
        <v>-3.717521848903016E-2</v>
      </c>
      <c r="O276" s="148">
        <f t="shared" si="28"/>
        <v>8.0191873181376661E-3</v>
      </c>
      <c r="P276" s="124">
        <v>252.62711779306801</v>
      </c>
      <c r="Q276" s="115">
        <f t="shared" si="25"/>
        <v>7.25187471161437E-3</v>
      </c>
      <c r="R276" s="115">
        <f t="shared" si="27"/>
        <v>1.9433720862618298E-3</v>
      </c>
      <c r="S276" s="115">
        <f t="shared" si="29"/>
        <v>7.1509221101412557E-2</v>
      </c>
    </row>
    <row r="277" spans="11:19" ht="15" x14ac:dyDescent="0.25">
      <c r="K277" s="41">
        <v>43327</v>
      </c>
      <c r="L277" s="147">
        <v>187.515685375945</v>
      </c>
      <c r="M277" s="148">
        <f t="shared" si="24"/>
        <v>7.2486295367015785E-3</v>
      </c>
      <c r="N277" s="148">
        <f t="shared" si="26"/>
        <v>-2.4602584554653806E-2</v>
      </c>
      <c r="O277" s="148">
        <f t="shared" si="28"/>
        <v>2.220894076824842E-2</v>
      </c>
      <c r="P277" s="124">
        <v>256.01590909237598</v>
      </c>
      <c r="Q277" s="115">
        <f t="shared" si="25"/>
        <v>1.3414202437617151E-2</v>
      </c>
      <c r="R277" s="115">
        <f t="shared" si="27"/>
        <v>1.6199264630883281E-2</v>
      </c>
      <c r="S277" s="115">
        <f t="shared" si="29"/>
        <v>8.0030567816173681E-2</v>
      </c>
    </row>
    <row r="278" spans="11:19" ht="15" x14ac:dyDescent="0.25">
      <c r="K278" s="41">
        <v>43358</v>
      </c>
      <c r="L278" s="147">
        <v>189.00761590293399</v>
      </c>
      <c r="M278" s="148">
        <f t="shared" si="24"/>
        <v>7.956297223871589E-3</v>
      </c>
      <c r="N278" s="148">
        <f t="shared" si="26"/>
        <v>1.3609375170151594E-3</v>
      </c>
      <c r="O278" s="148">
        <f t="shared" si="28"/>
        <v>3.1110350859733682E-2</v>
      </c>
      <c r="P278" s="124">
        <v>259.39518692257201</v>
      </c>
      <c r="Q278" s="115">
        <f t="shared" si="25"/>
        <v>1.3199483743710383E-2</v>
      </c>
      <c r="R278" s="115">
        <f t="shared" si="27"/>
        <v>3.4236904578656358E-2</v>
      </c>
      <c r="S278" s="115">
        <f t="shared" si="29"/>
        <v>8.8031205393075407E-2</v>
      </c>
    </row>
    <row r="279" spans="11:19" ht="15" x14ac:dyDescent="0.25">
      <c r="K279" s="41">
        <v>43388</v>
      </c>
      <c r="L279" s="147">
        <v>188.26019771292101</v>
      </c>
      <c r="M279" s="148">
        <f t="shared" si="24"/>
        <v>-3.9544342509288954E-3</v>
      </c>
      <c r="N279" s="148">
        <f t="shared" si="26"/>
        <v>1.1247809816414156E-2</v>
      </c>
      <c r="O279" s="148">
        <f t="shared" si="28"/>
        <v>5.4762755693844589E-3</v>
      </c>
      <c r="P279" s="124">
        <v>259.99831980908601</v>
      </c>
      <c r="Q279" s="115">
        <f t="shared" si="25"/>
        <v>2.3251506462764748E-3</v>
      </c>
      <c r="R279" s="115">
        <f t="shared" si="27"/>
        <v>2.9178189896683637E-2</v>
      </c>
      <c r="S279" s="115">
        <f t="shared" si="29"/>
        <v>8.3206080679127492E-2</v>
      </c>
    </row>
    <row r="280" spans="11:19" ht="15" x14ac:dyDescent="0.25">
      <c r="K280" s="41">
        <v>43419</v>
      </c>
      <c r="L280" s="147">
        <v>186.90147277466099</v>
      </c>
      <c r="M280" s="148">
        <f t="shared" si="24"/>
        <v>-7.217271386976587E-3</v>
      </c>
      <c r="N280" s="148">
        <f t="shared" si="26"/>
        <v>-3.2755265249015952E-3</v>
      </c>
      <c r="O280" s="148">
        <f t="shared" si="28"/>
        <v>-7.0720899982699148E-3</v>
      </c>
      <c r="P280" s="124">
        <v>259.34370832548399</v>
      </c>
      <c r="Q280" s="115">
        <f t="shared" si="25"/>
        <v>-2.5177527457973525E-3</v>
      </c>
      <c r="R280" s="115">
        <f t="shared" si="27"/>
        <v>1.2998407969667447E-2</v>
      </c>
      <c r="S280" s="115">
        <f t="shared" si="29"/>
        <v>6.9908832891048878E-2</v>
      </c>
    </row>
    <row r="281" spans="11:19" ht="15" x14ac:dyDescent="0.25">
      <c r="K281" s="41">
        <v>43449</v>
      </c>
      <c r="L281" s="147">
        <v>186.86464417720299</v>
      </c>
      <c r="M281" s="148">
        <f t="shared" si="24"/>
        <v>-1.9704819288612896E-4</v>
      </c>
      <c r="N281" s="148">
        <f t="shared" si="26"/>
        <v>-1.1338017865013095E-2</v>
      </c>
      <c r="O281" s="148">
        <f t="shared" si="28"/>
        <v>3.3681328840979852E-3</v>
      </c>
      <c r="P281" s="124">
        <v>259.14078070757802</v>
      </c>
      <c r="Q281" s="115">
        <f t="shared" si="25"/>
        <v>-7.8246593764008665E-4</v>
      </c>
      <c r="R281" s="115">
        <f t="shared" si="27"/>
        <v>-9.8076690632631358E-4</v>
      </c>
      <c r="S281" s="115">
        <f t="shared" si="29"/>
        <v>5.9292128224512908E-2</v>
      </c>
    </row>
    <row r="282" spans="11:19" ht="15" x14ac:dyDescent="0.25">
      <c r="K282" s="41">
        <v>43480</v>
      </c>
      <c r="L282" s="147">
        <v>189.53064297312201</v>
      </c>
      <c r="M282" s="148">
        <f t="shared" si="24"/>
        <v>1.4267004909665371E-2</v>
      </c>
      <c r="N282" s="148">
        <f t="shared" si="26"/>
        <v>6.7483476360643557E-3</v>
      </c>
      <c r="O282" s="148">
        <f t="shared" si="28"/>
        <v>3.8169391838112077E-2</v>
      </c>
      <c r="P282" s="124">
        <v>258.97255620486499</v>
      </c>
      <c r="Q282" s="115">
        <f t="shared" si="25"/>
        <v>-6.4916259900771323E-4</v>
      </c>
      <c r="R282" s="115">
        <f t="shared" si="27"/>
        <v>-3.945270127030942E-3</v>
      </c>
      <c r="S282" s="115">
        <f t="shared" si="29"/>
        <v>4.9236354504071489E-2</v>
      </c>
    </row>
    <row r="283" spans="11:19" ht="15" x14ac:dyDescent="0.25">
      <c r="K283" s="41">
        <v>43511</v>
      </c>
      <c r="L283" s="147">
        <v>193.205998746989</v>
      </c>
      <c r="M283" s="148">
        <f t="shared" si="24"/>
        <v>1.9391881524868815E-2</v>
      </c>
      <c r="N283" s="148">
        <f t="shared" si="26"/>
        <v>3.3731815371669693E-2</v>
      </c>
      <c r="O283" s="148">
        <f t="shared" si="28"/>
        <v>5.2359690263227288E-2</v>
      </c>
      <c r="P283" s="124">
        <v>260.693838067679</v>
      </c>
      <c r="Q283" s="115">
        <f t="shared" si="25"/>
        <v>6.6465801938193625E-3</v>
      </c>
      <c r="R283" s="115">
        <f t="shared" si="27"/>
        <v>5.2059475470311867E-3</v>
      </c>
      <c r="S283" s="115">
        <f t="shared" si="29"/>
        <v>4.8518395558644567E-2</v>
      </c>
    </row>
    <row r="284" spans="11:19" ht="15" x14ac:dyDescent="0.25">
      <c r="K284" s="41">
        <v>43539</v>
      </c>
      <c r="L284" s="147">
        <v>195.25433931609001</v>
      </c>
      <c r="M284" s="148">
        <f t="shared" si="24"/>
        <v>1.0601847677532028E-2</v>
      </c>
      <c r="N284" s="148">
        <f t="shared" si="26"/>
        <v>4.4897177718279835E-2</v>
      </c>
      <c r="O284" s="148">
        <f t="shared" si="28"/>
        <v>3.8485644711654166E-2</v>
      </c>
      <c r="P284" s="124">
        <v>262.24880406435699</v>
      </c>
      <c r="Q284" s="115">
        <f t="shared" si="25"/>
        <v>5.9647209470072848E-3</v>
      </c>
      <c r="R284" s="115">
        <f t="shared" si="27"/>
        <v>1.1993571016852611E-2</v>
      </c>
      <c r="S284" s="115">
        <f t="shared" si="29"/>
        <v>4.4650199160059412E-2</v>
      </c>
    </row>
    <row r="285" spans="11:19" ht="15" x14ac:dyDescent="0.25">
      <c r="K285" s="41">
        <v>43570</v>
      </c>
      <c r="L285" s="147">
        <v>197.415834708555</v>
      </c>
      <c r="M285" s="148">
        <f t="shared" si="24"/>
        <v>1.107015290946145E-2</v>
      </c>
      <c r="N285" s="148">
        <f t="shared" si="26"/>
        <v>4.160378296480105E-2</v>
      </c>
      <c r="O285" s="148">
        <f t="shared" si="28"/>
        <v>2.1006078839703068E-2</v>
      </c>
      <c r="P285" s="124">
        <v>266.87743690079299</v>
      </c>
      <c r="Q285" s="115">
        <f t="shared" si="25"/>
        <v>1.7649776718524635E-2</v>
      </c>
      <c r="R285" s="115">
        <f t="shared" si="27"/>
        <v>3.052400923005405E-2</v>
      </c>
      <c r="S285" s="115">
        <f t="shared" si="29"/>
        <v>5.8461504046246615E-2</v>
      </c>
    </row>
    <row r="286" spans="11:19" ht="15" x14ac:dyDescent="0.25">
      <c r="K286" s="41">
        <v>43600</v>
      </c>
      <c r="L286" s="147">
        <v>199.579734578417</v>
      </c>
      <c r="M286" s="148">
        <f t="shared" si="24"/>
        <v>1.0961126158175682E-2</v>
      </c>
      <c r="N286" s="148">
        <f t="shared" si="26"/>
        <v>3.2989326795047846E-2</v>
      </c>
      <c r="O286" s="148">
        <f t="shared" si="28"/>
        <v>3.8150791987179744E-2</v>
      </c>
      <c r="P286" s="124">
        <v>269.88019679099199</v>
      </c>
      <c r="Q286" s="115">
        <f t="shared" si="25"/>
        <v>1.1251456567739737E-2</v>
      </c>
      <c r="R286" s="115">
        <f t="shared" si="27"/>
        <v>3.5238112229289076E-2</v>
      </c>
      <c r="S286" s="115">
        <f t="shared" si="29"/>
        <v>7.1230528171935426E-2</v>
      </c>
    </row>
    <row r="287" spans="11:19" ht="15" x14ac:dyDescent="0.25">
      <c r="K287" s="41">
        <v>43631</v>
      </c>
      <c r="L287" s="147">
        <v>203.91036048036801</v>
      </c>
      <c r="M287" s="148">
        <f t="shared" si="24"/>
        <v>2.1698725630128868E-2</v>
      </c>
      <c r="N287" s="148">
        <f t="shared" si="26"/>
        <v>4.4332029672667472E-2</v>
      </c>
      <c r="O287" s="148">
        <f t="shared" si="28"/>
        <v>8.0315566992368082E-2</v>
      </c>
      <c r="P287" s="124">
        <v>272.72298858343203</v>
      </c>
      <c r="Q287" s="115">
        <f t="shared" si="25"/>
        <v>1.0533532383043331E-2</v>
      </c>
      <c r="R287" s="115">
        <f t="shared" si="27"/>
        <v>3.9939875251078893E-2</v>
      </c>
      <c r="S287" s="115">
        <f t="shared" si="29"/>
        <v>8.7376303570976921E-2</v>
      </c>
    </row>
    <row r="288" spans="11:19" ht="15" x14ac:dyDescent="0.25">
      <c r="K288" s="41">
        <v>43661</v>
      </c>
      <c r="L288" s="147">
        <v>205.508608538895</v>
      </c>
      <c r="M288" s="148">
        <f t="shared" si="24"/>
        <v>7.8379933945575964E-3</v>
      </c>
      <c r="N288" s="148">
        <f t="shared" si="26"/>
        <v>4.099353956225138E-2</v>
      </c>
      <c r="O288" s="148">
        <f t="shared" si="28"/>
        <v>0.10389839598640194</v>
      </c>
      <c r="P288" s="124">
        <v>272.41990177004402</v>
      </c>
      <c r="Q288" s="115">
        <f t="shared" si="25"/>
        <v>-1.111335773204436E-3</v>
      </c>
      <c r="R288" s="115">
        <f t="shared" si="27"/>
        <v>2.0767828609322914E-2</v>
      </c>
      <c r="S288" s="115">
        <f t="shared" si="29"/>
        <v>7.8347820098983556E-2</v>
      </c>
    </row>
    <row r="289" spans="11:19" ht="15" x14ac:dyDescent="0.25">
      <c r="K289" s="41">
        <v>43692</v>
      </c>
      <c r="L289" s="147">
        <v>204.90806766469399</v>
      </c>
      <c r="M289" s="148">
        <f t="shared" si="24"/>
        <v>-2.922217606701194E-3</v>
      </c>
      <c r="N289" s="148">
        <f t="shared" si="26"/>
        <v>2.6697766171161152E-2</v>
      </c>
      <c r="O289" s="148">
        <f t="shared" si="28"/>
        <v>9.2751613039087744E-2</v>
      </c>
      <c r="P289" s="124">
        <v>272.80380974266097</v>
      </c>
      <c r="Q289" s="115">
        <f t="shared" si="25"/>
        <v>1.4092508297760542E-3</v>
      </c>
      <c r="R289" s="115">
        <f t="shared" si="27"/>
        <v>1.0833002889549359E-2</v>
      </c>
      <c r="S289" s="115">
        <f t="shared" si="29"/>
        <v>6.5573661847036169E-2</v>
      </c>
    </row>
    <row r="290" spans="11:19" ht="15" x14ac:dyDescent="0.25">
      <c r="K290" s="41">
        <v>43723</v>
      </c>
      <c r="L290" s="147">
        <v>202.20144379966601</v>
      </c>
      <c r="M290" s="148">
        <f t="shared" si="24"/>
        <v>-1.3208966810701828E-2</v>
      </c>
      <c r="N290" s="148">
        <f t="shared" si="26"/>
        <v>-8.3807251219416568E-3</v>
      </c>
      <c r="O290" s="148">
        <f t="shared" si="28"/>
        <v>6.9805800330859702E-2</v>
      </c>
      <c r="P290" s="124">
        <v>273.696738320919</v>
      </c>
      <c r="Q290" s="115">
        <f t="shared" si="25"/>
        <v>3.273152889984754E-3</v>
      </c>
      <c r="R290" s="115">
        <f t="shared" si="27"/>
        <v>3.5704717909728068E-3</v>
      </c>
      <c r="S290" s="115">
        <f t="shared" si="29"/>
        <v>5.5134220368614262E-2</v>
      </c>
    </row>
    <row r="291" spans="11:19" ht="15" x14ac:dyDescent="0.25">
      <c r="K291" s="41">
        <v>43753</v>
      </c>
      <c r="L291" s="147">
        <v>200.21744211964599</v>
      </c>
      <c r="M291" s="148">
        <f t="shared" si="24"/>
        <v>-9.8120055066752698E-3</v>
      </c>
      <c r="N291" s="148">
        <f t="shared" si="26"/>
        <v>-2.5746689916629872E-2</v>
      </c>
      <c r="O291" s="148">
        <f t="shared" si="28"/>
        <v>6.3514457925719636E-2</v>
      </c>
      <c r="P291" s="124">
        <v>275.533876627876</v>
      </c>
      <c r="Q291" s="115">
        <f t="shared" si="25"/>
        <v>6.7123134832645093E-3</v>
      </c>
      <c r="R291" s="115">
        <f t="shared" si="27"/>
        <v>1.1430790619917808E-2</v>
      </c>
      <c r="S291" s="115">
        <f t="shared" si="29"/>
        <v>5.9752527747862327E-2</v>
      </c>
    </row>
    <row r="292" spans="11:19" ht="15" x14ac:dyDescent="0.25">
      <c r="K292" s="41">
        <v>43784</v>
      </c>
      <c r="L292" s="147">
        <v>199.68277406540901</v>
      </c>
      <c r="M292" s="148">
        <f t="shared" si="24"/>
        <v>-2.6704369438377284E-3</v>
      </c>
      <c r="N292" s="148">
        <f t="shared" si="26"/>
        <v>-2.5500672857037054E-2</v>
      </c>
      <c r="O292" s="148">
        <f t="shared" si="28"/>
        <v>6.8385235819719226E-2</v>
      </c>
      <c r="P292" s="124">
        <v>278.56925550342402</v>
      </c>
      <c r="Q292" s="115">
        <f t="shared" si="25"/>
        <v>1.1016354550288154E-2</v>
      </c>
      <c r="R292" s="115">
        <f t="shared" si="27"/>
        <v>2.1134036823758695E-2</v>
      </c>
      <c r="S292" s="115">
        <f t="shared" si="29"/>
        <v>7.4131534950566014E-2</v>
      </c>
    </row>
    <row r="293" spans="11:19" ht="15" x14ac:dyDescent="0.25">
      <c r="K293" s="41">
        <v>43814</v>
      </c>
      <c r="L293" s="147">
        <v>200.536426783661</v>
      </c>
      <c r="M293" s="148">
        <f t="shared" si="24"/>
        <v>4.2750443659820281E-3</v>
      </c>
      <c r="N293" s="148">
        <f t="shared" si="26"/>
        <v>-8.2344467216299844E-3</v>
      </c>
      <c r="O293" s="148">
        <f t="shared" si="28"/>
        <v>7.3164095148428032E-2</v>
      </c>
      <c r="P293" s="124">
        <v>281.563915612259</v>
      </c>
      <c r="Q293" s="115">
        <f t="shared" si="25"/>
        <v>1.0750145788425591E-2</v>
      </c>
      <c r="R293" s="115">
        <f t="shared" si="27"/>
        <v>2.8744139735108698E-2</v>
      </c>
      <c r="S293" s="115">
        <f t="shared" si="29"/>
        <v>8.6528777305737492E-2</v>
      </c>
    </row>
    <row r="294" spans="11:19" ht="15" x14ac:dyDescent="0.25">
      <c r="K294" s="41">
        <v>43845</v>
      </c>
      <c r="L294" s="147">
        <v>201.50896568219301</v>
      </c>
      <c r="M294" s="148">
        <f t="shared" si="24"/>
        <v>4.8496869827105993E-3</v>
      </c>
      <c r="N294" s="148">
        <f t="shared" si="26"/>
        <v>6.4506046469978706E-3</v>
      </c>
      <c r="O294" s="148">
        <f t="shared" si="28"/>
        <v>6.3199926519373895E-2</v>
      </c>
      <c r="P294" s="124">
        <v>283.465417742635</v>
      </c>
      <c r="Q294" s="115">
        <f t="shared" si="25"/>
        <v>6.7533587400261386E-3</v>
      </c>
      <c r="R294" s="115">
        <f t="shared" si="27"/>
        <v>2.8786083264349394E-2</v>
      </c>
      <c r="S294" s="115">
        <f t="shared" si="29"/>
        <v>9.4577054405697192E-2</v>
      </c>
    </row>
    <row r="295" spans="11:19" ht="15" x14ac:dyDescent="0.25">
      <c r="K295" s="41">
        <v>43876</v>
      </c>
      <c r="L295" s="147">
        <v>202.63053461858701</v>
      </c>
      <c r="M295" s="148">
        <f t="shared" si="24"/>
        <v>5.5658512890333078E-3</v>
      </c>
      <c r="N295" s="148">
        <f t="shared" si="26"/>
        <v>1.4762217557195978E-2</v>
      </c>
      <c r="O295" s="148">
        <f t="shared" si="28"/>
        <v>4.8779726989428562E-2</v>
      </c>
      <c r="P295" s="124">
        <v>284.22155922005902</v>
      </c>
      <c r="Q295" s="115">
        <f t="shared" si="25"/>
        <v>2.6674910944888275E-3</v>
      </c>
      <c r="R295" s="115">
        <f t="shared" si="27"/>
        <v>2.0290479315171694E-2</v>
      </c>
      <c r="S295" s="115">
        <f t="shared" si="29"/>
        <v>9.0250392286878478E-2</v>
      </c>
    </row>
    <row r="296" spans="11:19" ht="15" x14ac:dyDescent="0.25">
      <c r="K296" s="41">
        <v>43905</v>
      </c>
      <c r="L296" s="147">
        <v>203.43789506638501</v>
      </c>
      <c r="M296" s="148">
        <f t="shared" si="24"/>
        <v>3.9843967707913208E-3</v>
      </c>
      <c r="N296" s="148">
        <f t="shared" si="26"/>
        <v>1.4468534865509142E-2</v>
      </c>
      <c r="O296" s="148">
        <f t="shared" si="28"/>
        <v>4.1912286195324722E-2</v>
      </c>
      <c r="P296" s="124">
        <v>284.49866118170303</v>
      </c>
      <c r="Q296" s="115">
        <f t="shared" si="25"/>
        <v>9.7495053649132579E-4</v>
      </c>
      <c r="R296" s="115">
        <f t="shared" si="27"/>
        <v>1.0423017321173678E-2</v>
      </c>
      <c r="S296" s="115">
        <f t="shared" si="29"/>
        <v>8.4842549413059798E-2</v>
      </c>
    </row>
    <row r="297" spans="11:19" ht="15" x14ac:dyDescent="0.25">
      <c r="K297" s="41">
        <v>43936</v>
      </c>
      <c r="L297" s="147">
        <v>203.16348183231301</v>
      </c>
      <c r="M297" s="148">
        <f t="shared" si="24"/>
        <v>-1.3488796371121659E-3</v>
      </c>
      <c r="N297" s="148">
        <f t="shared" si="26"/>
        <v>8.210632933967732E-3</v>
      </c>
      <c r="O297" s="148">
        <f t="shared" si="28"/>
        <v>2.9114417960662831E-2</v>
      </c>
      <c r="P297" s="124">
        <v>288.87684422981499</v>
      </c>
      <c r="Q297" s="115">
        <f t="shared" si="25"/>
        <v>1.5389116524930468E-2</v>
      </c>
      <c r="R297" s="115">
        <f t="shared" si="27"/>
        <v>1.909025280852128E-2</v>
      </c>
      <c r="S297" s="115">
        <f t="shared" si="29"/>
        <v>8.2432623696097274E-2</v>
      </c>
    </row>
    <row r="298" spans="11:19" ht="15" x14ac:dyDescent="0.25">
      <c r="K298" s="41">
        <v>43966</v>
      </c>
      <c r="L298" s="147">
        <v>201.02809129436801</v>
      </c>
      <c r="M298" s="148">
        <f t="shared" si="24"/>
        <v>-1.0510700637172077E-2</v>
      </c>
      <c r="N298" s="148">
        <f t="shared" si="26"/>
        <v>-7.9082026173167286E-3</v>
      </c>
      <c r="O298" s="148">
        <f t="shared" si="28"/>
        <v>7.2570329798786748E-3</v>
      </c>
      <c r="P298" s="124">
        <v>289.669399206842</v>
      </c>
      <c r="Q298" s="115">
        <f t="shared" si="25"/>
        <v>2.74357392382929E-3</v>
      </c>
      <c r="R298" s="115">
        <f t="shared" si="27"/>
        <v>1.9167581803901657E-2</v>
      </c>
      <c r="S298" s="115">
        <f t="shared" si="29"/>
        <v>7.3325878116117238E-2</v>
      </c>
    </row>
    <row r="299" spans="11:19" ht="15" x14ac:dyDescent="0.25">
      <c r="K299" s="41">
        <v>43997</v>
      </c>
      <c r="L299" s="147">
        <v>198.49086474177801</v>
      </c>
      <c r="M299" s="148">
        <f t="shared" si="24"/>
        <v>-1.2621253757390094E-2</v>
      </c>
      <c r="N299" s="148">
        <f t="shared" si="26"/>
        <v>-2.4317152529486741E-2</v>
      </c>
      <c r="O299" s="148">
        <f t="shared" si="28"/>
        <v>-2.6577834131737421E-2</v>
      </c>
      <c r="P299" s="124">
        <v>291.41288919773899</v>
      </c>
      <c r="Q299" s="115">
        <f t="shared" si="25"/>
        <v>6.0188960092812938E-3</v>
      </c>
      <c r="R299" s="115">
        <f t="shared" si="27"/>
        <v>2.4303200539913972E-2</v>
      </c>
      <c r="S299" s="115">
        <f t="shared" si="29"/>
        <v>6.8530712102362168E-2</v>
      </c>
    </row>
    <row r="300" spans="11:19" ht="15" x14ac:dyDescent="0.25">
      <c r="K300" s="41">
        <v>44027</v>
      </c>
      <c r="L300" s="147">
        <v>198.50554997075801</v>
      </c>
      <c r="M300" s="148">
        <f t="shared" si="24"/>
        <v>7.3984407287897014E-5</v>
      </c>
      <c r="N300" s="148">
        <f t="shared" si="26"/>
        <v>-2.2927013356660031E-2</v>
      </c>
      <c r="O300" s="148">
        <f t="shared" si="28"/>
        <v>-3.4076716386367667E-2</v>
      </c>
      <c r="P300" s="124">
        <v>289.70510553171601</v>
      </c>
      <c r="Q300" s="115">
        <f t="shared" si="25"/>
        <v>-5.8603573463222869E-3</v>
      </c>
      <c r="R300" s="115">
        <f t="shared" si="27"/>
        <v>2.8671778941273818E-3</v>
      </c>
      <c r="S300" s="115">
        <f t="shared" si="29"/>
        <v>6.3450590978712196E-2</v>
      </c>
    </row>
    <row r="301" spans="11:19" ht="15" x14ac:dyDescent="0.25">
      <c r="K301" s="41">
        <v>44058</v>
      </c>
      <c r="L301" s="147">
        <v>200.09903703023599</v>
      </c>
      <c r="M301" s="148">
        <f t="shared" si="24"/>
        <v>8.0274181740143113E-3</v>
      </c>
      <c r="N301" s="148">
        <f t="shared" si="26"/>
        <v>-4.6215146258917761E-3</v>
      </c>
      <c r="O301" s="148">
        <f t="shared" si="28"/>
        <v>-2.3469210799095364E-2</v>
      </c>
      <c r="P301" s="124">
        <v>293.907430475382</v>
      </c>
      <c r="Q301" s="115">
        <f t="shared" si="25"/>
        <v>1.4505526010503589E-2</v>
      </c>
      <c r="R301" s="115">
        <f t="shared" si="27"/>
        <v>1.4630579827017876E-2</v>
      </c>
      <c r="S301" s="115">
        <f t="shared" si="29"/>
        <v>7.7358233202931892E-2</v>
      </c>
    </row>
    <row r="302" spans="11:19" ht="15" x14ac:dyDescent="0.25">
      <c r="K302" s="41">
        <v>44089</v>
      </c>
      <c r="L302" s="147">
        <v>202.82513017516101</v>
      </c>
      <c r="M302" s="148">
        <f t="shared" si="24"/>
        <v>1.3623719461044237E-2</v>
      </c>
      <c r="N302" s="148">
        <f t="shared" si="26"/>
        <v>2.1836095273309208E-2</v>
      </c>
      <c r="O302" s="148">
        <f t="shared" si="28"/>
        <v>3.0844803270193566E-3</v>
      </c>
      <c r="P302" s="124">
        <v>297.27136898536901</v>
      </c>
      <c r="Q302" s="115">
        <f t="shared" si="25"/>
        <v>1.1445571500339424E-2</v>
      </c>
      <c r="R302" s="115">
        <f t="shared" si="27"/>
        <v>2.010370853450727E-2</v>
      </c>
      <c r="S302" s="115">
        <f t="shared" si="29"/>
        <v>8.6134130823319888E-2</v>
      </c>
    </row>
    <row r="303" spans="11:19" ht="15" x14ac:dyDescent="0.25">
      <c r="K303" s="41">
        <v>44119</v>
      </c>
      <c r="L303" s="147">
        <v>205.32675276606801</v>
      </c>
      <c r="M303" s="148">
        <f t="shared" si="24"/>
        <v>1.23338887481379E-2</v>
      </c>
      <c r="N303" s="148">
        <f t="shared" si="26"/>
        <v>3.4362781273948428E-2</v>
      </c>
      <c r="O303" s="148">
        <f t="shared" si="28"/>
        <v>2.5518808912606161E-2</v>
      </c>
      <c r="P303" s="124">
        <v>301.81606676341897</v>
      </c>
      <c r="Q303" s="115">
        <f t="shared" si="25"/>
        <v>1.5288044030481895E-2</v>
      </c>
      <c r="R303" s="115">
        <f t="shared" si="27"/>
        <v>4.1804445280571922E-2</v>
      </c>
      <c r="S303" s="115">
        <f t="shared" si="29"/>
        <v>9.5386420200658462E-2</v>
      </c>
    </row>
    <row r="304" spans="11:19" ht="15" x14ac:dyDescent="0.25">
      <c r="K304" s="41">
        <v>44150</v>
      </c>
      <c r="L304" s="147">
        <v>209.046155479774</v>
      </c>
      <c r="M304" s="148">
        <f t="shared" si="24"/>
        <v>1.8114554794248283E-2</v>
      </c>
      <c r="N304" s="148">
        <f t="shared" si="26"/>
        <v>4.4713450810790478E-2</v>
      </c>
      <c r="O304" s="148">
        <f t="shared" si="28"/>
        <v>4.6891282726760908E-2</v>
      </c>
      <c r="P304" s="124">
        <v>303.33640554468002</v>
      </c>
      <c r="Q304" s="115">
        <f t="shared" si="25"/>
        <v>5.0373023463088362E-3</v>
      </c>
      <c r="R304" s="115">
        <f t="shared" si="27"/>
        <v>3.2081445011604703E-2</v>
      </c>
      <c r="S304" s="115">
        <f t="shared" si="29"/>
        <v>8.8908411649725627E-2</v>
      </c>
    </row>
    <row r="305" spans="11:19" ht="15" x14ac:dyDescent="0.25">
      <c r="K305" s="41">
        <v>44180</v>
      </c>
      <c r="L305" s="147">
        <v>209.31680377383699</v>
      </c>
      <c r="M305" s="148">
        <f t="shared" si="24"/>
        <v>1.2946819971018098E-3</v>
      </c>
      <c r="N305" s="148">
        <f t="shared" si="26"/>
        <v>3.2006258756346995E-2</v>
      </c>
      <c r="O305" s="148">
        <f t="shared" si="28"/>
        <v>4.3784449194600894E-2</v>
      </c>
      <c r="P305" s="124">
        <v>305.02107473032902</v>
      </c>
      <c r="Q305" s="115">
        <f t="shared" si="25"/>
        <v>5.5537982083750936E-3</v>
      </c>
      <c r="R305" s="115">
        <f t="shared" si="27"/>
        <v>2.6069465658300262E-2</v>
      </c>
      <c r="S305" s="115">
        <f t="shared" si="29"/>
        <v>8.3310246155167134E-2</v>
      </c>
    </row>
    <row r="306" spans="11:19" ht="15" x14ac:dyDescent="0.25">
      <c r="K306" s="41">
        <v>44211</v>
      </c>
      <c r="L306" s="147">
        <v>208.88041314037901</v>
      </c>
      <c r="M306" s="148">
        <f t="shared" si="24"/>
        <v>-2.0848332555731819E-3</v>
      </c>
      <c r="N306" s="148">
        <f t="shared" si="26"/>
        <v>1.7307342206691168E-2</v>
      </c>
      <c r="O306" s="148">
        <f t="shared" si="28"/>
        <v>3.6581238126207172E-2</v>
      </c>
      <c r="P306" s="124">
        <v>305.35988452088799</v>
      </c>
      <c r="Q306" s="115">
        <f t="shared" si="25"/>
        <v>1.1107750205736622E-3</v>
      </c>
      <c r="R306" s="115">
        <f t="shared" si="27"/>
        <v>1.1741647141160438E-2</v>
      </c>
      <c r="S306" s="115">
        <f t="shared" si="29"/>
        <v>7.7238581526482664E-2</v>
      </c>
    </row>
    <row r="307" spans="11:19" ht="15" x14ac:dyDescent="0.25">
      <c r="K307" s="41">
        <v>44242</v>
      </c>
      <c r="L307" s="147">
        <v>207.34994421513201</v>
      </c>
      <c r="M307" s="148">
        <f t="shared" si="24"/>
        <v>-7.3270102363233169E-3</v>
      </c>
      <c r="N307" s="148">
        <f t="shared" si="26"/>
        <v>-8.1140514674813424E-3</v>
      </c>
      <c r="O307" s="148">
        <f t="shared" si="28"/>
        <v>2.3290712850500883E-2</v>
      </c>
      <c r="P307" s="124">
        <v>307.46270144892299</v>
      </c>
      <c r="Q307" s="115">
        <f t="shared" si="25"/>
        <v>6.8863561804601847E-3</v>
      </c>
      <c r="R307" s="115">
        <f t="shared" si="27"/>
        <v>1.360303553684461E-2</v>
      </c>
      <c r="S307" s="115">
        <f t="shared" si="29"/>
        <v>8.1771215007899745E-2</v>
      </c>
    </row>
    <row r="308" spans="11:19" ht="15" x14ac:dyDescent="0.25">
      <c r="K308" s="41">
        <v>44270</v>
      </c>
      <c r="L308" s="147">
        <v>212.023233892213</v>
      </c>
      <c r="M308" s="148">
        <f t="shared" si="24"/>
        <v>2.2538176678901456E-2</v>
      </c>
      <c r="N308" s="148">
        <f t="shared" si="26"/>
        <v>1.2929827274164918E-2</v>
      </c>
      <c r="O308" s="148">
        <f t="shared" si="28"/>
        <v>4.220127633067805E-2</v>
      </c>
      <c r="P308" s="124">
        <v>310.62227967615797</v>
      </c>
      <c r="Q308" s="115">
        <f t="shared" si="25"/>
        <v>1.0276297620314345E-2</v>
      </c>
      <c r="R308" s="115">
        <f t="shared" si="27"/>
        <v>1.8363337519484491E-2</v>
      </c>
      <c r="S308" s="115">
        <f t="shared" si="29"/>
        <v>9.1823344215213654E-2</v>
      </c>
    </row>
    <row r="309" spans="11:19" ht="15" x14ac:dyDescent="0.25">
      <c r="K309" s="41">
        <v>44301</v>
      </c>
      <c r="L309" s="147">
        <v>215.33474944758501</v>
      </c>
      <c r="M309" s="148">
        <f t="shared" si="24"/>
        <v>1.5618644686155037E-2</v>
      </c>
      <c r="N309" s="148">
        <f t="shared" si="26"/>
        <v>3.0899672258252187E-2</v>
      </c>
      <c r="O309" s="148">
        <f t="shared" si="28"/>
        <v>5.9908737069774842E-2</v>
      </c>
      <c r="P309" s="124">
        <v>315.24414738569101</v>
      </c>
      <c r="Q309" s="115">
        <f t="shared" si="25"/>
        <v>1.4879382491016502E-2</v>
      </c>
      <c r="R309" s="115">
        <f t="shared" si="27"/>
        <v>3.2369225185919559E-2</v>
      </c>
      <c r="S309" s="115">
        <f t="shared" si="29"/>
        <v>9.1275239544293729E-2</v>
      </c>
    </row>
    <row r="310" spans="11:19" ht="15" x14ac:dyDescent="0.25">
      <c r="K310" s="41">
        <v>44331</v>
      </c>
      <c r="L310" s="147">
        <v>217.787216515404</v>
      </c>
      <c r="M310" s="148">
        <f t="shared" si="24"/>
        <v>1.13890910506107E-2</v>
      </c>
      <c r="N310" s="148">
        <f t="shared" si="26"/>
        <v>5.0336508841511973E-2</v>
      </c>
      <c r="O310" s="148">
        <f t="shared" si="28"/>
        <v>8.3367081252815556E-2</v>
      </c>
      <c r="P310" s="124">
        <v>322.21895437570799</v>
      </c>
      <c r="Q310" s="115">
        <f t="shared" si="25"/>
        <v>2.2125095891101676E-2</v>
      </c>
      <c r="R310" s="115">
        <f t="shared" si="27"/>
        <v>4.7993635836951709E-2</v>
      </c>
      <c r="S310" s="115">
        <f t="shared" si="29"/>
        <v>0.11236794517471127</v>
      </c>
    </row>
    <row r="311" spans="11:19" ht="15" x14ac:dyDescent="0.25">
      <c r="K311" s="41">
        <v>44362</v>
      </c>
      <c r="L311" s="147">
        <v>217.73908358755099</v>
      </c>
      <c r="M311" s="148">
        <f t="shared" si="24"/>
        <v>-2.2100896748267207E-4</v>
      </c>
      <c r="N311" s="148">
        <f t="shared" si="26"/>
        <v>2.6958600670357491E-2</v>
      </c>
      <c r="O311" s="148">
        <f t="shared" si="28"/>
        <v>9.6972819735626103E-2</v>
      </c>
      <c r="P311" s="124">
        <v>331.89941973132801</v>
      </c>
      <c r="Q311" s="115">
        <f t="shared" si="25"/>
        <v>3.0043128202609015E-2</v>
      </c>
      <c r="R311" s="115">
        <f t="shared" si="27"/>
        <v>6.849843506831732E-2</v>
      </c>
      <c r="S311" s="115">
        <f t="shared" si="29"/>
        <v>0.13893184561962446</v>
      </c>
    </row>
    <row r="312" spans="11:19" ht="15" x14ac:dyDescent="0.25">
      <c r="K312" s="41">
        <v>44392</v>
      </c>
      <c r="L312" s="147">
        <v>221.86472621708199</v>
      </c>
      <c r="M312" s="148">
        <f t="shared" si="24"/>
        <v>1.8947643948690196E-2</v>
      </c>
      <c r="N312" s="148">
        <f t="shared" si="26"/>
        <v>3.0324770090516484E-2</v>
      </c>
      <c r="O312" s="148">
        <f t="shared" si="28"/>
        <v>0.11767517960966356</v>
      </c>
      <c r="P312" s="124">
        <v>342.45664928979102</v>
      </c>
      <c r="Q312" s="115">
        <f t="shared" si="25"/>
        <v>3.1808520686806396E-2</v>
      </c>
      <c r="R312" s="115">
        <f t="shared" si="27"/>
        <v>8.6321989257444942E-2</v>
      </c>
      <c r="S312" s="115">
        <f t="shared" si="29"/>
        <v>0.1820870352327979</v>
      </c>
    </row>
    <row r="313" spans="11:19" ht="15" x14ac:dyDescent="0.25">
      <c r="K313" s="41">
        <v>44423</v>
      </c>
      <c r="L313" s="147">
        <v>228.398606960499</v>
      </c>
      <c r="M313" s="148">
        <f t="shared" si="24"/>
        <v>2.9449840246457137E-2</v>
      </c>
      <c r="N313" s="148">
        <f t="shared" si="26"/>
        <v>4.8723660712861161E-2</v>
      </c>
      <c r="O313" s="148">
        <f t="shared" si="28"/>
        <v>0.14142781669652305</v>
      </c>
      <c r="P313" s="124">
        <v>350.60302771272598</v>
      </c>
      <c r="Q313" s="115">
        <f t="shared" si="25"/>
        <v>2.378805737844325E-2</v>
      </c>
      <c r="R313" s="115">
        <f t="shared" si="27"/>
        <v>8.8089396826488642E-2</v>
      </c>
      <c r="S313" s="115">
        <f t="shared" si="29"/>
        <v>0.192902905331932</v>
      </c>
    </row>
    <row r="314" spans="11:19" ht="15" x14ac:dyDescent="0.25">
      <c r="K314" s="41">
        <v>44454</v>
      </c>
      <c r="L314" s="147">
        <v>233.91717923853801</v>
      </c>
      <c r="M314" s="148">
        <f t="shared" si="24"/>
        <v>2.4162022489889523E-2</v>
      </c>
      <c r="N314" s="148">
        <f t="shared" si="26"/>
        <v>7.4300375405419228E-2</v>
      </c>
      <c r="O314" s="148">
        <f t="shared" si="28"/>
        <v>0.15329485570415136</v>
      </c>
      <c r="P314" s="124">
        <v>356.50097865506899</v>
      </c>
      <c r="Q314" s="115">
        <f t="shared" si="25"/>
        <v>1.6822304646997077E-2</v>
      </c>
      <c r="R314" s="115">
        <f t="shared" si="27"/>
        <v>7.4123537015087004E-2</v>
      </c>
      <c r="S314" s="115">
        <f t="shared" si="29"/>
        <v>0.19924424565964549</v>
      </c>
    </row>
    <row r="315" spans="11:19" ht="15" x14ac:dyDescent="0.25">
      <c r="K315" s="41">
        <v>44484</v>
      </c>
      <c r="L315" s="147">
        <v>236.14298715711999</v>
      </c>
      <c r="M315" s="148">
        <f t="shared" si="24"/>
        <v>9.515367472485714E-3</v>
      </c>
      <c r="N315" s="148">
        <f t="shared" si="26"/>
        <v>6.4355705314181E-2</v>
      </c>
      <c r="O315" s="148">
        <f t="shared" si="28"/>
        <v>0.15008387351336228</v>
      </c>
      <c r="P315" s="124">
        <v>363.32434906486901</v>
      </c>
      <c r="Q315" s="115">
        <f t="shared" si="25"/>
        <v>1.9139836405335453E-2</v>
      </c>
      <c r="R315" s="115">
        <f t="shared" si="27"/>
        <v>6.0935303251826944E-2</v>
      </c>
      <c r="S315" s="115">
        <f t="shared" si="29"/>
        <v>0.20379392973026778</v>
      </c>
    </row>
    <row r="316" spans="11:19" ht="15" x14ac:dyDescent="0.25">
      <c r="K316" s="41">
        <v>44515</v>
      </c>
      <c r="L316" s="147">
        <v>239.50993200154599</v>
      </c>
      <c r="M316" s="148">
        <f t="shared" si="24"/>
        <v>1.425807679050739E-2</v>
      </c>
      <c r="N316" s="148">
        <f t="shared" si="26"/>
        <v>4.8648830169829793E-2</v>
      </c>
      <c r="O316" s="148">
        <f t="shared" si="28"/>
        <v>0.14572751386819682</v>
      </c>
      <c r="P316" s="124">
        <v>372.40335374747099</v>
      </c>
      <c r="Q316" s="115">
        <f t="shared" si="25"/>
        <v>2.4988704186685196E-2</v>
      </c>
      <c r="R316" s="115">
        <f t="shared" si="27"/>
        <v>6.2179514469588693E-2</v>
      </c>
      <c r="S316" s="115">
        <f t="shared" si="29"/>
        <v>0.22769092974109806</v>
      </c>
    </row>
    <row r="317" spans="11:19" ht="15" x14ac:dyDescent="0.25">
      <c r="K317" s="41">
        <v>44545</v>
      </c>
      <c r="L317" s="147">
        <v>243.09418480017899</v>
      </c>
      <c r="M317" s="148">
        <f t="shared" si="24"/>
        <v>1.4964944328947016E-2</v>
      </c>
      <c r="N317" s="148">
        <f t="shared" si="26"/>
        <v>3.9231858008524911E-2</v>
      </c>
      <c r="O317" s="148">
        <f t="shared" si="28"/>
        <v>0.16136965794126046</v>
      </c>
      <c r="P317" s="124">
        <v>380.323756127867</v>
      </c>
      <c r="Q317" s="115">
        <f t="shared" si="25"/>
        <v>2.1268343318322724E-2</v>
      </c>
      <c r="R317" s="115">
        <f t="shared" si="27"/>
        <v>6.6823876788982606E-2</v>
      </c>
      <c r="S317" s="115">
        <f t="shared" si="29"/>
        <v>0.24687697879273918</v>
      </c>
    </row>
    <row r="318" spans="11:19" ht="15" x14ac:dyDescent="0.25">
      <c r="K318" s="41">
        <v>44576</v>
      </c>
      <c r="L318" s="147">
        <v>246.08912637800501</v>
      </c>
      <c r="M318" s="148">
        <f t="shared" si="24"/>
        <v>1.2320087295744298E-2</v>
      </c>
      <c r="N318" s="148">
        <f t="shared" si="26"/>
        <v>4.2119138665198896E-2</v>
      </c>
      <c r="O318" s="148">
        <f t="shared" si="28"/>
        <v>0.17813404654949494</v>
      </c>
      <c r="P318" s="124">
        <v>386.502751274003</v>
      </c>
      <c r="Q318" s="115">
        <f t="shared" si="25"/>
        <v>1.6246671543858504E-2</v>
      </c>
      <c r="R318" s="115">
        <f t="shared" si="27"/>
        <v>6.3795345037542805E-2</v>
      </c>
      <c r="S318" s="115">
        <f t="shared" si="29"/>
        <v>0.26572863976690586</v>
      </c>
    </row>
    <row r="319" spans="11:19" ht="15" x14ac:dyDescent="0.25">
      <c r="K319" s="41">
        <v>44607</v>
      </c>
      <c r="L319" s="147">
        <v>242.268807538235</v>
      </c>
      <c r="M319" s="148">
        <f t="shared" si="24"/>
        <v>-1.5524126953507911E-2</v>
      </c>
      <c r="N319" s="148">
        <f t="shared" si="26"/>
        <v>1.1518835622529311E-2</v>
      </c>
      <c r="O319" s="148">
        <f t="shared" si="28"/>
        <v>0.1684054628289342</v>
      </c>
      <c r="P319" s="124">
        <v>387.628138621358</v>
      </c>
      <c r="Q319" s="115">
        <f t="shared" si="25"/>
        <v>2.9117188523120063E-3</v>
      </c>
      <c r="R319" s="115">
        <f t="shared" si="27"/>
        <v>4.0882512793402492E-2</v>
      </c>
      <c r="S319" s="115">
        <f t="shared" si="29"/>
        <v>0.26073223449431127</v>
      </c>
    </row>
    <row r="320" spans="11:19" ht="15" x14ac:dyDescent="0.25">
      <c r="K320" s="41">
        <v>44635</v>
      </c>
      <c r="L320" s="147">
        <v>237.90586857187699</v>
      </c>
      <c r="M320" s="148">
        <f t="shared" si="24"/>
        <v>-1.8008669835341662E-2</v>
      </c>
      <c r="N320" s="148">
        <f t="shared" si="26"/>
        <v>-2.1342823287059498E-2</v>
      </c>
      <c r="O320" s="148">
        <f t="shared" si="28"/>
        <v>0.12207452081794989</v>
      </c>
      <c r="P320" s="124">
        <v>392.04981711730699</v>
      </c>
      <c r="Q320" s="115">
        <f t="shared" si="25"/>
        <v>1.1407011141335577E-2</v>
      </c>
      <c r="R320" s="115">
        <f t="shared" si="27"/>
        <v>3.0831786867128175E-2</v>
      </c>
      <c r="S320" s="115">
        <f t="shared" si="29"/>
        <v>0.26214326134635946</v>
      </c>
    </row>
    <row r="321" spans="11:19" ht="15" x14ac:dyDescent="0.25">
      <c r="K321" s="41">
        <v>44666</v>
      </c>
      <c r="L321" s="147">
        <v>235.49364316866101</v>
      </c>
      <c r="M321" s="148">
        <f t="shared" si="24"/>
        <v>-1.0139411094380768E-2</v>
      </c>
      <c r="N321" s="148">
        <f t="shared" si="26"/>
        <v>-4.3055470858427203E-2</v>
      </c>
      <c r="O321" s="148">
        <f t="shared" si="28"/>
        <v>9.3616537845337078E-2</v>
      </c>
      <c r="P321" s="124">
        <v>399.54919570170603</v>
      </c>
      <c r="Q321" s="115">
        <f t="shared" si="25"/>
        <v>1.9128636864419457E-2</v>
      </c>
      <c r="R321" s="115">
        <f t="shared" si="27"/>
        <v>3.3755113992588459E-2</v>
      </c>
      <c r="S321" s="115">
        <f t="shared" si="29"/>
        <v>0.26742779847034082</v>
      </c>
    </row>
    <row r="322" spans="11:19" ht="15" x14ac:dyDescent="0.25">
      <c r="K322" s="41">
        <v>44696</v>
      </c>
      <c r="L322" s="147">
        <v>236.78036581537501</v>
      </c>
      <c r="M322" s="148">
        <f t="shared" si="24"/>
        <v>5.4639379195151605E-3</v>
      </c>
      <c r="N322" s="148">
        <f t="shared" si="26"/>
        <v>-2.2654347369889138E-2</v>
      </c>
      <c r="O322" s="148">
        <f t="shared" si="28"/>
        <v>8.7209660896821362E-2</v>
      </c>
      <c r="P322" s="124">
        <v>410.68234576261199</v>
      </c>
      <c r="Q322" s="115">
        <f t="shared" si="25"/>
        <v>2.7864278493549222E-2</v>
      </c>
      <c r="R322" s="115">
        <f t="shared" si="27"/>
        <v>5.9475060874705221E-2</v>
      </c>
      <c r="S322" s="115">
        <f t="shared" si="29"/>
        <v>0.27454434379349224</v>
      </c>
    </row>
    <row r="323" spans="11:19" ht="15" x14ac:dyDescent="0.25">
      <c r="K323" s="41">
        <v>44727</v>
      </c>
      <c r="L323" s="147">
        <v>237.101263879404</v>
      </c>
      <c r="M323" s="148">
        <f t="shared" si="24"/>
        <v>1.3552562220433551E-3</v>
      </c>
      <c r="N323" s="148">
        <f t="shared" si="26"/>
        <v>-3.382029612396531E-3</v>
      </c>
      <c r="O323" s="148">
        <f t="shared" si="28"/>
        <v>8.8923770472597141E-2</v>
      </c>
      <c r="P323" s="124">
        <v>417.566525223692</v>
      </c>
      <c r="Q323" s="115">
        <f t="shared" si="25"/>
        <v>1.6762784015700749E-2</v>
      </c>
      <c r="R323" s="115">
        <f t="shared" si="27"/>
        <v>6.5085371787713564E-2</v>
      </c>
      <c r="S323" s="115">
        <f t="shared" si="29"/>
        <v>0.25811164587666746</v>
      </c>
    </row>
    <row r="324" spans="11:19" ht="15" x14ac:dyDescent="0.25">
      <c r="K324" s="41">
        <v>44757</v>
      </c>
      <c r="L324" s="147">
        <v>239.59396104635101</v>
      </c>
      <c r="M324" s="148">
        <f t="shared" si="24"/>
        <v>1.0513217543264064E-2</v>
      </c>
      <c r="N324" s="148">
        <f t="shared" si="26"/>
        <v>1.7411586242917609E-2</v>
      </c>
      <c r="O324" s="148">
        <f t="shared" si="28"/>
        <v>7.9910110685742719E-2</v>
      </c>
      <c r="P324" s="124">
        <v>417.57478201599599</v>
      </c>
      <c r="Q324" s="115">
        <f t="shared" si="25"/>
        <v>1.977359727178829E-5</v>
      </c>
      <c r="R324" s="115">
        <f t="shared" si="27"/>
        <v>4.5114810662132854E-2</v>
      </c>
      <c r="S324" s="115">
        <f t="shared" si="29"/>
        <v>0.2193507787978124</v>
      </c>
    </row>
    <row r="325" spans="11:19" ht="15" x14ac:dyDescent="0.25">
      <c r="K325" s="41">
        <v>44788</v>
      </c>
      <c r="L325" s="147">
        <v>239.30643218848601</v>
      </c>
      <c r="M325" s="148">
        <f t="shared" si="24"/>
        <v>-1.2000672162575388E-3</v>
      </c>
      <c r="N325" s="148">
        <f t="shared" si="26"/>
        <v>1.0668394587584507E-2</v>
      </c>
      <c r="O325" s="148">
        <f t="shared" si="28"/>
        <v>4.7757844818526074E-2</v>
      </c>
      <c r="P325" s="124">
        <v>415.218169289179</v>
      </c>
      <c r="Q325" s="115">
        <f t="shared" si="25"/>
        <v>-5.6435705131415714E-3</v>
      </c>
      <c r="R325" s="115">
        <f t="shared" si="27"/>
        <v>1.1044603142470688E-2</v>
      </c>
      <c r="S325" s="115">
        <f t="shared" si="29"/>
        <v>0.18429715795094848</v>
      </c>
    </row>
    <row r="326" spans="11:19" ht="15" x14ac:dyDescent="0.25">
      <c r="K326" s="41">
        <v>44819</v>
      </c>
      <c r="L326" s="147">
        <v>241.094149588709</v>
      </c>
      <c r="M326" s="148">
        <f t="shared" si="24"/>
        <v>7.4704109867591573E-3</v>
      </c>
      <c r="N326" s="148">
        <f t="shared" si="26"/>
        <v>1.6840423555632755E-2</v>
      </c>
      <c r="O326" s="148">
        <f t="shared" si="28"/>
        <v>3.0681672776381452E-2</v>
      </c>
      <c r="P326" s="124">
        <v>408.50454745462798</v>
      </c>
      <c r="Q326" s="115">
        <f t="shared" si="25"/>
        <v>-1.6168901871621455E-2</v>
      </c>
      <c r="R326" s="115">
        <f t="shared" si="27"/>
        <v>-2.1701877956355475E-2</v>
      </c>
      <c r="S326" s="115">
        <f t="shared" si="29"/>
        <v>0.14587216280793114</v>
      </c>
    </row>
    <row r="327" spans="11:19" ht="15" x14ac:dyDescent="0.25">
      <c r="K327" s="41">
        <v>44849</v>
      </c>
      <c r="L327" s="147">
        <v>236.173266412153</v>
      </c>
      <c r="M327" s="148">
        <f t="shared" si="24"/>
        <v>-2.0410628731351244E-2</v>
      </c>
      <c r="N327" s="148">
        <f t="shared" si="26"/>
        <v>-1.4277048633693501E-2</v>
      </c>
      <c r="O327" s="148">
        <f t="shared" si="28"/>
        <v>1.282242398876754E-4</v>
      </c>
      <c r="P327" s="124">
        <v>400.81514724809801</v>
      </c>
      <c r="Q327" s="115">
        <f t="shared" si="25"/>
        <v>-1.8823291575191137E-2</v>
      </c>
      <c r="R327" s="115">
        <f t="shared" si="27"/>
        <v>-4.0135648726162709E-2</v>
      </c>
      <c r="S327" s="115">
        <f t="shared" si="29"/>
        <v>0.10318823464412308</v>
      </c>
    </row>
    <row r="328" spans="11:19" ht="15" x14ac:dyDescent="0.25">
      <c r="K328" s="41">
        <v>44880</v>
      </c>
      <c r="L328" s="147">
        <v>238.45290874632599</v>
      </c>
      <c r="M328" s="148">
        <f t="shared" ref="M328:M331" si="30">L328/L327-1</f>
        <v>9.6524148088579231E-3</v>
      </c>
      <c r="N328" s="148">
        <f t="shared" si="26"/>
        <v>-3.5666548297696998E-3</v>
      </c>
      <c r="O328" s="148">
        <f t="shared" si="28"/>
        <v>-4.413275250786608E-3</v>
      </c>
      <c r="P328" s="124">
        <v>385.09658010491103</v>
      </c>
      <c r="Q328" s="115">
        <f t="shared" ref="Q328:Q331" si="31">P328/P327-1</f>
        <v>-3.9216499803230831E-2</v>
      </c>
      <c r="R328" s="115">
        <f t="shared" si="27"/>
        <v>-7.2544005566600789E-2</v>
      </c>
      <c r="S328" s="115">
        <f t="shared" si="29"/>
        <v>3.4084618813737588E-2</v>
      </c>
    </row>
    <row r="329" spans="11:19" ht="15" x14ac:dyDescent="0.25">
      <c r="K329" s="41">
        <v>44910</v>
      </c>
      <c r="L329" s="147">
        <v>240.503775322542</v>
      </c>
      <c r="M329" s="148">
        <f t="shared" si="30"/>
        <v>8.6007194753818794E-3</v>
      </c>
      <c r="N329" s="148">
        <f t="shared" si="26"/>
        <v>-2.448729125837934E-3</v>
      </c>
      <c r="O329" s="148">
        <f t="shared" si="28"/>
        <v>-1.0655991132680898E-2</v>
      </c>
      <c r="P329" s="124">
        <v>372.619894759011</v>
      </c>
      <c r="Q329" s="115">
        <f t="shared" si="31"/>
        <v>-3.2398847433288136E-2</v>
      </c>
      <c r="R329" s="115">
        <f t="shared" si="27"/>
        <v>-8.7843949153595724E-2</v>
      </c>
      <c r="S329" s="115">
        <f t="shared" si="29"/>
        <v>-2.025606143379044E-2</v>
      </c>
    </row>
    <row r="330" spans="11:19" ht="15" x14ac:dyDescent="0.25">
      <c r="K330" s="41">
        <v>44941</v>
      </c>
      <c r="L330" s="147">
        <v>246.53791829501699</v>
      </c>
      <c r="M330" s="148">
        <f t="shared" si="30"/>
        <v>2.5089597717884216E-2</v>
      </c>
      <c r="N330" s="148">
        <f t="shared" ref="N330:N339" si="32">L330/L327-1</f>
        <v>4.3885796391435417E-2</v>
      </c>
      <c r="O330" s="148">
        <f t="shared" si="28"/>
        <v>1.8236966566438362E-3</v>
      </c>
      <c r="P330" s="124">
        <v>359.66754489983998</v>
      </c>
      <c r="Q330" s="115">
        <f t="shared" si="31"/>
        <v>-3.47602209150637E-2</v>
      </c>
      <c r="R330" s="115">
        <f t="shared" ref="R330:R339" si="33">P330/P327-1</f>
        <v>-0.10265979873956299</v>
      </c>
      <c r="S330" s="115">
        <f t="shared" si="29"/>
        <v>-6.9430828851044235E-2</v>
      </c>
    </row>
    <row r="331" spans="11:19" ht="15" x14ac:dyDescent="0.25">
      <c r="K331" s="41">
        <v>44972</v>
      </c>
      <c r="L331" s="147">
        <v>244.230866173431</v>
      </c>
      <c r="M331" s="148">
        <f t="shared" si="30"/>
        <v>-9.3577983360161321E-3</v>
      </c>
      <c r="N331" s="148">
        <f t="shared" si="32"/>
        <v>2.4231020948676241E-2</v>
      </c>
      <c r="O331" s="148">
        <f t="shared" si="28"/>
        <v>8.0986844948511827E-3</v>
      </c>
      <c r="P331" s="124">
        <v>356.86330010065302</v>
      </c>
      <c r="Q331" s="115">
        <f t="shared" si="31"/>
        <v>-7.7967690967720715E-3</v>
      </c>
      <c r="R331" s="115">
        <f t="shared" si="33"/>
        <v>-7.3314803254203031E-2</v>
      </c>
      <c r="S331" s="115">
        <f t="shared" si="29"/>
        <v>-7.9366886599418485E-2</v>
      </c>
    </row>
    <row r="332" spans="11:19" ht="15" x14ac:dyDescent="0.25">
      <c r="K332" s="41">
        <v>45000</v>
      </c>
      <c r="L332" s="147">
        <v>238.37108645042201</v>
      </c>
      <c r="M332" s="148">
        <f>L332/L331-1</f>
        <v>-2.3992789342391685E-2</v>
      </c>
      <c r="N332" s="148">
        <f t="shared" si="32"/>
        <v>-8.8675899962893379E-3</v>
      </c>
      <c r="O332" s="148">
        <f t="shared" si="28"/>
        <v>1.9554703771607063E-3</v>
      </c>
      <c r="P332" s="124">
        <v>349.227897984896</v>
      </c>
      <c r="Q332" s="115">
        <f>P332/P331-1</f>
        <v>-2.1395873752227956E-2</v>
      </c>
      <c r="R332" s="115">
        <f t="shared" si="33"/>
        <v>-6.2777101016690429E-2</v>
      </c>
      <c r="S332" s="115">
        <f t="shared" si="29"/>
        <v>-0.10922570873078108</v>
      </c>
    </row>
    <row r="333" spans="11:19" ht="15" x14ac:dyDescent="0.25">
      <c r="K333" s="41">
        <v>45031</v>
      </c>
      <c r="L333" s="147">
        <v>234.736103349557</v>
      </c>
      <c r="M333" s="148">
        <f t="shared" ref="M333:M335" si="34">L333/L332-1</f>
        <v>-1.5249261791744351E-2</v>
      </c>
      <c r="N333" s="148">
        <f t="shared" si="32"/>
        <v>-4.7870181702992509E-2</v>
      </c>
      <c r="O333" s="148">
        <f t="shared" si="28"/>
        <v>-3.2168164240486963E-3</v>
      </c>
      <c r="P333" s="124">
        <v>346.69200409366601</v>
      </c>
      <c r="Q333" s="115">
        <f t="shared" ref="Q333:Q337" si="35">P333/P332-1</f>
        <v>-7.2614298739090977E-3</v>
      </c>
      <c r="R333" s="115">
        <f t="shared" si="33"/>
        <v>-3.6076485048956553E-2</v>
      </c>
      <c r="S333" s="115">
        <f t="shared" si="29"/>
        <v>-0.13229207360863249</v>
      </c>
    </row>
    <row r="334" spans="11:19" ht="15" x14ac:dyDescent="0.25">
      <c r="K334" s="41">
        <v>45061</v>
      </c>
      <c r="L334" s="147">
        <v>236.471056103705</v>
      </c>
      <c r="M334" s="148">
        <f t="shared" si="34"/>
        <v>7.39107759475921E-3</v>
      </c>
      <c r="N334" s="148">
        <f t="shared" si="32"/>
        <v>-3.177243806774066E-2</v>
      </c>
      <c r="O334" s="148">
        <f t="shared" si="28"/>
        <v>-1.3063148652755485E-3</v>
      </c>
      <c r="P334" s="124">
        <v>336.805814826507</v>
      </c>
      <c r="Q334" s="115">
        <f t="shared" si="35"/>
        <v>-2.8515769473841268E-2</v>
      </c>
      <c r="R334" s="115">
        <f t="shared" si="33"/>
        <v>-5.6204953741359254E-2</v>
      </c>
      <c r="S334" s="115">
        <f t="shared" si="29"/>
        <v>-0.17988728197926496</v>
      </c>
    </row>
    <row r="335" spans="11:19" ht="15" x14ac:dyDescent="0.25">
      <c r="K335" s="41">
        <v>45092</v>
      </c>
      <c r="L335" s="147">
        <v>243.28648472053499</v>
      </c>
      <c r="M335" s="148">
        <f t="shared" si="34"/>
        <v>2.8821407275489319E-2</v>
      </c>
      <c r="N335" s="148">
        <f t="shared" si="32"/>
        <v>2.0620782257227743E-2</v>
      </c>
      <c r="O335" s="148">
        <f t="shared" si="28"/>
        <v>2.6086832014007966E-2</v>
      </c>
      <c r="P335" s="124">
        <v>337.38211484920203</v>
      </c>
      <c r="Q335" s="115">
        <f t="shared" si="35"/>
        <v>1.7110750388673601E-3</v>
      </c>
      <c r="R335" s="115">
        <f t="shared" si="33"/>
        <v>-3.3919922217114262E-2</v>
      </c>
      <c r="S335" s="115">
        <f t="shared" si="29"/>
        <v>-0.19202786988620524</v>
      </c>
    </row>
    <row r="336" spans="11:19" ht="15" x14ac:dyDescent="0.25">
      <c r="K336" s="41">
        <v>45122</v>
      </c>
      <c r="L336" s="147">
        <v>245.014541559501</v>
      </c>
      <c r="M336" s="148">
        <f>L336/L335-1</f>
        <v>7.1029709724772516E-3</v>
      </c>
      <c r="N336" s="148">
        <f t="shared" si="32"/>
        <v>4.3787206412972957E-2</v>
      </c>
      <c r="O336" s="148">
        <f t="shared" si="28"/>
        <v>2.2624028124403894E-2</v>
      </c>
      <c r="P336" s="124">
        <v>336.01517994711901</v>
      </c>
      <c r="Q336" s="115">
        <f t="shared" si="35"/>
        <v>-4.0515926657641588E-3</v>
      </c>
      <c r="R336" s="115">
        <f t="shared" si="33"/>
        <v>-3.0796280330891213E-2</v>
      </c>
      <c r="S336" s="115">
        <f t="shared" si="29"/>
        <v>-0.19531735531326389</v>
      </c>
    </row>
    <row r="337" spans="11:19" ht="15" x14ac:dyDescent="0.25">
      <c r="K337" s="41">
        <v>45153</v>
      </c>
      <c r="L337" s="147">
        <v>244.20016617243601</v>
      </c>
      <c r="M337" s="148">
        <f t="shared" ref="M337:M340" si="36">L337/L336-1</f>
        <v>-3.3237838941376774E-3</v>
      </c>
      <c r="N337" s="148">
        <f t="shared" si="32"/>
        <v>3.2685226666139711E-2</v>
      </c>
      <c r="O337" s="148">
        <f t="shared" si="28"/>
        <v>2.0449655026804736E-2</v>
      </c>
      <c r="P337" s="124">
        <v>338.95892749473302</v>
      </c>
      <c r="Q337" s="115">
        <f t="shared" si="35"/>
        <v>8.7607576183827973E-3</v>
      </c>
      <c r="R337" s="115">
        <f t="shared" si="33"/>
        <v>6.3927419701323984E-3</v>
      </c>
      <c r="S337" s="115">
        <f t="shared" si="29"/>
        <v>-0.18366065705890433</v>
      </c>
    </row>
    <row r="338" spans="11:19" ht="15" x14ac:dyDescent="0.25">
      <c r="K338" s="41">
        <v>45184</v>
      </c>
      <c r="L338" s="147">
        <v>238.11228659186301</v>
      </c>
      <c r="M338" s="148">
        <f t="shared" si="36"/>
        <v>-2.4929874848136691E-2</v>
      </c>
      <c r="N338" s="148">
        <f t="shared" si="32"/>
        <v>-2.1267922608260048E-2</v>
      </c>
      <c r="O338" s="148">
        <f t="shared" si="28"/>
        <v>-1.236804377846934E-2</v>
      </c>
      <c r="P338" s="124">
        <v>338.39092144302799</v>
      </c>
      <c r="Q338" s="115">
        <f>P338/P337-1</f>
        <v>-1.6757371045017511E-3</v>
      </c>
      <c r="R338" s="115">
        <f t="shared" si="33"/>
        <v>2.9901009846857729E-3</v>
      </c>
      <c r="S338" s="115">
        <f t="shared" si="29"/>
        <v>-0.17163487272901756</v>
      </c>
    </row>
    <row r="339" spans="11:19" ht="15" x14ac:dyDescent="0.25">
      <c r="K339" s="41">
        <v>45214</v>
      </c>
      <c r="L339" s="147">
        <v>233.161776491746</v>
      </c>
      <c r="M339" s="148">
        <f t="shared" si="36"/>
        <v>-2.0790653733053444E-2</v>
      </c>
      <c r="N339" s="148">
        <f t="shared" si="32"/>
        <v>-4.8375761668319583E-2</v>
      </c>
      <c r="O339" s="148">
        <f t="shared" ref="O339:O340" si="37">L339/L327-1</f>
        <v>-1.2751188846037986E-2</v>
      </c>
      <c r="P339" s="124">
        <v>335.38221693939403</v>
      </c>
      <c r="Q339" s="115">
        <f t="shared" ref="Q339:Q340" si="38">P339/P338-1</f>
        <v>-8.8912092877778681E-3</v>
      </c>
      <c r="R339" s="115">
        <f t="shared" si="33"/>
        <v>-1.8837333712857784E-3</v>
      </c>
      <c r="S339" s="115">
        <f t="shared" ref="S339:S340" si="39">P339/P327-1</f>
        <v>-0.16324964452554003</v>
      </c>
    </row>
    <row r="340" spans="11:19" ht="15" x14ac:dyDescent="0.25">
      <c r="K340" s="41">
        <v>45245</v>
      </c>
      <c r="L340" s="147">
        <v>230.08264208105601</v>
      </c>
      <c r="M340" s="148">
        <f t="shared" si="36"/>
        <v>-1.3205999958569525E-2</v>
      </c>
      <c r="N340" s="148">
        <f t="shared" ref="N340" si="40">L340/L337-1</f>
        <v>-5.7811279626285184E-2</v>
      </c>
      <c r="O340" s="148">
        <f t="shared" si="37"/>
        <v>-3.5102388598557854E-2</v>
      </c>
      <c r="P340" s="124">
        <v>333.26581413514702</v>
      </c>
      <c r="Q340" s="115">
        <f t="shared" si="38"/>
        <v>-6.3104204616473147E-3</v>
      </c>
      <c r="R340" s="115">
        <f t="shared" ref="R340" si="41">P340/P337-1</f>
        <v>-1.679587967092111E-2</v>
      </c>
      <c r="S340" s="115">
        <f t="shared" si="39"/>
        <v>-0.13459160285361105</v>
      </c>
    </row>
    <row r="341" spans="11:19" x14ac:dyDescent="0.25">
      <c r="K341" s="41">
        <v>45245</v>
      </c>
      <c r="L341" s="16" t="s">
        <v>76</v>
      </c>
      <c r="M341" s="16"/>
      <c r="N341" s="16"/>
      <c r="O341" s="16"/>
      <c r="P341" s="16" t="s">
        <v>76</v>
      </c>
    </row>
    <row r="342" spans="11:19" x14ac:dyDescent="0.25">
      <c r="K342" s="68"/>
      <c r="L342" s="143" t="s">
        <v>123</v>
      </c>
      <c r="M342" s="143"/>
      <c r="N342" s="143"/>
      <c r="O342" s="143"/>
      <c r="P342" s="144" t="s">
        <v>124</v>
      </c>
    </row>
    <row r="343" spans="11:19" x14ac:dyDescent="0.25">
      <c r="K343" s="68" t="s">
        <v>103</v>
      </c>
      <c r="L343" s="145">
        <f>MIN($L$162:$L$197)</f>
        <v>104.61272608616</v>
      </c>
      <c r="M343" s="145"/>
      <c r="N343" s="145"/>
      <c r="O343" s="145"/>
      <c r="P343" s="145">
        <f>MIN($P$162:$P$197)</f>
        <v>117.633533940357</v>
      </c>
    </row>
    <row r="344" spans="11:19" x14ac:dyDescent="0.25">
      <c r="K344" s="68" t="s">
        <v>125</v>
      </c>
      <c r="L344" s="146">
        <f>L340/L343-1</f>
        <v>1.1993752642633351</v>
      </c>
      <c r="M344" s="146"/>
      <c r="N344" s="146"/>
      <c r="O344" s="146"/>
      <c r="P344" s="146">
        <f>P340/P343-1</f>
        <v>1.833085115883033</v>
      </c>
    </row>
    <row r="345" spans="11:19" x14ac:dyDescent="0.25">
      <c r="K345" s="41">
        <v>45397</v>
      </c>
      <c r="L345" s="16" t="s">
        <v>76</v>
      </c>
      <c r="M345" s="16"/>
      <c r="N345" s="16"/>
      <c r="O345" s="16"/>
      <c r="P345" s="16" t="s">
        <v>76</v>
      </c>
    </row>
    <row r="346" spans="11:19" x14ac:dyDescent="0.25">
      <c r="K346" s="41">
        <v>45427</v>
      </c>
      <c r="L346" s="16" t="s">
        <v>76</v>
      </c>
      <c r="M346" s="16"/>
      <c r="N346" s="16"/>
      <c r="O346" s="16"/>
      <c r="P346" s="16" t="s">
        <v>76</v>
      </c>
    </row>
    <row r="347" spans="11:19" x14ac:dyDescent="0.25">
      <c r="K347" s="41">
        <v>45458</v>
      </c>
      <c r="L347" s="16" t="s">
        <v>76</v>
      </c>
      <c r="M347" s="16"/>
      <c r="N347" s="16"/>
      <c r="O347" s="16"/>
      <c r="P347" s="16" t="s">
        <v>76</v>
      </c>
    </row>
    <row r="348" spans="11:19" x14ac:dyDescent="0.25">
      <c r="K348" s="41">
        <v>45488</v>
      </c>
      <c r="L348" s="16" t="s">
        <v>76</v>
      </c>
      <c r="M348" s="16"/>
      <c r="N348" s="16"/>
      <c r="O348" s="16"/>
      <c r="P348" s="16" t="s">
        <v>76</v>
      </c>
    </row>
    <row r="349" spans="11:19" x14ac:dyDescent="0.25">
      <c r="K349" s="41">
        <v>45519</v>
      </c>
      <c r="L349" s="16" t="s">
        <v>76</v>
      </c>
      <c r="M349" s="16"/>
      <c r="N349" s="16"/>
      <c r="O349" s="16"/>
      <c r="P349" s="16" t="s">
        <v>76</v>
      </c>
    </row>
    <row r="350" spans="11:19" x14ac:dyDescent="0.25">
      <c r="K350" s="41">
        <v>45550</v>
      </c>
      <c r="L350" s="16" t="s">
        <v>76</v>
      </c>
      <c r="M350" s="16"/>
      <c r="N350" s="16"/>
      <c r="O350" s="16"/>
      <c r="P350" s="16" t="s">
        <v>76</v>
      </c>
    </row>
    <row r="351" spans="11:19" x14ac:dyDescent="0.25">
      <c r="K351" s="41">
        <v>45580</v>
      </c>
      <c r="L351" s="16" t="s">
        <v>76</v>
      </c>
      <c r="M351" s="16"/>
      <c r="N351" s="16"/>
      <c r="O351" s="16"/>
      <c r="P351" s="16" t="s">
        <v>76</v>
      </c>
    </row>
    <row r="352" spans="11:19" x14ac:dyDescent="0.25">
      <c r="K352" s="41">
        <v>45611</v>
      </c>
      <c r="L352" s="16" t="s">
        <v>76</v>
      </c>
      <c r="M352" s="16"/>
      <c r="N352" s="16"/>
      <c r="O352" s="16"/>
      <c r="P352" s="16" t="s">
        <v>76</v>
      </c>
    </row>
    <row r="353" spans="11:16" x14ac:dyDescent="0.25">
      <c r="K353" s="41">
        <v>45641</v>
      </c>
      <c r="L353" s="16" t="s">
        <v>76</v>
      </c>
      <c r="M353" s="16"/>
      <c r="N353" s="16"/>
      <c r="O353" s="16"/>
      <c r="P353" s="16" t="s">
        <v>76</v>
      </c>
    </row>
    <row r="354" spans="11:16" x14ac:dyDescent="0.25">
      <c r="K354" s="41">
        <v>45672</v>
      </c>
      <c r="L354" s="16" t="s">
        <v>76</v>
      </c>
      <c r="M354" s="16"/>
      <c r="N354" s="16"/>
      <c r="O354" s="16"/>
      <c r="P354" s="16" t="s">
        <v>76</v>
      </c>
    </row>
    <row r="355" spans="11:16" x14ac:dyDescent="0.25">
      <c r="K355" s="41">
        <v>45703</v>
      </c>
      <c r="L355" s="16" t="s">
        <v>76</v>
      </c>
      <c r="M355" s="16"/>
      <c r="N355" s="16"/>
      <c r="O355" s="16"/>
      <c r="P355" s="16" t="s">
        <v>76</v>
      </c>
    </row>
    <row r="356" spans="11:16" x14ac:dyDescent="0.25">
      <c r="K356" s="41">
        <v>45731</v>
      </c>
      <c r="L356" s="16" t="s">
        <v>76</v>
      </c>
      <c r="M356" s="16"/>
      <c r="N356" s="16"/>
      <c r="O356" s="16"/>
      <c r="P356" s="16" t="s">
        <v>76</v>
      </c>
    </row>
    <row r="357" spans="11:16" x14ac:dyDescent="0.25">
      <c r="K357" s="41">
        <v>45762</v>
      </c>
      <c r="L357" s="16" t="s">
        <v>76</v>
      </c>
      <c r="M357" s="16"/>
      <c r="N357" s="16"/>
      <c r="O357" s="16"/>
      <c r="P357" s="16" t="s">
        <v>76</v>
      </c>
    </row>
    <row r="358" spans="11:16" x14ac:dyDescent="0.25">
      <c r="K358" s="41">
        <v>45792</v>
      </c>
      <c r="L358" s="16" t="s">
        <v>76</v>
      </c>
      <c r="M358" s="16"/>
      <c r="N358" s="16"/>
      <c r="O358" s="16"/>
      <c r="P358" s="16" t="s">
        <v>76</v>
      </c>
    </row>
    <row r="359" spans="11:16" x14ac:dyDescent="0.25">
      <c r="K359" s="41">
        <v>45823</v>
      </c>
      <c r="L359" s="16" t="s">
        <v>76</v>
      </c>
      <c r="M359" s="16"/>
      <c r="N359" s="16"/>
      <c r="O359" s="16"/>
      <c r="P359" s="16" t="s">
        <v>76</v>
      </c>
    </row>
    <row r="360" spans="11:16" x14ac:dyDescent="0.25">
      <c r="K360" s="41">
        <v>45853</v>
      </c>
      <c r="L360" s="16" t="s">
        <v>76</v>
      </c>
      <c r="M360" s="16"/>
      <c r="N360" s="16"/>
      <c r="O360" s="16"/>
      <c r="P360" s="16" t="s">
        <v>76</v>
      </c>
    </row>
    <row r="361" spans="11:16" x14ac:dyDescent="0.25">
      <c r="K361" s="41">
        <v>45884</v>
      </c>
      <c r="L361" s="16" t="s">
        <v>76</v>
      </c>
      <c r="M361" s="16"/>
      <c r="N361" s="16"/>
      <c r="O361" s="16"/>
      <c r="P361" s="16" t="s">
        <v>76</v>
      </c>
    </row>
    <row r="362" spans="11:16" x14ac:dyDescent="0.25">
      <c r="K362" s="41">
        <v>45915</v>
      </c>
      <c r="L362" s="16" t="s">
        <v>76</v>
      </c>
      <c r="M362" s="16"/>
      <c r="N362" s="16"/>
      <c r="O362" s="16"/>
      <c r="P362" s="16" t="s">
        <v>76</v>
      </c>
    </row>
    <row r="363" spans="11:16" x14ac:dyDescent="0.25">
      <c r="K363" s="41">
        <v>45945</v>
      </c>
      <c r="L363" s="16" t="s">
        <v>76</v>
      </c>
      <c r="M363" s="16"/>
      <c r="N363" s="16"/>
      <c r="O363" s="16"/>
      <c r="P363" s="16" t="s">
        <v>76</v>
      </c>
    </row>
    <row r="364" spans="11:16" x14ac:dyDescent="0.25">
      <c r="K364" s="41">
        <v>45976</v>
      </c>
      <c r="L364" s="16" t="s">
        <v>76</v>
      </c>
      <c r="M364" s="16"/>
      <c r="N364" s="16"/>
      <c r="O364" s="16"/>
      <c r="P364" s="16" t="s">
        <v>76</v>
      </c>
    </row>
  </sheetData>
  <mergeCells count="2">
    <mergeCell ref="A7:J7"/>
    <mergeCell ref="A8:J8"/>
  </mergeCells>
  <conditionalFormatting sqref="K6:K364">
    <cfRule type="expression" dxfId="14" priority="1">
      <formula>$L6=""</formula>
    </cfRule>
  </conditionalFormatting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C165D0-CEA0-47BB-934B-24312ADA7683}">
  <sheetPr codeName="Sheet1"/>
  <dimension ref="A1:AJ136"/>
  <sheetViews>
    <sheetView workbookViewId="0">
      <selection activeCell="I47" sqref="I47:O47"/>
    </sheetView>
  </sheetViews>
  <sheetFormatPr defaultColWidth="9.140625" defaultRowHeight="15" x14ac:dyDescent="0.25"/>
  <cols>
    <col min="1" max="15" width="13.7109375" style="24" customWidth="1"/>
    <col min="16" max="16" width="23.85546875" style="29" bestFit="1" customWidth="1"/>
    <col min="17" max="17" width="14.42578125" style="14" customWidth="1"/>
    <col min="18" max="18" width="12.42578125" style="14" customWidth="1"/>
    <col min="19" max="19" width="9.140625" style="14"/>
    <col min="20" max="20" width="14.28515625" style="14" customWidth="1"/>
    <col min="21" max="21" width="9.140625" style="14"/>
    <col min="22" max="22" width="13.85546875" style="14" customWidth="1"/>
    <col min="23" max="25" width="11.7109375" style="14" customWidth="1"/>
    <col min="26" max="26" width="14.28515625" style="14" customWidth="1"/>
    <col min="27" max="29" width="9.140625" style="24"/>
    <col min="30" max="30" width="11.42578125" style="24" bestFit="1" customWidth="1"/>
    <col min="31" max="31" width="9.140625" style="24"/>
    <col min="32" max="32" width="10.5703125" style="24" bestFit="1" customWidth="1"/>
    <col min="33" max="35" width="9.140625" style="24"/>
    <col min="36" max="36" width="11.42578125" style="24" bestFit="1" customWidth="1"/>
    <col min="37" max="16384" width="9.140625" style="24"/>
  </cols>
  <sheetData>
    <row r="1" spans="1:36" s="2" customFormat="1" ht="15.95" customHeight="1" x14ac:dyDescent="0.25">
      <c r="P1" s="18"/>
      <c r="Q1" s="43"/>
      <c r="R1" s="44"/>
      <c r="S1" s="44"/>
      <c r="T1" s="44"/>
      <c r="U1" s="44"/>
      <c r="V1" s="45"/>
      <c r="W1" s="43"/>
      <c r="X1" s="46"/>
      <c r="Y1" s="44"/>
      <c r="Z1" s="45"/>
    </row>
    <row r="2" spans="1:36" s="5" customFormat="1" ht="15.95" customHeight="1" x14ac:dyDescent="0.25">
      <c r="Q2" s="47"/>
      <c r="R2" s="48"/>
      <c r="S2" s="48"/>
      <c r="T2" s="48"/>
      <c r="U2" s="48"/>
      <c r="V2" s="49"/>
      <c r="W2" s="50"/>
      <c r="X2" s="51"/>
      <c r="Y2" s="51"/>
      <c r="Z2" s="52"/>
    </row>
    <row r="3" spans="1:36" s="5" customFormat="1" ht="15.95" customHeight="1" x14ac:dyDescent="0.25">
      <c r="Q3" s="47"/>
      <c r="R3" s="48"/>
      <c r="S3" s="48"/>
      <c r="T3" s="48"/>
      <c r="U3" s="48"/>
      <c r="V3" s="48"/>
      <c r="W3" s="50"/>
      <c r="X3" s="51"/>
      <c r="Y3" s="51"/>
      <c r="Z3" s="52"/>
    </row>
    <row r="4" spans="1:36" s="53" customFormat="1" ht="15.95" customHeight="1" x14ac:dyDescent="0.25">
      <c r="Q4" s="47"/>
      <c r="R4" s="48"/>
      <c r="S4" s="48"/>
      <c r="T4" s="48"/>
      <c r="U4" s="48"/>
      <c r="V4" s="48"/>
      <c r="W4" s="50"/>
      <c r="X4" s="51"/>
      <c r="Y4" s="51"/>
      <c r="Z4" s="52"/>
    </row>
    <row r="5" spans="1:36" s="54" customFormat="1" ht="15" customHeight="1" x14ac:dyDescent="0.25">
      <c r="Q5" s="179" t="s">
        <v>7</v>
      </c>
      <c r="R5" s="180"/>
      <c r="S5" s="180"/>
      <c r="T5" s="180"/>
      <c r="U5" s="180"/>
      <c r="V5" s="181"/>
      <c r="W5" s="182" t="s">
        <v>8</v>
      </c>
      <c r="X5" s="183"/>
      <c r="Y5" s="183"/>
      <c r="Z5" s="184"/>
      <c r="AA5" s="179" t="s">
        <v>126</v>
      </c>
      <c r="AB5" s="180"/>
      <c r="AC5" s="180"/>
      <c r="AD5" s="180"/>
      <c r="AE5" s="180"/>
      <c r="AF5" s="181"/>
      <c r="AG5" s="182" t="s">
        <v>127</v>
      </c>
      <c r="AH5" s="183"/>
      <c r="AI5" s="183"/>
      <c r="AJ5" s="184"/>
    </row>
    <row r="6" spans="1:36" s="55" customFormat="1" ht="35.1" customHeight="1" x14ac:dyDescent="0.25">
      <c r="P6" s="56" t="s">
        <v>0</v>
      </c>
      <c r="Q6" s="57" t="s">
        <v>9</v>
      </c>
      <c r="R6" s="23" t="s">
        <v>10</v>
      </c>
      <c r="S6" s="23" t="s">
        <v>11</v>
      </c>
      <c r="T6" s="23" t="s">
        <v>12</v>
      </c>
      <c r="U6" s="23" t="s">
        <v>13</v>
      </c>
      <c r="V6" s="58" t="s">
        <v>14</v>
      </c>
      <c r="W6" s="57" t="s">
        <v>9</v>
      </c>
      <c r="X6" s="23" t="s">
        <v>10</v>
      </c>
      <c r="Y6" s="23" t="s">
        <v>11</v>
      </c>
      <c r="Z6" s="58" t="s">
        <v>12</v>
      </c>
      <c r="AA6" s="57" t="s">
        <v>9</v>
      </c>
      <c r="AB6" s="23" t="s">
        <v>10</v>
      </c>
      <c r="AC6" s="23" t="s">
        <v>11</v>
      </c>
      <c r="AD6" s="23" t="s">
        <v>12</v>
      </c>
      <c r="AE6" s="23" t="s">
        <v>13</v>
      </c>
      <c r="AF6" s="58" t="s">
        <v>14</v>
      </c>
      <c r="AG6" s="57" t="s">
        <v>9</v>
      </c>
      <c r="AH6" s="23" t="s">
        <v>10</v>
      </c>
      <c r="AI6" s="23" t="s">
        <v>11</v>
      </c>
      <c r="AJ6" s="58" t="s">
        <v>12</v>
      </c>
    </row>
    <row r="7" spans="1:36" x14ac:dyDescent="0.25">
      <c r="A7" s="178" t="s">
        <v>78</v>
      </c>
      <c r="B7" s="178"/>
      <c r="C7" s="178"/>
      <c r="D7" s="178"/>
      <c r="E7" s="178"/>
      <c r="F7" s="178"/>
      <c r="G7" s="59"/>
      <c r="H7" s="60"/>
      <c r="I7" s="178" t="s">
        <v>79</v>
      </c>
      <c r="J7" s="178"/>
      <c r="K7" s="178"/>
      <c r="L7" s="178"/>
      <c r="M7" s="178"/>
      <c r="N7" s="178"/>
      <c r="O7" s="178"/>
      <c r="P7" s="25">
        <v>35155</v>
      </c>
      <c r="Q7" s="61">
        <v>58.546664893650899</v>
      </c>
      <c r="R7" s="16">
        <v>67.907953042913206</v>
      </c>
      <c r="S7" s="16">
        <v>68.787022632004394</v>
      </c>
      <c r="T7" s="16">
        <v>62.446363703224598</v>
      </c>
      <c r="U7" s="62" t="s">
        <v>15</v>
      </c>
      <c r="V7" s="63" t="s">
        <v>15</v>
      </c>
      <c r="W7" s="61">
        <v>60.928856735674998</v>
      </c>
      <c r="X7" s="16">
        <v>69.095095236089605</v>
      </c>
      <c r="Y7" s="16">
        <v>78.912794216312804</v>
      </c>
      <c r="Z7" s="64">
        <v>67.411134058160897</v>
      </c>
    </row>
    <row r="8" spans="1:36" x14ac:dyDescent="0.25">
      <c r="A8" s="178" t="s">
        <v>74</v>
      </c>
      <c r="B8" s="178"/>
      <c r="C8" s="178"/>
      <c r="D8" s="178"/>
      <c r="E8" s="178"/>
      <c r="F8" s="178"/>
      <c r="G8" s="59"/>
      <c r="I8" s="178" t="s">
        <v>74</v>
      </c>
      <c r="J8" s="178"/>
      <c r="K8" s="178"/>
      <c r="L8" s="178"/>
      <c r="M8" s="178"/>
      <c r="N8" s="178"/>
      <c r="O8" s="178"/>
      <c r="P8" s="25">
        <v>35246</v>
      </c>
      <c r="Q8" s="61">
        <v>62.141798891168698</v>
      </c>
      <c r="R8" s="16">
        <v>70.010387111473193</v>
      </c>
      <c r="S8" s="16">
        <v>67.546427149888999</v>
      </c>
      <c r="T8" s="16">
        <v>63.2661043793996</v>
      </c>
      <c r="U8" s="62" t="s">
        <v>15</v>
      </c>
      <c r="V8" s="63" t="s">
        <v>15</v>
      </c>
      <c r="W8" s="61">
        <v>60.914290547552</v>
      </c>
      <c r="X8" s="16">
        <v>68.408626142596802</v>
      </c>
      <c r="Y8" s="16">
        <v>73.223942228742501</v>
      </c>
      <c r="Z8" s="64">
        <v>66.5322338577989</v>
      </c>
    </row>
    <row r="9" spans="1:36" x14ac:dyDescent="0.25">
      <c r="P9" s="25">
        <v>35338</v>
      </c>
      <c r="Q9" s="61">
        <v>65.567071634720904</v>
      </c>
      <c r="R9" s="16">
        <v>71.638752155659205</v>
      </c>
      <c r="S9" s="16">
        <v>69.421526312735395</v>
      </c>
      <c r="T9" s="16">
        <v>64.308394584134206</v>
      </c>
      <c r="U9" s="62" t="s">
        <v>15</v>
      </c>
      <c r="V9" s="63" t="s">
        <v>15</v>
      </c>
      <c r="W9" s="61">
        <v>64.216755165031003</v>
      </c>
      <c r="X9" s="16">
        <v>69.714500006694195</v>
      </c>
      <c r="Y9" s="16">
        <v>67.863951364792001</v>
      </c>
      <c r="Z9" s="64">
        <v>67.552798733928199</v>
      </c>
    </row>
    <row r="10" spans="1:36" x14ac:dyDescent="0.25">
      <c r="P10" s="25">
        <v>35430</v>
      </c>
      <c r="Q10" s="61">
        <v>65.294767263175103</v>
      </c>
      <c r="R10" s="16">
        <v>70.574524759547202</v>
      </c>
      <c r="S10" s="16">
        <v>73.9300213606234</v>
      </c>
      <c r="T10" s="16">
        <v>65.207832232005899</v>
      </c>
      <c r="U10" s="62" t="s">
        <v>15</v>
      </c>
      <c r="V10" s="63" t="s">
        <v>15</v>
      </c>
      <c r="W10" s="61">
        <v>66.802935186425501</v>
      </c>
      <c r="X10" s="16">
        <v>72.224210925184906</v>
      </c>
      <c r="Y10" s="16">
        <v>70.815496054896499</v>
      </c>
      <c r="Z10" s="64">
        <v>68.333055877237797</v>
      </c>
    </row>
    <row r="11" spans="1:36" x14ac:dyDescent="0.25">
      <c r="P11" s="25">
        <v>35520</v>
      </c>
      <c r="Q11" s="61">
        <v>65.834159216365606</v>
      </c>
      <c r="R11" s="16">
        <v>70.466286729124903</v>
      </c>
      <c r="S11" s="16">
        <v>76.038525500637803</v>
      </c>
      <c r="T11" s="16">
        <v>67.7517331391157</v>
      </c>
      <c r="U11" s="62" t="s">
        <v>15</v>
      </c>
      <c r="V11" s="63" t="s">
        <v>15</v>
      </c>
      <c r="W11" s="61">
        <v>67.335085123092497</v>
      </c>
      <c r="X11" s="16">
        <v>73.193791789702701</v>
      </c>
      <c r="Y11" s="16">
        <v>79.117923492128696</v>
      </c>
      <c r="Z11" s="64">
        <v>70.126306824318604</v>
      </c>
      <c r="AA11" s="151">
        <f>IFERROR(Q11/Q7-1,"NULL")</f>
        <v>0.12447326138819914</v>
      </c>
      <c r="AB11" s="151">
        <f t="shared" ref="AB11:AJ26" si="0">IFERROR(R11/R7-1,"NULL")</f>
        <v>3.7673550321786431E-2</v>
      </c>
      <c r="AC11" s="151">
        <f t="shared" si="0"/>
        <v>0.10541963572732849</v>
      </c>
      <c r="AD11" s="151">
        <f t="shared" si="0"/>
        <v>8.4958820998846107E-2</v>
      </c>
      <c r="AE11" s="151" t="str">
        <f t="shared" si="0"/>
        <v>NULL</v>
      </c>
      <c r="AF11" s="151" t="str">
        <f t="shared" si="0"/>
        <v>NULL</v>
      </c>
      <c r="AG11" s="151">
        <f t="shared" si="0"/>
        <v>0.10514276371882958</v>
      </c>
      <c r="AH11" s="151">
        <f t="shared" si="0"/>
        <v>5.9319645477126093E-2</v>
      </c>
      <c r="AI11" s="151">
        <f t="shared" si="0"/>
        <v>2.599442560018872E-3</v>
      </c>
      <c r="AJ11" s="151">
        <f>IFERROR(Z11/Z7-1,"NULL")</f>
        <v>4.0277808763981238E-2</v>
      </c>
    </row>
    <row r="12" spans="1:36" x14ac:dyDescent="0.25">
      <c r="P12" s="25">
        <v>35611</v>
      </c>
      <c r="Q12" s="61">
        <v>69.622322320217407</v>
      </c>
      <c r="R12" s="16">
        <v>73.435852096944501</v>
      </c>
      <c r="S12" s="16">
        <v>76.792571474591</v>
      </c>
      <c r="T12" s="16">
        <v>71.099191248610595</v>
      </c>
      <c r="U12" s="62" t="s">
        <v>15</v>
      </c>
      <c r="V12" s="63" t="s">
        <v>15</v>
      </c>
      <c r="W12" s="61">
        <v>67.493633227466105</v>
      </c>
      <c r="X12" s="16">
        <v>72.808410246839202</v>
      </c>
      <c r="Y12" s="16">
        <v>83.606125950841999</v>
      </c>
      <c r="Z12" s="64">
        <v>72.377494017538694</v>
      </c>
      <c r="AA12" s="151">
        <f t="shared" ref="AA12:AJ50" si="1">IFERROR(Q12/Q8-1,"NULL")</f>
        <v>0.12037828905065395</v>
      </c>
      <c r="AB12" s="151">
        <f t="shared" si="0"/>
        <v>4.8927953790873335E-2</v>
      </c>
      <c r="AC12" s="151">
        <f t="shared" si="0"/>
        <v>0.13688576457470258</v>
      </c>
      <c r="AD12" s="151">
        <f t="shared" si="0"/>
        <v>0.12381174636953896</v>
      </c>
      <c r="AE12" s="151" t="str">
        <f t="shared" si="0"/>
        <v>NULL</v>
      </c>
      <c r="AF12" s="151" t="str">
        <f t="shared" si="0"/>
        <v>NULL</v>
      </c>
      <c r="AG12" s="151">
        <f t="shared" si="0"/>
        <v>0.1080098384266337</v>
      </c>
      <c r="AH12" s="151">
        <f t="shared" si="0"/>
        <v>6.4316217885608706E-2</v>
      </c>
      <c r="AI12" s="151">
        <f t="shared" si="0"/>
        <v>0.1417867354050244</v>
      </c>
      <c r="AJ12" s="151">
        <f t="shared" si="0"/>
        <v>8.785606345689545E-2</v>
      </c>
    </row>
    <row r="13" spans="1:36" x14ac:dyDescent="0.25">
      <c r="P13" s="25">
        <v>35703</v>
      </c>
      <c r="Q13" s="61">
        <v>74.668344558559795</v>
      </c>
      <c r="R13" s="16">
        <v>77.6006977536927</v>
      </c>
      <c r="S13" s="16">
        <v>79.224335627162702</v>
      </c>
      <c r="T13" s="16">
        <v>72.687581679416795</v>
      </c>
      <c r="U13" s="62" t="s">
        <v>15</v>
      </c>
      <c r="V13" s="63" t="s">
        <v>15</v>
      </c>
      <c r="W13" s="61">
        <v>73.532325596611003</v>
      </c>
      <c r="X13" s="16">
        <v>74.667436362053493</v>
      </c>
      <c r="Y13" s="16">
        <v>85.055302021794205</v>
      </c>
      <c r="Z13" s="64">
        <v>74.299391998655693</v>
      </c>
      <c r="AA13" s="151">
        <f t="shared" si="1"/>
        <v>0.13880859243711186</v>
      </c>
      <c r="AB13" s="151">
        <f t="shared" si="0"/>
        <v>8.3222354083990258E-2</v>
      </c>
      <c r="AC13" s="151">
        <f t="shared" si="0"/>
        <v>0.14120705543503709</v>
      </c>
      <c r="AD13" s="151">
        <f t="shared" si="0"/>
        <v>0.13029694100542599</v>
      </c>
      <c r="AE13" s="151" t="str">
        <f t="shared" si="0"/>
        <v>NULL</v>
      </c>
      <c r="AF13" s="151" t="str">
        <f t="shared" si="0"/>
        <v>NULL</v>
      </c>
      <c r="AG13" s="151">
        <f t="shared" si="0"/>
        <v>0.14506448367937397</v>
      </c>
      <c r="AH13" s="151">
        <f t="shared" si="0"/>
        <v>7.1045999826201189E-2</v>
      </c>
      <c r="AI13" s="151">
        <f t="shared" si="0"/>
        <v>0.25332080303713522</v>
      </c>
      <c r="AJ13" s="151">
        <f t="shared" si="0"/>
        <v>9.9871410084731771E-2</v>
      </c>
    </row>
    <row r="14" spans="1:36" x14ac:dyDescent="0.25">
      <c r="P14" s="25">
        <v>35795</v>
      </c>
      <c r="Q14" s="61">
        <v>77.414019158418299</v>
      </c>
      <c r="R14" s="16">
        <v>79.428602137430403</v>
      </c>
      <c r="S14" s="16">
        <v>81.991638574896299</v>
      </c>
      <c r="T14" s="16">
        <v>73.397917802417894</v>
      </c>
      <c r="U14" s="62" t="s">
        <v>15</v>
      </c>
      <c r="V14" s="63" t="s">
        <v>15</v>
      </c>
      <c r="W14" s="61">
        <v>81.859575067692006</v>
      </c>
      <c r="X14" s="16">
        <v>78.902401357009893</v>
      </c>
      <c r="Y14" s="16">
        <v>84.843970395065199</v>
      </c>
      <c r="Z14" s="64">
        <v>77.135154201141304</v>
      </c>
      <c r="AA14" s="151">
        <f t="shared" si="1"/>
        <v>0.18560831753018903</v>
      </c>
      <c r="AB14" s="151">
        <f t="shared" si="0"/>
        <v>0.12545713071465547</v>
      </c>
      <c r="AC14" s="151">
        <f t="shared" si="0"/>
        <v>0.1090438913164804</v>
      </c>
      <c r="AD14" s="151">
        <f t="shared" si="0"/>
        <v>0.12559972153762322</v>
      </c>
      <c r="AE14" s="151" t="str">
        <f t="shared" si="0"/>
        <v>NULL</v>
      </c>
      <c r="AF14" s="151" t="str">
        <f t="shared" si="0"/>
        <v>NULL</v>
      </c>
      <c r="AG14" s="151">
        <f t="shared" si="0"/>
        <v>0.22538889704843457</v>
      </c>
      <c r="AH14" s="151">
        <f t="shared" si="0"/>
        <v>9.2464706035248145E-2</v>
      </c>
      <c r="AI14" s="151">
        <f t="shared" si="0"/>
        <v>0.19809893486156982</v>
      </c>
      <c r="AJ14" s="151">
        <f t="shared" si="0"/>
        <v>0.12881171800243685</v>
      </c>
    </row>
    <row r="15" spans="1:36" x14ac:dyDescent="0.25">
      <c r="P15" s="25">
        <v>35885</v>
      </c>
      <c r="Q15" s="61">
        <v>77.997084754991306</v>
      </c>
      <c r="R15" s="16">
        <v>79.307800866454201</v>
      </c>
      <c r="S15" s="16">
        <v>83.263128044513493</v>
      </c>
      <c r="T15" s="16">
        <v>74.947972756143201</v>
      </c>
      <c r="U15" s="65">
        <v>75.197879853691703</v>
      </c>
      <c r="V15" s="66">
        <v>86.955795101334203</v>
      </c>
      <c r="W15" s="61">
        <v>82.932696186602101</v>
      </c>
      <c r="X15" s="16">
        <v>81.222745843176</v>
      </c>
      <c r="Y15" s="16">
        <v>84.606833373552703</v>
      </c>
      <c r="Z15" s="64">
        <v>79.474152955938806</v>
      </c>
      <c r="AA15" s="151">
        <f>IFERROR(Q15/Q11-1,"NULL")</f>
        <v>0.18475098160898429</v>
      </c>
      <c r="AB15" s="151">
        <f t="shared" si="0"/>
        <v>0.12547154884599521</v>
      </c>
      <c r="AC15" s="151">
        <f t="shared" si="0"/>
        <v>9.5012396628010531E-2</v>
      </c>
      <c r="AD15" s="151">
        <f t="shared" si="0"/>
        <v>0.10621484179971241</v>
      </c>
      <c r="AE15" s="151" t="str">
        <f t="shared" si="0"/>
        <v>NULL</v>
      </c>
      <c r="AF15" s="151" t="str">
        <f t="shared" si="0"/>
        <v>NULL</v>
      </c>
      <c r="AG15" s="151">
        <f t="shared" si="0"/>
        <v>0.23164166251511009</v>
      </c>
      <c r="AH15" s="151">
        <f t="shared" si="0"/>
        <v>0.1096944680300449</v>
      </c>
      <c r="AI15" s="151">
        <f t="shared" si="0"/>
        <v>6.9376313724539118E-2</v>
      </c>
      <c r="AJ15" s="151">
        <f t="shared" si="0"/>
        <v>0.13330013449929079</v>
      </c>
    </row>
    <row r="16" spans="1:36" x14ac:dyDescent="0.25">
      <c r="P16" s="25">
        <v>35976</v>
      </c>
      <c r="Q16" s="61">
        <v>78.451908669585293</v>
      </c>
      <c r="R16" s="16">
        <v>79.498467403199101</v>
      </c>
      <c r="S16" s="16">
        <v>84.4502543337003</v>
      </c>
      <c r="T16" s="16">
        <v>77.437948263745994</v>
      </c>
      <c r="U16" s="65">
        <v>73.584060500174601</v>
      </c>
      <c r="V16" s="66">
        <v>85.062480397724599</v>
      </c>
      <c r="W16" s="61">
        <v>84.073214433394</v>
      </c>
      <c r="X16" s="16">
        <v>81.598519627356595</v>
      </c>
      <c r="Y16" s="16">
        <v>88.027278100972694</v>
      </c>
      <c r="Z16" s="64">
        <v>80.494757108987102</v>
      </c>
      <c r="AA16" s="151">
        <f t="shared" si="1"/>
        <v>0.12682119836160499</v>
      </c>
      <c r="AB16" s="151">
        <f t="shared" si="0"/>
        <v>8.255661414878368E-2</v>
      </c>
      <c r="AC16" s="151">
        <f t="shared" si="0"/>
        <v>9.9719057612793538E-2</v>
      </c>
      <c r="AD16" s="151">
        <f t="shared" si="0"/>
        <v>8.9153714744389267E-2</v>
      </c>
      <c r="AE16" s="151" t="str">
        <f t="shared" si="0"/>
        <v>NULL</v>
      </c>
      <c r="AF16" s="151" t="str">
        <f t="shared" si="0"/>
        <v>NULL</v>
      </c>
      <c r="AG16" s="151">
        <f t="shared" si="0"/>
        <v>0.24564659528776023</v>
      </c>
      <c r="AH16" s="151">
        <f t="shared" si="0"/>
        <v>0.12072931342295035</v>
      </c>
      <c r="AI16" s="151">
        <f t="shared" si="0"/>
        <v>5.2880720160747519E-2</v>
      </c>
      <c r="AJ16" s="151">
        <f t="shared" si="0"/>
        <v>0.11215175658722609</v>
      </c>
    </row>
    <row r="17" spans="1:36" x14ac:dyDescent="0.25">
      <c r="P17" s="25">
        <v>36068</v>
      </c>
      <c r="Q17" s="61">
        <v>79.992542819148397</v>
      </c>
      <c r="R17" s="16">
        <v>81.524223196497999</v>
      </c>
      <c r="S17" s="16">
        <v>84.899561862126205</v>
      </c>
      <c r="T17" s="16">
        <v>80.203921647132304</v>
      </c>
      <c r="U17" s="65">
        <v>74.856376492005595</v>
      </c>
      <c r="V17" s="66">
        <v>85.140674314053896</v>
      </c>
      <c r="W17" s="61">
        <v>86.916605630269004</v>
      </c>
      <c r="X17" s="16">
        <v>82.106201553905095</v>
      </c>
      <c r="Y17" s="16">
        <v>90.976111710517699</v>
      </c>
      <c r="Z17" s="64">
        <v>82.285846497658696</v>
      </c>
      <c r="AA17" s="151">
        <f t="shared" si="1"/>
        <v>7.1304624363447866E-2</v>
      </c>
      <c r="AB17" s="151">
        <f t="shared" si="0"/>
        <v>5.056044025865214E-2</v>
      </c>
      <c r="AC17" s="151">
        <f t="shared" si="0"/>
        <v>7.1634885796602488E-2</v>
      </c>
      <c r="AD17" s="151">
        <f t="shared" si="0"/>
        <v>0.10340610863717781</v>
      </c>
      <c r="AE17" s="151" t="str">
        <f t="shared" si="0"/>
        <v>NULL</v>
      </c>
      <c r="AF17" s="151" t="str">
        <f t="shared" si="0"/>
        <v>NULL</v>
      </c>
      <c r="AG17" s="151">
        <f t="shared" si="0"/>
        <v>0.18201899538826583</v>
      </c>
      <c r="AH17" s="151">
        <f t="shared" si="0"/>
        <v>9.9625292554332834E-2</v>
      </c>
      <c r="AI17" s="151">
        <f t="shared" si="0"/>
        <v>6.961129462812754E-2</v>
      </c>
      <c r="AJ17" s="151">
        <f t="shared" si="0"/>
        <v>0.10749017299021113</v>
      </c>
    </row>
    <row r="18" spans="1:36" x14ac:dyDescent="0.25">
      <c r="P18" s="25">
        <v>36160</v>
      </c>
      <c r="Q18" s="61">
        <v>82.423629644538195</v>
      </c>
      <c r="R18" s="16">
        <v>84.466390735898898</v>
      </c>
      <c r="S18" s="16">
        <v>85.397761427123996</v>
      </c>
      <c r="T18" s="16">
        <v>82.568630536744195</v>
      </c>
      <c r="U18" s="65">
        <v>78.751836247765198</v>
      </c>
      <c r="V18" s="66">
        <v>82.173355065803094</v>
      </c>
      <c r="W18" s="61">
        <v>86.665248361648693</v>
      </c>
      <c r="X18" s="16">
        <v>82.346378545323802</v>
      </c>
      <c r="Y18" s="16">
        <v>92.424052801623404</v>
      </c>
      <c r="Z18" s="64">
        <v>82.878627680948597</v>
      </c>
      <c r="AA18" s="151">
        <f t="shared" si="1"/>
        <v>6.4711928673646835E-2</v>
      </c>
      <c r="AB18" s="151">
        <f t="shared" si="0"/>
        <v>6.3425371502219274E-2</v>
      </c>
      <c r="AC18" s="151">
        <f t="shared" si="0"/>
        <v>4.1542319575871511E-2</v>
      </c>
      <c r="AD18" s="151">
        <f t="shared" si="0"/>
        <v>0.12494513480631997</v>
      </c>
      <c r="AE18" s="151" t="str">
        <f t="shared" si="0"/>
        <v>NULL</v>
      </c>
      <c r="AF18" s="151" t="str">
        <f t="shared" si="0"/>
        <v>NULL</v>
      </c>
      <c r="AG18" s="151">
        <f t="shared" si="0"/>
        <v>5.8706306378731421E-2</v>
      </c>
      <c r="AH18" s="151">
        <f t="shared" si="0"/>
        <v>4.3648572528622198E-2</v>
      </c>
      <c r="AI18" s="151">
        <f t="shared" si="0"/>
        <v>8.9341439011664692E-2</v>
      </c>
      <c r="AJ18" s="151">
        <f t="shared" si="0"/>
        <v>7.4459869034945392E-2</v>
      </c>
    </row>
    <row r="19" spans="1:36" x14ac:dyDescent="0.25">
      <c r="P19" s="25">
        <v>36250</v>
      </c>
      <c r="Q19" s="61">
        <v>85.437495580676199</v>
      </c>
      <c r="R19" s="16">
        <v>86.888651654696503</v>
      </c>
      <c r="S19" s="16">
        <v>87.656503656297801</v>
      </c>
      <c r="T19" s="16">
        <v>84.941340610410194</v>
      </c>
      <c r="U19" s="65">
        <v>81.921778552835704</v>
      </c>
      <c r="V19" s="66">
        <v>88.083441289903107</v>
      </c>
      <c r="W19" s="61">
        <v>85.227153418798096</v>
      </c>
      <c r="X19" s="16">
        <v>83.947951436050502</v>
      </c>
      <c r="Y19" s="16">
        <v>93.871589894589803</v>
      </c>
      <c r="Z19" s="64">
        <v>82.038398034165596</v>
      </c>
      <c r="AA19" s="151">
        <f t="shared" si="1"/>
        <v>9.5393447704579248E-2</v>
      </c>
      <c r="AB19" s="151">
        <f t="shared" si="0"/>
        <v>9.5587706447788579E-2</v>
      </c>
      <c r="AC19" s="151">
        <f t="shared" si="0"/>
        <v>5.2764959892397378E-2</v>
      </c>
      <c r="AD19" s="151">
        <f t="shared" si="0"/>
        <v>0.13333740042285358</v>
      </c>
      <c r="AE19" s="151">
        <f t="shared" si="0"/>
        <v>8.941606747725217E-2</v>
      </c>
      <c r="AF19" s="151">
        <f t="shared" si="0"/>
        <v>1.296803953382053E-2</v>
      </c>
      <c r="AG19" s="151">
        <f t="shared" si="0"/>
        <v>2.7666497505801191E-2</v>
      </c>
      <c r="AH19" s="151">
        <f t="shared" si="0"/>
        <v>3.3552246536164843E-2</v>
      </c>
      <c r="AI19" s="151">
        <f t="shared" si="0"/>
        <v>0.10950364351933284</v>
      </c>
      <c r="AJ19" s="151">
        <f t="shared" si="0"/>
        <v>3.2265145117664096E-2</v>
      </c>
    </row>
    <row r="20" spans="1:36" x14ac:dyDescent="0.25">
      <c r="P20" s="25">
        <v>36341</v>
      </c>
      <c r="Q20" s="61">
        <v>89.399053294000794</v>
      </c>
      <c r="R20" s="16">
        <v>87.508120825030204</v>
      </c>
      <c r="S20" s="16">
        <v>91.257637514682401</v>
      </c>
      <c r="T20" s="16">
        <v>86.954641475502797</v>
      </c>
      <c r="U20" s="65">
        <v>85.964456297873497</v>
      </c>
      <c r="V20" s="66">
        <v>88.9872703913923</v>
      </c>
      <c r="W20" s="61">
        <v>87.007502594014397</v>
      </c>
      <c r="X20" s="16">
        <v>87.150658871534802</v>
      </c>
      <c r="Y20" s="16">
        <v>93.428093323841793</v>
      </c>
      <c r="Z20" s="64">
        <v>85.493664596763495</v>
      </c>
      <c r="AA20" s="151">
        <f t="shared" si="1"/>
        <v>0.139539557546285</v>
      </c>
      <c r="AB20" s="151">
        <f t="shared" si="0"/>
        <v>0.10075229980482359</v>
      </c>
      <c r="AC20" s="151">
        <f t="shared" si="0"/>
        <v>8.0608202245112448E-2</v>
      </c>
      <c r="AD20" s="151">
        <f t="shared" si="0"/>
        <v>0.12289443903322295</v>
      </c>
      <c r="AE20" s="151">
        <f t="shared" si="0"/>
        <v>0.16824833684829765</v>
      </c>
      <c r="AF20" s="151">
        <f t="shared" si="0"/>
        <v>4.6140084033720274E-2</v>
      </c>
      <c r="AG20" s="151">
        <f t="shared" si="0"/>
        <v>3.4901581679680493E-2</v>
      </c>
      <c r="AH20" s="151">
        <f t="shared" si="0"/>
        <v>6.8042156518692609E-2</v>
      </c>
      <c r="AI20" s="151">
        <f t="shared" si="0"/>
        <v>6.135388188050106E-2</v>
      </c>
      <c r="AJ20" s="151">
        <f t="shared" si="0"/>
        <v>6.2102274325867457E-2</v>
      </c>
    </row>
    <row r="21" spans="1:36" x14ac:dyDescent="0.25">
      <c r="P21" s="25">
        <v>36433</v>
      </c>
      <c r="Q21" s="61">
        <v>90.675883208752595</v>
      </c>
      <c r="R21" s="16">
        <v>87.961270130331499</v>
      </c>
      <c r="S21" s="16">
        <v>94.039918525796494</v>
      </c>
      <c r="T21" s="16">
        <v>88.831575254658503</v>
      </c>
      <c r="U21" s="65">
        <v>89.510051892714799</v>
      </c>
      <c r="V21" s="66">
        <v>86.980084364086096</v>
      </c>
      <c r="W21" s="61">
        <v>90.320944323948595</v>
      </c>
      <c r="X21" s="16">
        <v>89.787536981304598</v>
      </c>
      <c r="Y21" s="16">
        <v>93.441293211319305</v>
      </c>
      <c r="Z21" s="64">
        <v>91.690820636068295</v>
      </c>
      <c r="AA21" s="151">
        <f t="shared" si="1"/>
        <v>0.13355420409322005</v>
      </c>
      <c r="AB21" s="151">
        <f t="shared" si="0"/>
        <v>7.895870308777142E-2</v>
      </c>
      <c r="AC21" s="151">
        <f t="shared" si="0"/>
        <v>0.10766082254362974</v>
      </c>
      <c r="AD21" s="151">
        <f t="shared" si="0"/>
        <v>0.10757146820681274</v>
      </c>
      <c r="AE21" s="151">
        <f t="shared" si="0"/>
        <v>0.19575720983868572</v>
      </c>
      <c r="AF21" s="151">
        <f t="shared" si="0"/>
        <v>2.1604363188941544E-2</v>
      </c>
      <c r="AG21" s="151">
        <f t="shared" si="0"/>
        <v>3.9167874412412873E-2</v>
      </c>
      <c r="AH21" s="151">
        <f t="shared" si="0"/>
        <v>9.3553657117562361E-2</v>
      </c>
      <c r="AI21" s="151">
        <f t="shared" si="0"/>
        <v>2.7097019804998013E-2</v>
      </c>
      <c r="AJ21" s="151">
        <f t="shared" si="0"/>
        <v>0.11429637706500606</v>
      </c>
    </row>
    <row r="22" spans="1:36" x14ac:dyDescent="0.25">
      <c r="P22" s="25">
        <v>36525</v>
      </c>
      <c r="Q22" s="61">
        <v>90.338069517888997</v>
      </c>
      <c r="R22" s="16">
        <v>90.886425836935899</v>
      </c>
      <c r="S22" s="16">
        <v>94.892393378891001</v>
      </c>
      <c r="T22" s="16">
        <v>91.503410875827299</v>
      </c>
      <c r="U22" s="65">
        <v>89.795889348008203</v>
      </c>
      <c r="V22" s="66">
        <v>91.049320911369904</v>
      </c>
      <c r="W22" s="61">
        <v>88.386156230783399</v>
      </c>
      <c r="X22" s="16">
        <v>91.249478603036707</v>
      </c>
      <c r="Y22" s="16">
        <v>94.677914340653899</v>
      </c>
      <c r="Z22" s="64">
        <v>94.331149698354693</v>
      </c>
      <c r="AA22" s="151">
        <f t="shared" si="1"/>
        <v>9.6021491743117471E-2</v>
      </c>
      <c r="AB22" s="151">
        <f t="shared" si="0"/>
        <v>7.6006977983829493E-2</v>
      </c>
      <c r="AC22" s="151">
        <f t="shared" si="0"/>
        <v>0.11118127446314219</v>
      </c>
      <c r="AD22" s="151">
        <f t="shared" si="0"/>
        <v>0.10821034914836103</v>
      </c>
      <c r="AE22" s="151">
        <f t="shared" si="0"/>
        <v>0.14023867412433089</v>
      </c>
      <c r="AF22" s="151">
        <f t="shared" si="0"/>
        <v>0.10801513262369644</v>
      </c>
      <c r="AG22" s="151">
        <f t="shared" si="0"/>
        <v>1.9856954219452216E-2</v>
      </c>
      <c r="AH22" s="151">
        <f t="shared" si="0"/>
        <v>0.10811768792980492</v>
      </c>
      <c r="AI22" s="151">
        <f t="shared" si="0"/>
        <v>2.4386092913152524E-2</v>
      </c>
      <c r="AJ22" s="151">
        <f t="shared" si="0"/>
        <v>0.13818426218993363</v>
      </c>
    </row>
    <row r="23" spans="1:36" x14ac:dyDescent="0.25">
      <c r="P23" s="25">
        <v>36616</v>
      </c>
      <c r="Q23" s="61">
        <v>93.093181021172398</v>
      </c>
      <c r="R23" s="16">
        <v>94.775506641258104</v>
      </c>
      <c r="S23" s="16">
        <v>95.791124335298406</v>
      </c>
      <c r="T23" s="16">
        <v>96.015591769815501</v>
      </c>
      <c r="U23" s="65">
        <v>93.909169973934098</v>
      </c>
      <c r="V23" s="66">
        <v>90.405765304066094</v>
      </c>
      <c r="W23" s="61">
        <v>86.935543779137205</v>
      </c>
      <c r="X23" s="16">
        <v>91.267603941192505</v>
      </c>
      <c r="Y23" s="16">
        <v>94.934268467244394</v>
      </c>
      <c r="Z23" s="64">
        <v>94.495729076954504</v>
      </c>
      <c r="AA23" s="151">
        <f t="shared" si="1"/>
        <v>8.9605686454925948E-2</v>
      </c>
      <c r="AB23" s="151">
        <f t="shared" si="0"/>
        <v>9.0769678621607452E-2</v>
      </c>
      <c r="AC23" s="151">
        <f t="shared" si="0"/>
        <v>9.280110818584042E-2</v>
      </c>
      <c r="AD23" s="151">
        <f t="shared" si="0"/>
        <v>0.1303752811036758</v>
      </c>
      <c r="AE23" s="151">
        <f t="shared" si="0"/>
        <v>0.14632728479359236</v>
      </c>
      <c r="AF23" s="151">
        <f t="shared" si="0"/>
        <v>2.6365046371424894E-2</v>
      </c>
      <c r="AG23" s="151">
        <f t="shared" si="0"/>
        <v>2.0045141622227369E-2</v>
      </c>
      <c r="AH23" s="151">
        <f t="shared" si="0"/>
        <v>8.7192747171656038E-2</v>
      </c>
      <c r="AI23" s="151">
        <f t="shared" si="0"/>
        <v>1.1320555812976973E-2</v>
      </c>
      <c r="AJ23" s="151">
        <f t="shared" si="0"/>
        <v>0.15184756578987502</v>
      </c>
    </row>
    <row r="24" spans="1:36" x14ac:dyDescent="0.25">
      <c r="P24" s="25">
        <v>36707</v>
      </c>
      <c r="Q24" s="61">
        <v>98.663490499706498</v>
      </c>
      <c r="R24" s="16">
        <v>98.079762580108905</v>
      </c>
      <c r="S24" s="16">
        <v>97.645614030685294</v>
      </c>
      <c r="T24" s="16">
        <v>100.69658269932</v>
      </c>
      <c r="U24" s="65">
        <v>96.104612458123995</v>
      </c>
      <c r="V24" s="66">
        <v>94.146384122305605</v>
      </c>
      <c r="W24" s="61">
        <v>92.361181269055294</v>
      </c>
      <c r="X24" s="16">
        <v>93.825967196292098</v>
      </c>
      <c r="Y24" s="16">
        <v>95.237983927579805</v>
      </c>
      <c r="Z24" s="64">
        <v>95.136853934328002</v>
      </c>
      <c r="AA24" s="151">
        <f t="shared" si="1"/>
        <v>0.1036301489148701</v>
      </c>
      <c r="AB24" s="151">
        <f t="shared" si="0"/>
        <v>0.12080755083538341</v>
      </c>
      <c r="AC24" s="151">
        <f t="shared" si="0"/>
        <v>6.9999363231106448E-2</v>
      </c>
      <c r="AD24" s="151">
        <f t="shared" si="0"/>
        <v>0.15803574128574427</v>
      </c>
      <c r="AE24" s="151">
        <f t="shared" si="0"/>
        <v>0.11795754427985994</v>
      </c>
      <c r="AF24" s="151">
        <f t="shared" si="0"/>
        <v>5.7975862257848787E-2</v>
      </c>
      <c r="AG24" s="151">
        <f t="shared" si="0"/>
        <v>6.153123024369167E-2</v>
      </c>
      <c r="AH24" s="151">
        <f t="shared" si="0"/>
        <v>7.6595041405218778E-2</v>
      </c>
      <c r="AI24" s="151">
        <f t="shared" si="0"/>
        <v>1.9372016909994461E-2</v>
      </c>
      <c r="AJ24" s="151">
        <f t="shared" si="0"/>
        <v>0.11279419806189428</v>
      </c>
    </row>
    <row r="25" spans="1:36" x14ac:dyDescent="0.25">
      <c r="P25" s="25">
        <v>36799</v>
      </c>
      <c r="Q25" s="61">
        <v>101.29587020515601</v>
      </c>
      <c r="R25" s="16">
        <v>99.488082980809807</v>
      </c>
      <c r="S25" s="16">
        <v>98.958556199242807</v>
      </c>
      <c r="T25" s="16">
        <v>100.611638375699</v>
      </c>
      <c r="U25" s="65">
        <v>97.780229001758002</v>
      </c>
      <c r="V25" s="66">
        <v>98.348335285603994</v>
      </c>
      <c r="W25" s="61">
        <v>98.321546478577602</v>
      </c>
      <c r="X25" s="16">
        <v>98.601605886618401</v>
      </c>
      <c r="Y25" s="16">
        <v>97.442781395495601</v>
      </c>
      <c r="Z25" s="64">
        <v>97.425340741435406</v>
      </c>
      <c r="AA25" s="151">
        <f t="shared" si="1"/>
        <v>0.11712030388448769</v>
      </c>
      <c r="AB25" s="151">
        <f t="shared" si="0"/>
        <v>0.13104418380270233</v>
      </c>
      <c r="AC25" s="151">
        <f t="shared" si="0"/>
        <v>5.2303721127715086E-2</v>
      </c>
      <c r="AD25" s="151">
        <f t="shared" si="0"/>
        <v>0.13261121495673045</v>
      </c>
      <c r="AE25" s="151">
        <f t="shared" si="0"/>
        <v>9.2393836604582669E-2</v>
      </c>
      <c r="AF25" s="151">
        <f t="shared" si="0"/>
        <v>0.13069946993764736</v>
      </c>
      <c r="AG25" s="151">
        <f t="shared" si="0"/>
        <v>8.8579700029859598E-2</v>
      </c>
      <c r="AH25" s="151">
        <f t="shared" si="0"/>
        <v>9.8165839064602523E-2</v>
      </c>
      <c r="AI25" s="151">
        <f t="shared" si="0"/>
        <v>4.2823553127917968E-2</v>
      </c>
      <c r="AJ25" s="151">
        <f t="shared" si="0"/>
        <v>6.2541921487736518E-2</v>
      </c>
    </row>
    <row r="26" spans="1:36" x14ac:dyDescent="0.25">
      <c r="I26" s="178" t="s">
        <v>137</v>
      </c>
      <c r="J26" s="178"/>
      <c r="K26" s="178"/>
      <c r="L26" s="178"/>
      <c r="M26" s="178"/>
      <c r="N26" s="178"/>
      <c r="P26" s="25">
        <v>36891</v>
      </c>
      <c r="Q26" s="61">
        <v>100</v>
      </c>
      <c r="R26" s="16">
        <v>100</v>
      </c>
      <c r="S26" s="16">
        <v>100</v>
      </c>
      <c r="T26" s="16">
        <v>100</v>
      </c>
      <c r="U26" s="65">
        <v>100</v>
      </c>
      <c r="V26" s="66">
        <v>100</v>
      </c>
      <c r="W26" s="61">
        <v>100</v>
      </c>
      <c r="X26" s="16">
        <v>100</v>
      </c>
      <c r="Y26" s="16">
        <v>100</v>
      </c>
      <c r="Z26" s="64">
        <v>100</v>
      </c>
      <c r="AA26" s="151">
        <f t="shared" si="1"/>
        <v>0.10695303246653642</v>
      </c>
      <c r="AB26" s="151">
        <f t="shared" si="0"/>
        <v>0.10027431576432821</v>
      </c>
      <c r="AC26" s="151">
        <f t="shared" si="0"/>
        <v>5.3825248149397042E-2</v>
      </c>
      <c r="AD26" s="151">
        <f t="shared" si="0"/>
        <v>9.2855436129072988E-2</v>
      </c>
      <c r="AE26" s="151">
        <f t="shared" si="0"/>
        <v>0.11363672353024179</v>
      </c>
      <c r="AF26" s="151">
        <f t="shared" si="0"/>
        <v>9.8305830280084772E-2</v>
      </c>
      <c r="AG26" s="151">
        <f t="shared" si="0"/>
        <v>0.13139890073839067</v>
      </c>
      <c r="AH26" s="151">
        <f t="shared" si="0"/>
        <v>9.5896672845997788E-2</v>
      </c>
      <c r="AI26" s="151">
        <f t="shared" si="0"/>
        <v>5.6212535905650451E-2</v>
      </c>
      <c r="AJ26" s="151">
        <f t="shared" si="0"/>
        <v>6.0095210540449751E-2</v>
      </c>
    </row>
    <row r="27" spans="1:36" x14ac:dyDescent="0.25">
      <c r="A27" s="178" t="s">
        <v>80</v>
      </c>
      <c r="B27" s="178"/>
      <c r="C27" s="178"/>
      <c r="D27" s="178"/>
      <c r="E27" s="178"/>
      <c r="F27" s="178"/>
      <c r="G27" s="59"/>
      <c r="I27" s="178" t="s">
        <v>74</v>
      </c>
      <c r="J27" s="178"/>
      <c r="K27" s="178"/>
      <c r="L27" s="178"/>
      <c r="M27" s="178"/>
      <c r="N27" s="178"/>
      <c r="P27" s="25">
        <v>36981</v>
      </c>
      <c r="Q27" s="61">
        <v>100.10032165470599</v>
      </c>
      <c r="R27" s="16">
        <v>101.541370133361</v>
      </c>
      <c r="S27" s="16">
        <v>102.195827462897</v>
      </c>
      <c r="T27" s="16">
        <v>104.413695021838</v>
      </c>
      <c r="U27" s="65">
        <v>100.068194248629</v>
      </c>
      <c r="V27" s="66">
        <v>100.757157214523</v>
      </c>
      <c r="W27" s="61">
        <v>99.896436644192093</v>
      </c>
      <c r="X27" s="16">
        <v>99.239388628596402</v>
      </c>
      <c r="Y27" s="16">
        <v>100.726109453435</v>
      </c>
      <c r="Z27" s="64">
        <v>101.99986307526299</v>
      </c>
      <c r="AA27" s="151">
        <f t="shared" si="1"/>
        <v>7.5270181517805845E-2</v>
      </c>
      <c r="AB27" s="151">
        <f t="shared" si="1"/>
        <v>7.1388312570175749E-2</v>
      </c>
      <c r="AC27" s="151">
        <f t="shared" si="1"/>
        <v>6.6861133242158921E-2</v>
      </c>
      <c r="AD27" s="151">
        <f t="shared" si="1"/>
        <v>8.7466036476198772E-2</v>
      </c>
      <c r="AE27" s="151">
        <f t="shared" si="1"/>
        <v>6.5584908017017218E-2</v>
      </c>
      <c r="AF27" s="151">
        <f t="shared" si="1"/>
        <v>0.1144992454368543</v>
      </c>
      <c r="AG27" s="151">
        <f t="shared" si="1"/>
        <v>0.14908623448635105</v>
      </c>
      <c r="AH27" s="151">
        <f t="shared" si="1"/>
        <v>8.7345173349137717E-2</v>
      </c>
      <c r="AI27" s="151">
        <f t="shared" si="1"/>
        <v>6.1008959985708433E-2</v>
      </c>
      <c r="AJ27" s="151">
        <f t="shared" si="1"/>
        <v>7.9412414419252286E-2</v>
      </c>
    </row>
    <row r="28" spans="1:36" x14ac:dyDescent="0.25">
      <c r="A28" s="178" t="s">
        <v>74</v>
      </c>
      <c r="B28" s="178"/>
      <c r="C28" s="178"/>
      <c r="D28" s="178"/>
      <c r="E28" s="178"/>
      <c r="F28" s="178"/>
      <c r="G28" s="59"/>
      <c r="P28" s="25">
        <v>37072</v>
      </c>
      <c r="Q28" s="61">
        <v>102.216776468277</v>
      </c>
      <c r="R28" s="16">
        <v>102.861264588613</v>
      </c>
      <c r="S28" s="16">
        <v>105.22872639854199</v>
      </c>
      <c r="T28" s="16">
        <v>110.473307753361</v>
      </c>
      <c r="U28" s="65">
        <v>102.879343650512</v>
      </c>
      <c r="V28" s="66">
        <v>99.026400224611805</v>
      </c>
      <c r="W28" s="61">
        <v>99.961266270848299</v>
      </c>
      <c r="X28" s="16">
        <v>100.462658008405</v>
      </c>
      <c r="Y28" s="16">
        <v>102.476917391705</v>
      </c>
      <c r="Z28" s="64">
        <v>103.863228365163</v>
      </c>
      <c r="AA28" s="151">
        <f t="shared" si="1"/>
        <v>3.6014192793848876E-2</v>
      </c>
      <c r="AB28" s="151">
        <f t="shared" si="1"/>
        <v>4.8751158064832101E-2</v>
      </c>
      <c r="AC28" s="151">
        <f t="shared" si="1"/>
        <v>7.7659528726745419E-2</v>
      </c>
      <c r="AD28" s="151">
        <f t="shared" si="1"/>
        <v>9.7090931906143263E-2</v>
      </c>
      <c r="AE28" s="151">
        <f t="shared" si="1"/>
        <v>7.0493299115481856E-2</v>
      </c>
      <c r="AF28" s="151">
        <f t="shared" si="1"/>
        <v>5.1834344439257052E-2</v>
      </c>
      <c r="AG28" s="151">
        <f t="shared" si="1"/>
        <v>8.2286572100603195E-2</v>
      </c>
      <c r="AH28" s="151">
        <f t="shared" si="1"/>
        <v>7.0734051674931075E-2</v>
      </c>
      <c r="AI28" s="151">
        <f t="shared" si="1"/>
        <v>7.6008890209496416E-2</v>
      </c>
      <c r="AJ28" s="151">
        <f t="shared" si="1"/>
        <v>9.1724437691188765E-2</v>
      </c>
    </row>
    <row r="29" spans="1:36" x14ac:dyDescent="0.25">
      <c r="P29" s="25">
        <v>37164</v>
      </c>
      <c r="Q29" s="61">
        <v>103.120052782366</v>
      </c>
      <c r="R29" s="16">
        <v>102.718503610837</v>
      </c>
      <c r="S29" s="16">
        <v>107.368591925503</v>
      </c>
      <c r="T29" s="16">
        <v>112.921022988079</v>
      </c>
      <c r="U29" s="65">
        <v>103.621512193546</v>
      </c>
      <c r="V29" s="66">
        <v>100.02455823495301</v>
      </c>
      <c r="W29" s="61">
        <v>98.466612531507593</v>
      </c>
      <c r="X29" s="16">
        <v>102.151092367601</v>
      </c>
      <c r="Y29" s="16">
        <v>104.261595981863</v>
      </c>
      <c r="Z29" s="64">
        <v>104.815815113952</v>
      </c>
      <c r="AA29" s="151">
        <f t="shared" si="1"/>
        <v>1.8008459510890695E-2</v>
      </c>
      <c r="AB29" s="151">
        <f t="shared" si="1"/>
        <v>3.2470427947137281E-2</v>
      </c>
      <c r="AC29" s="151">
        <f t="shared" si="1"/>
        <v>8.4985432783876158E-2</v>
      </c>
      <c r="AD29" s="151">
        <f t="shared" si="1"/>
        <v>0.12234553388758962</v>
      </c>
      <c r="AE29" s="151">
        <f t="shared" si="1"/>
        <v>5.9738898665117501E-2</v>
      </c>
      <c r="AF29" s="151">
        <f t="shared" si="1"/>
        <v>1.7043734847989489E-2</v>
      </c>
      <c r="AG29" s="151">
        <f t="shared" si="1"/>
        <v>1.4754248496446909E-3</v>
      </c>
      <c r="AH29" s="151">
        <f t="shared" si="1"/>
        <v>3.5998262392035851E-2</v>
      </c>
      <c r="AI29" s="151">
        <f t="shared" si="1"/>
        <v>6.9977626754018418E-2</v>
      </c>
      <c r="AJ29" s="151">
        <f t="shared" si="1"/>
        <v>7.5857824219786263E-2</v>
      </c>
    </row>
    <row r="30" spans="1:36" x14ac:dyDescent="0.25">
      <c r="P30" s="25">
        <v>37256</v>
      </c>
      <c r="Q30" s="61">
        <v>102.59687232626401</v>
      </c>
      <c r="R30" s="16">
        <v>102.72288720016</v>
      </c>
      <c r="S30" s="16">
        <v>108.37981696574499</v>
      </c>
      <c r="T30" s="16">
        <v>113.68140055606401</v>
      </c>
      <c r="U30" s="65">
        <v>105.628577508871</v>
      </c>
      <c r="V30" s="66">
        <v>98.306443809337793</v>
      </c>
      <c r="W30" s="61">
        <v>98.130655679083702</v>
      </c>
      <c r="X30" s="16">
        <v>100.963946595671</v>
      </c>
      <c r="Y30" s="16">
        <v>103.597643331095</v>
      </c>
      <c r="Z30" s="64">
        <v>106.39472205119699</v>
      </c>
      <c r="AA30" s="151">
        <f t="shared" si="1"/>
        <v>2.5968723262639992E-2</v>
      </c>
      <c r="AB30" s="151">
        <f t="shared" si="1"/>
        <v>2.7228872001600068E-2</v>
      </c>
      <c r="AC30" s="151">
        <f t="shared" si="1"/>
        <v>8.3798169657449906E-2</v>
      </c>
      <c r="AD30" s="151">
        <f t="shared" si="1"/>
        <v>0.13681400556064016</v>
      </c>
      <c r="AE30" s="151">
        <f t="shared" si="1"/>
        <v>5.6285775088710022E-2</v>
      </c>
      <c r="AF30" s="151">
        <f t="shared" si="1"/>
        <v>-1.6935561906622043E-2</v>
      </c>
      <c r="AG30" s="151">
        <f t="shared" si="1"/>
        <v>-1.8693443209162997E-2</v>
      </c>
      <c r="AH30" s="151">
        <f t="shared" si="1"/>
        <v>9.6394659567100582E-3</v>
      </c>
      <c r="AI30" s="151">
        <f t="shared" si="1"/>
        <v>3.5976433310950018E-2</v>
      </c>
      <c r="AJ30" s="151">
        <f t="shared" si="1"/>
        <v>6.3947220511969993E-2</v>
      </c>
    </row>
    <row r="31" spans="1:36" x14ac:dyDescent="0.25">
      <c r="P31" s="25">
        <v>37346</v>
      </c>
      <c r="Q31" s="61">
        <v>103.572034187273</v>
      </c>
      <c r="R31" s="16">
        <v>103.880789857241</v>
      </c>
      <c r="S31" s="16">
        <v>109.767797235119</v>
      </c>
      <c r="T31" s="16">
        <v>117.295348922317</v>
      </c>
      <c r="U31" s="65">
        <v>109.037259852933</v>
      </c>
      <c r="V31" s="66">
        <v>100.021429856599</v>
      </c>
      <c r="W31" s="61">
        <v>99.284575845495098</v>
      </c>
      <c r="X31" s="16">
        <v>99.127182368331901</v>
      </c>
      <c r="Y31" s="16">
        <v>103.927550425164</v>
      </c>
      <c r="Z31" s="64">
        <v>109.5061323913</v>
      </c>
      <c r="AA31" s="151">
        <f t="shared" si="1"/>
        <v>3.4682331436882041E-2</v>
      </c>
      <c r="AB31" s="151">
        <f t="shared" si="1"/>
        <v>2.3039079744615165E-2</v>
      </c>
      <c r="AC31" s="151">
        <f t="shared" si="1"/>
        <v>7.4092748796139141E-2</v>
      </c>
      <c r="AD31" s="151">
        <f t="shared" si="1"/>
        <v>0.12337130582137545</v>
      </c>
      <c r="AE31" s="151">
        <f t="shared" si="1"/>
        <v>8.9629533855877463E-2</v>
      </c>
      <c r="AF31" s="151">
        <f t="shared" si="1"/>
        <v>-7.301986064945809E-3</v>
      </c>
      <c r="AG31" s="151">
        <f t="shared" si="1"/>
        <v>-6.1249511919659883E-3</v>
      </c>
      <c r="AH31" s="151">
        <f t="shared" si="1"/>
        <v>-1.1306625505769219E-3</v>
      </c>
      <c r="AI31" s="151">
        <f t="shared" si="1"/>
        <v>3.1783625805670512E-2</v>
      </c>
      <c r="AJ31" s="151">
        <f t="shared" si="1"/>
        <v>7.3590974435900236E-2</v>
      </c>
    </row>
    <row r="32" spans="1:36" x14ac:dyDescent="0.25">
      <c r="O32" s="67"/>
      <c r="P32" s="25">
        <v>37437</v>
      </c>
      <c r="Q32" s="61">
        <v>106.194209336242</v>
      </c>
      <c r="R32" s="16">
        <v>106.855541503024</v>
      </c>
      <c r="S32" s="16">
        <v>112.36749255366</v>
      </c>
      <c r="T32" s="16">
        <v>122.814905788526</v>
      </c>
      <c r="U32" s="65">
        <v>112.193263752324</v>
      </c>
      <c r="V32" s="66">
        <v>100.72942415729401</v>
      </c>
      <c r="W32" s="61">
        <v>98.631085542409593</v>
      </c>
      <c r="X32" s="16">
        <v>99.136364728429299</v>
      </c>
      <c r="Y32" s="16">
        <v>105.595276066381</v>
      </c>
      <c r="Z32" s="64">
        <v>111.190208132336</v>
      </c>
      <c r="AA32" s="151">
        <f t="shared" si="1"/>
        <v>3.8911742332232491E-2</v>
      </c>
      <c r="AB32" s="151">
        <f t="shared" si="1"/>
        <v>3.8831691700329074E-2</v>
      </c>
      <c r="AC32" s="151">
        <f t="shared" si="1"/>
        <v>6.7840469037710571E-2</v>
      </c>
      <c r="AD32" s="151">
        <f t="shared" si="1"/>
        <v>0.11171565590050436</v>
      </c>
      <c r="AE32" s="151">
        <f t="shared" si="1"/>
        <v>9.0532460368837553E-2</v>
      </c>
      <c r="AF32" s="151">
        <f t="shared" si="1"/>
        <v>1.7197675860370465E-2</v>
      </c>
      <c r="AG32" s="151">
        <f t="shared" si="1"/>
        <v>-1.3306961566838638E-2</v>
      </c>
      <c r="AH32" s="151">
        <f t="shared" si="1"/>
        <v>-1.3201853367892591E-2</v>
      </c>
      <c r="AI32" s="151">
        <f t="shared" si="1"/>
        <v>3.0429864149372099E-2</v>
      </c>
      <c r="AJ32" s="151">
        <f t="shared" si="1"/>
        <v>7.0544502443278256E-2</v>
      </c>
    </row>
    <row r="33" spans="9:36" x14ac:dyDescent="0.25">
      <c r="P33" s="25">
        <v>37529</v>
      </c>
      <c r="Q33" s="61">
        <v>108.38146949185101</v>
      </c>
      <c r="R33" s="16">
        <v>110.677446134308</v>
      </c>
      <c r="S33" s="16">
        <v>116.465079229894</v>
      </c>
      <c r="T33" s="16">
        <v>127.93810774020901</v>
      </c>
      <c r="U33" s="65">
        <v>117.351327463746</v>
      </c>
      <c r="V33" s="66">
        <v>101.559737255228</v>
      </c>
      <c r="W33" s="61">
        <v>98.662001365476499</v>
      </c>
      <c r="X33" s="16">
        <v>100.357970089169</v>
      </c>
      <c r="Y33" s="16">
        <v>109.305333133563</v>
      </c>
      <c r="Z33" s="64">
        <v>112.139536806226</v>
      </c>
      <c r="AA33" s="151">
        <f t="shared" si="1"/>
        <v>5.1022246086211531E-2</v>
      </c>
      <c r="AB33" s="151">
        <f t="shared" si="1"/>
        <v>7.7483045835875286E-2</v>
      </c>
      <c r="AC33" s="151">
        <f t="shared" si="1"/>
        <v>8.4722050846140817E-2</v>
      </c>
      <c r="AD33" s="151">
        <f t="shared" si="1"/>
        <v>0.13298750183759278</v>
      </c>
      <c r="AE33" s="151">
        <f t="shared" si="1"/>
        <v>0.1324996613112075</v>
      </c>
      <c r="AF33" s="151">
        <f t="shared" si="1"/>
        <v>1.5348020999692125E-2</v>
      </c>
      <c r="AG33" s="151">
        <f t="shared" si="1"/>
        <v>1.9843155862235839E-3</v>
      </c>
      <c r="AH33" s="151">
        <f t="shared" si="1"/>
        <v>-1.7553628031497293E-2</v>
      </c>
      <c r="AI33" s="151">
        <f t="shared" si="1"/>
        <v>4.837579076170484E-2</v>
      </c>
      <c r="AJ33" s="151">
        <f t="shared" si="1"/>
        <v>6.9872296316275451E-2</v>
      </c>
    </row>
    <row r="34" spans="9:36" x14ac:dyDescent="0.25">
      <c r="P34" s="25">
        <v>37621</v>
      </c>
      <c r="Q34" s="61">
        <v>109.67369249568701</v>
      </c>
      <c r="R34" s="16">
        <v>112.191982383577</v>
      </c>
      <c r="S34" s="16">
        <v>120.55992902492299</v>
      </c>
      <c r="T34" s="16">
        <v>131.61058413442501</v>
      </c>
      <c r="U34" s="65">
        <v>121.896786972909</v>
      </c>
      <c r="V34" s="66">
        <v>103.051913850163</v>
      </c>
      <c r="W34" s="61">
        <v>101.685231200359</v>
      </c>
      <c r="X34" s="16">
        <v>102.817470735244</v>
      </c>
      <c r="Y34" s="16">
        <v>114.17388485777001</v>
      </c>
      <c r="Z34" s="64">
        <v>115.44609726919001</v>
      </c>
      <c r="AA34" s="151">
        <f t="shared" si="1"/>
        <v>6.8976958156368617E-2</v>
      </c>
      <c r="AB34" s="151">
        <f t="shared" si="1"/>
        <v>9.2180968054042856E-2</v>
      </c>
      <c r="AC34" s="151">
        <f t="shared" si="1"/>
        <v>0.11238358211130484</v>
      </c>
      <c r="AD34" s="151">
        <f t="shared" si="1"/>
        <v>0.1577143093827289</v>
      </c>
      <c r="AE34" s="151">
        <f t="shared" si="1"/>
        <v>0.15401333472157885</v>
      </c>
      <c r="AF34" s="151">
        <f t="shared" si="1"/>
        <v>4.8272217536715178E-2</v>
      </c>
      <c r="AG34" s="151">
        <f t="shared" si="1"/>
        <v>3.6222885668876215E-2</v>
      </c>
      <c r="AH34" s="151">
        <f t="shared" si="1"/>
        <v>1.8358277405654322E-2</v>
      </c>
      <c r="AI34" s="151">
        <f t="shared" si="1"/>
        <v>0.10208959573408105</v>
      </c>
      <c r="AJ34" s="151">
        <f t="shared" si="1"/>
        <v>8.5073536012787443E-2</v>
      </c>
    </row>
    <row r="35" spans="9:36" x14ac:dyDescent="0.25">
      <c r="P35" s="25">
        <v>37711</v>
      </c>
      <c r="Q35" s="61">
        <v>112.457395239248</v>
      </c>
      <c r="R35" s="16">
        <v>112.355846917961</v>
      </c>
      <c r="S35" s="16">
        <v>124.793932505021</v>
      </c>
      <c r="T35" s="16">
        <v>135.90180149531099</v>
      </c>
      <c r="U35" s="65">
        <v>128.54015058599799</v>
      </c>
      <c r="V35" s="66">
        <v>104.079385097816</v>
      </c>
      <c r="W35" s="61">
        <v>105.614181143869</v>
      </c>
      <c r="X35" s="16">
        <v>105.55999238342901</v>
      </c>
      <c r="Y35" s="16">
        <v>117.261541929413</v>
      </c>
      <c r="Z35" s="64">
        <v>119.143662186569</v>
      </c>
      <c r="AA35" s="151">
        <f t="shared" si="1"/>
        <v>8.5789191278303978E-2</v>
      </c>
      <c r="AB35" s="151">
        <f t="shared" si="1"/>
        <v>8.1584449563455674E-2</v>
      </c>
      <c r="AC35" s="151">
        <f t="shared" si="1"/>
        <v>0.13689019592619234</v>
      </c>
      <c r="AD35" s="151">
        <f t="shared" si="1"/>
        <v>0.15862907390570768</v>
      </c>
      <c r="AE35" s="151">
        <f t="shared" si="1"/>
        <v>0.17886446118849686</v>
      </c>
      <c r="AF35" s="151">
        <f t="shared" si="1"/>
        <v>4.0570858135450694E-2</v>
      </c>
      <c r="AG35" s="151">
        <f t="shared" si="1"/>
        <v>6.375215127296241E-2</v>
      </c>
      <c r="AH35" s="151">
        <f t="shared" si="1"/>
        <v>6.4894510883950929E-2</v>
      </c>
      <c r="AI35" s="151">
        <f t="shared" si="1"/>
        <v>0.12830083504999501</v>
      </c>
      <c r="AJ35" s="151">
        <f t="shared" si="1"/>
        <v>8.8009041912201491E-2</v>
      </c>
    </row>
    <row r="36" spans="9:36" x14ac:dyDescent="0.25">
      <c r="P36" s="25">
        <v>37802</v>
      </c>
      <c r="Q36" s="61">
        <v>116.098735110126</v>
      </c>
      <c r="R36" s="16">
        <v>113.665988815848</v>
      </c>
      <c r="S36" s="16">
        <v>128.87941662762199</v>
      </c>
      <c r="T36" s="16">
        <v>140.95102285325601</v>
      </c>
      <c r="U36" s="65">
        <v>131.92128204471999</v>
      </c>
      <c r="V36" s="66">
        <v>106.289027083454</v>
      </c>
      <c r="W36" s="61">
        <v>103.351935152064</v>
      </c>
      <c r="X36" s="16">
        <v>107.821997390527</v>
      </c>
      <c r="Y36" s="16">
        <v>121.425345762493</v>
      </c>
      <c r="Z36" s="64">
        <v>121.554206975173</v>
      </c>
      <c r="AA36" s="151">
        <f t="shared" si="1"/>
        <v>9.3268040091747162E-2</v>
      </c>
      <c r="AB36" s="151">
        <f t="shared" si="1"/>
        <v>6.373508773647707E-2</v>
      </c>
      <c r="AC36" s="151">
        <f t="shared" si="1"/>
        <v>0.14694573758577811</v>
      </c>
      <c r="AD36" s="151">
        <f t="shared" si="1"/>
        <v>0.14767032509847322</v>
      </c>
      <c r="AE36" s="151">
        <f t="shared" si="1"/>
        <v>0.17583959707195285</v>
      </c>
      <c r="AF36" s="151">
        <f t="shared" si="1"/>
        <v>5.5193435013372039E-2</v>
      </c>
      <c r="AG36" s="151">
        <f t="shared" si="1"/>
        <v>4.7863709333550108E-2</v>
      </c>
      <c r="AH36" s="151">
        <f t="shared" si="1"/>
        <v>8.7612983246771581E-2</v>
      </c>
      <c r="AI36" s="151">
        <f t="shared" si="1"/>
        <v>0.14991266925767244</v>
      </c>
      <c r="AJ36" s="151">
        <f t="shared" si="1"/>
        <v>9.3209636144416796E-2</v>
      </c>
    </row>
    <row r="37" spans="9:36" x14ac:dyDescent="0.25">
      <c r="P37" s="25">
        <v>37894</v>
      </c>
      <c r="Q37" s="61">
        <v>118.328588799211</v>
      </c>
      <c r="R37" s="16">
        <v>116.81226489057001</v>
      </c>
      <c r="S37" s="16">
        <v>132.543859363054</v>
      </c>
      <c r="T37" s="16">
        <v>143.97689465675199</v>
      </c>
      <c r="U37" s="65">
        <v>135.108587489776</v>
      </c>
      <c r="V37" s="66">
        <v>108.363193953079</v>
      </c>
      <c r="W37" s="61">
        <v>98.348956329664702</v>
      </c>
      <c r="X37" s="16">
        <v>109.553822961534</v>
      </c>
      <c r="Y37" s="16">
        <v>125.37194904894</v>
      </c>
      <c r="Z37" s="64">
        <v>123.041335064409</v>
      </c>
      <c r="AA37" s="151">
        <f t="shared" si="1"/>
        <v>9.1778782424682959E-2</v>
      </c>
      <c r="AB37" s="151">
        <f t="shared" si="1"/>
        <v>5.5429710121946085E-2</v>
      </c>
      <c r="AC37" s="151">
        <f t="shared" si="1"/>
        <v>0.13805666247323445</v>
      </c>
      <c r="AD37" s="151">
        <f t="shared" si="1"/>
        <v>0.12536364027762037</v>
      </c>
      <c r="AE37" s="151">
        <f t="shared" si="1"/>
        <v>0.15131707846692954</v>
      </c>
      <c r="AF37" s="151">
        <f t="shared" si="1"/>
        <v>6.6989703614074525E-2</v>
      </c>
      <c r="AG37" s="151">
        <f t="shared" si="1"/>
        <v>-3.17290376719781E-3</v>
      </c>
      <c r="AH37" s="151">
        <f t="shared" si="1"/>
        <v>9.1630518873532241E-2</v>
      </c>
      <c r="AI37" s="151">
        <f t="shared" si="1"/>
        <v>0.14698839896260862</v>
      </c>
      <c r="AJ37" s="151">
        <f t="shared" si="1"/>
        <v>9.7216366044216906E-2</v>
      </c>
    </row>
    <row r="38" spans="9:36" x14ac:dyDescent="0.25">
      <c r="P38" s="25">
        <v>37986</v>
      </c>
      <c r="Q38" s="61">
        <v>120.608568166845</v>
      </c>
      <c r="R38" s="16">
        <v>120.808253337764</v>
      </c>
      <c r="S38" s="16">
        <v>137.718061967696</v>
      </c>
      <c r="T38" s="16">
        <v>147.01827626974199</v>
      </c>
      <c r="U38" s="65">
        <v>136.046115131558</v>
      </c>
      <c r="V38" s="66">
        <v>112.15575367359401</v>
      </c>
      <c r="W38" s="61">
        <v>100.754233931518</v>
      </c>
      <c r="X38" s="16">
        <v>111.20477201204601</v>
      </c>
      <c r="Y38" s="16">
        <v>128.05537372062901</v>
      </c>
      <c r="Z38" s="64">
        <v>123.987643125425</v>
      </c>
      <c r="AA38" s="151">
        <f t="shared" si="1"/>
        <v>9.9703724952891593E-2</v>
      </c>
      <c r="AB38" s="151">
        <f t="shared" si="1"/>
        <v>7.6799346719166994E-2</v>
      </c>
      <c r="AC38" s="151">
        <f t="shared" si="1"/>
        <v>0.142320363669308</v>
      </c>
      <c r="AD38" s="151">
        <f t="shared" si="1"/>
        <v>0.11707031191032335</v>
      </c>
      <c r="AE38" s="151">
        <f t="shared" si="1"/>
        <v>0.11607630118908396</v>
      </c>
      <c r="AF38" s="151">
        <f t="shared" si="1"/>
        <v>8.8342268312143535E-2</v>
      </c>
      <c r="AG38" s="151">
        <f t="shared" si="1"/>
        <v>-9.155678340412865E-3</v>
      </c>
      <c r="AH38" s="151">
        <f t="shared" si="1"/>
        <v>8.1574670304810359E-2</v>
      </c>
      <c r="AI38" s="151">
        <f t="shared" si="1"/>
        <v>0.12158199644473533</v>
      </c>
      <c r="AJ38" s="151">
        <f t="shared" si="1"/>
        <v>7.398730713536672E-2</v>
      </c>
    </row>
    <row r="39" spans="9:36" x14ac:dyDescent="0.25">
      <c r="P39" s="25">
        <v>38077</v>
      </c>
      <c r="Q39" s="61">
        <v>124.98990082151499</v>
      </c>
      <c r="R39" s="16">
        <v>126.855234623898</v>
      </c>
      <c r="S39" s="16">
        <v>144.96606979544299</v>
      </c>
      <c r="T39" s="16">
        <v>154.08381571304199</v>
      </c>
      <c r="U39" s="65">
        <v>142.58982245546099</v>
      </c>
      <c r="V39" s="66">
        <v>115.425486963834</v>
      </c>
      <c r="W39" s="61">
        <v>107.52691677114299</v>
      </c>
      <c r="X39" s="16">
        <v>113.856719437807</v>
      </c>
      <c r="Y39" s="16">
        <v>134.01950246122101</v>
      </c>
      <c r="Z39" s="64">
        <v>125.958072523753</v>
      </c>
      <c r="AA39" s="151">
        <f t="shared" si="1"/>
        <v>0.11144225380291495</v>
      </c>
      <c r="AB39" s="151">
        <f t="shared" si="1"/>
        <v>0.12904880434503796</v>
      </c>
      <c r="AC39" s="151">
        <f t="shared" si="1"/>
        <v>0.16164357421471887</v>
      </c>
      <c r="AD39" s="151">
        <f t="shared" si="1"/>
        <v>0.13378788226260796</v>
      </c>
      <c r="AE39" s="151">
        <f t="shared" si="1"/>
        <v>0.10930181585607568</v>
      </c>
      <c r="AF39" s="151">
        <f t="shared" si="1"/>
        <v>0.10901392101187657</v>
      </c>
      <c r="AG39" s="151">
        <f t="shared" si="1"/>
        <v>1.8110594681110426E-2</v>
      </c>
      <c r="AH39" s="151">
        <f t="shared" si="1"/>
        <v>7.8597268406779719E-2</v>
      </c>
      <c r="AI39" s="151">
        <f t="shared" si="1"/>
        <v>0.14291096855860608</v>
      </c>
      <c r="AJ39" s="151">
        <f t="shared" si="1"/>
        <v>5.7194904136094182E-2</v>
      </c>
    </row>
    <row r="40" spans="9:36" x14ac:dyDescent="0.25">
      <c r="P40" s="25">
        <v>38168</v>
      </c>
      <c r="Q40" s="61">
        <v>129.787096801747</v>
      </c>
      <c r="R40" s="16">
        <v>133.803841440057</v>
      </c>
      <c r="S40" s="16">
        <v>151.898852785457</v>
      </c>
      <c r="T40" s="16">
        <v>162.79400491368099</v>
      </c>
      <c r="U40" s="65">
        <v>152.51750357311599</v>
      </c>
      <c r="V40" s="66">
        <v>120.40109389237401</v>
      </c>
      <c r="W40" s="61">
        <v>112.57840137677501</v>
      </c>
      <c r="X40" s="16">
        <v>117.76074988281501</v>
      </c>
      <c r="Y40" s="16">
        <v>141.71226967822</v>
      </c>
      <c r="Z40" s="64">
        <v>130.920123375336</v>
      </c>
      <c r="AA40" s="151">
        <f t="shared" si="1"/>
        <v>0.11790276335600769</v>
      </c>
      <c r="AB40" s="151">
        <f t="shared" si="1"/>
        <v>0.17716691539836638</v>
      </c>
      <c r="AC40" s="151">
        <f t="shared" si="1"/>
        <v>0.17861220014943324</v>
      </c>
      <c r="AD40" s="151">
        <f t="shared" si="1"/>
        <v>0.15496859560335152</v>
      </c>
      <c r="AE40" s="151">
        <f t="shared" si="1"/>
        <v>0.15612508618142518</v>
      </c>
      <c r="AF40" s="151">
        <f t="shared" si="1"/>
        <v>0.13277068382458479</v>
      </c>
      <c r="AG40" s="151">
        <f t="shared" si="1"/>
        <v>8.9272312232334006E-2</v>
      </c>
      <c r="AH40" s="151">
        <f t="shared" si="1"/>
        <v>9.2177410294953299E-2</v>
      </c>
      <c r="AI40" s="151">
        <f t="shared" si="1"/>
        <v>0.16707322337305142</v>
      </c>
      <c r="AJ40" s="151">
        <f t="shared" si="1"/>
        <v>7.705135538481156E-2</v>
      </c>
    </row>
    <row r="41" spans="9:36" x14ac:dyDescent="0.25">
      <c r="P41" s="25">
        <v>38260</v>
      </c>
      <c r="Q41" s="61">
        <v>134.221904058511</v>
      </c>
      <c r="R41" s="16">
        <v>135.22536780091201</v>
      </c>
      <c r="S41" s="16">
        <v>155.20706348555899</v>
      </c>
      <c r="T41" s="16">
        <v>166.82665764434299</v>
      </c>
      <c r="U41" s="65">
        <v>166.18709783314799</v>
      </c>
      <c r="V41" s="66">
        <v>127.10891889141401</v>
      </c>
      <c r="W41" s="61">
        <v>115.98203230755399</v>
      </c>
      <c r="X41" s="16">
        <v>122.511742830232</v>
      </c>
      <c r="Y41" s="16">
        <v>147.893744771131</v>
      </c>
      <c r="Z41" s="64">
        <v>136.80393601700999</v>
      </c>
      <c r="AA41" s="151">
        <f t="shared" si="1"/>
        <v>0.13431509173382428</v>
      </c>
      <c r="AB41" s="151">
        <f t="shared" si="1"/>
        <v>0.15762987668796113</v>
      </c>
      <c r="AC41" s="151">
        <f t="shared" si="1"/>
        <v>0.17098645106166455</v>
      </c>
      <c r="AD41" s="151">
        <f t="shared" si="1"/>
        <v>0.15870437435163431</v>
      </c>
      <c r="AE41" s="151">
        <f t="shared" si="1"/>
        <v>0.23002616577368751</v>
      </c>
      <c r="AF41" s="151">
        <f t="shared" si="1"/>
        <v>0.17298977867385346</v>
      </c>
      <c r="AG41" s="151">
        <f t="shared" si="1"/>
        <v>0.17929093135247309</v>
      </c>
      <c r="AH41" s="151">
        <f t="shared" si="1"/>
        <v>0.11827902959851722</v>
      </c>
      <c r="AI41" s="151">
        <f t="shared" si="1"/>
        <v>0.17963983086359625</v>
      </c>
      <c r="AJ41" s="151">
        <f t="shared" si="1"/>
        <v>0.11185347546331981</v>
      </c>
    </row>
    <row r="42" spans="9:36" x14ac:dyDescent="0.25">
      <c r="P42" s="25">
        <v>38352</v>
      </c>
      <c r="Q42" s="61">
        <v>138.81054387102401</v>
      </c>
      <c r="R42" s="16">
        <v>136.21270675174401</v>
      </c>
      <c r="S42" s="16">
        <v>158.846831030657</v>
      </c>
      <c r="T42" s="16">
        <v>168.58449352165999</v>
      </c>
      <c r="U42" s="65">
        <v>169.81530114658301</v>
      </c>
      <c r="V42" s="66">
        <v>128.075181710339</v>
      </c>
      <c r="W42" s="61">
        <v>119.45018282244099</v>
      </c>
      <c r="X42" s="16">
        <v>125.97656555319701</v>
      </c>
      <c r="Y42" s="16">
        <v>151.105995066004</v>
      </c>
      <c r="Z42" s="64">
        <v>141.04218677501899</v>
      </c>
      <c r="AA42" s="151">
        <f t="shared" si="1"/>
        <v>0.15091776629832077</v>
      </c>
      <c r="AB42" s="151">
        <f t="shared" si="1"/>
        <v>0.12751159782859522</v>
      </c>
      <c r="AC42" s="151">
        <f t="shared" si="1"/>
        <v>0.15342046468761006</v>
      </c>
      <c r="AD42" s="151">
        <f t="shared" si="1"/>
        <v>0.14669072307955333</v>
      </c>
      <c r="AE42" s="151">
        <f t="shared" si="1"/>
        <v>0.24821867189937663</v>
      </c>
      <c r="AF42" s="151">
        <f t="shared" si="1"/>
        <v>0.14194035985951436</v>
      </c>
      <c r="AG42" s="151">
        <f t="shared" si="1"/>
        <v>0.18555993293175654</v>
      </c>
      <c r="AH42" s="151">
        <f t="shared" si="1"/>
        <v>0.132834169558397</v>
      </c>
      <c r="AI42" s="151">
        <f t="shared" si="1"/>
        <v>0.18000510775645551</v>
      </c>
      <c r="AJ42" s="151">
        <f t="shared" si="1"/>
        <v>0.13755034953234602</v>
      </c>
    </row>
    <row r="43" spans="9:36" x14ac:dyDescent="0.25">
      <c r="P43" s="25">
        <v>38442</v>
      </c>
      <c r="Q43" s="61">
        <v>144.518747075661</v>
      </c>
      <c r="R43" s="16">
        <v>144.036373059515</v>
      </c>
      <c r="S43" s="16">
        <v>169.28010547600201</v>
      </c>
      <c r="T43" s="16">
        <v>174.57842306358401</v>
      </c>
      <c r="U43" s="65">
        <v>188.37150554211701</v>
      </c>
      <c r="V43" s="66">
        <v>135.84143421316799</v>
      </c>
      <c r="W43" s="61">
        <v>123.356200767396</v>
      </c>
      <c r="X43" s="16">
        <v>129.78040661834601</v>
      </c>
      <c r="Y43" s="16">
        <v>154.568881776919</v>
      </c>
      <c r="Z43" s="64">
        <v>144.91511340492701</v>
      </c>
      <c r="AA43" s="151">
        <f t="shared" si="1"/>
        <v>0.15624339347251026</v>
      </c>
      <c r="AB43" s="151">
        <f t="shared" si="1"/>
        <v>0.13543893940644902</v>
      </c>
      <c r="AC43" s="151">
        <f t="shared" si="1"/>
        <v>0.16772225193707579</v>
      </c>
      <c r="AD43" s="151">
        <f t="shared" si="1"/>
        <v>0.1330094744584347</v>
      </c>
      <c r="AE43" s="151">
        <f t="shared" si="1"/>
        <v>0.32107258637590541</v>
      </c>
      <c r="AF43" s="151">
        <f t="shared" si="1"/>
        <v>0.17687555657210141</v>
      </c>
      <c r="AG43" s="151">
        <f t="shared" si="1"/>
        <v>0.1472122931781219</v>
      </c>
      <c r="AH43" s="151">
        <f t="shared" si="1"/>
        <v>0.13985724566073721</v>
      </c>
      <c r="AI43" s="151">
        <f t="shared" si="1"/>
        <v>0.15333126103526618</v>
      </c>
      <c r="AJ43" s="151">
        <f t="shared" si="1"/>
        <v>0.15050278637440351</v>
      </c>
    </row>
    <row r="44" spans="9:36" x14ac:dyDescent="0.25">
      <c r="P44" s="25">
        <v>38533</v>
      </c>
      <c r="Q44" s="61">
        <v>151.27316007447001</v>
      </c>
      <c r="R44" s="16">
        <v>153.16450211129899</v>
      </c>
      <c r="S44" s="16">
        <v>181.79954634224899</v>
      </c>
      <c r="T44" s="16">
        <v>184.206401074659</v>
      </c>
      <c r="U44" s="65">
        <v>199.34592858793101</v>
      </c>
      <c r="V44" s="66">
        <v>140.52039013927501</v>
      </c>
      <c r="W44" s="61">
        <v>125.395545771957</v>
      </c>
      <c r="X44" s="16">
        <v>134.78090066461499</v>
      </c>
      <c r="Y44" s="16">
        <v>162.50582350414899</v>
      </c>
      <c r="Z44" s="64">
        <v>151.38135962719801</v>
      </c>
      <c r="AA44" s="151">
        <f t="shared" si="1"/>
        <v>0.16554853141944847</v>
      </c>
      <c r="AB44" s="151">
        <f t="shared" si="1"/>
        <v>0.14469435602800229</v>
      </c>
      <c r="AC44" s="151">
        <f t="shared" si="1"/>
        <v>0.1968460788773958</v>
      </c>
      <c r="AD44" s="151">
        <f t="shared" si="1"/>
        <v>0.13153061854047765</v>
      </c>
      <c r="AE44" s="151">
        <f t="shared" si="1"/>
        <v>0.30703639856238363</v>
      </c>
      <c r="AF44" s="151">
        <f t="shared" si="1"/>
        <v>0.16710227122093713</v>
      </c>
      <c r="AG44" s="151">
        <f t="shared" si="1"/>
        <v>0.11385082963015125</v>
      </c>
      <c r="AH44" s="151">
        <f t="shared" si="1"/>
        <v>0.14453161005459725</v>
      </c>
      <c r="AI44" s="151">
        <f t="shared" si="1"/>
        <v>0.14673079383418264</v>
      </c>
      <c r="AJ44" s="151">
        <f t="shared" si="1"/>
        <v>0.15628793896872151</v>
      </c>
    </row>
    <row r="45" spans="9:36" x14ac:dyDescent="0.25">
      <c r="P45" s="25">
        <v>38625</v>
      </c>
      <c r="Q45" s="61">
        <v>155.84860106118899</v>
      </c>
      <c r="R45" s="16">
        <v>156.53628859857699</v>
      </c>
      <c r="S45" s="16">
        <v>182.87653042819599</v>
      </c>
      <c r="T45" s="16">
        <v>190.45272563069099</v>
      </c>
      <c r="U45" s="65">
        <v>203.42571171087201</v>
      </c>
      <c r="V45" s="66">
        <v>142.938209395222</v>
      </c>
      <c r="W45" s="61">
        <v>128.63137643045499</v>
      </c>
      <c r="X45" s="16">
        <v>138.968888578823</v>
      </c>
      <c r="Y45" s="16">
        <v>169.23746478728</v>
      </c>
      <c r="Z45" s="64">
        <v>160.328222619428</v>
      </c>
      <c r="AA45" s="151">
        <f t="shared" si="1"/>
        <v>0.16112643576603047</v>
      </c>
      <c r="AB45" s="151">
        <f t="shared" si="1"/>
        <v>0.15759558390730621</v>
      </c>
      <c r="AC45" s="151">
        <f t="shared" si="1"/>
        <v>0.17827453416906813</v>
      </c>
      <c r="AD45" s="151">
        <f t="shared" si="1"/>
        <v>0.14162045994301642</v>
      </c>
      <c r="AE45" s="151">
        <f t="shared" si="1"/>
        <v>0.2240764437388012</v>
      </c>
      <c r="AF45" s="151">
        <f t="shared" si="1"/>
        <v>0.12453327934706593</v>
      </c>
      <c r="AG45" s="151">
        <f t="shared" si="1"/>
        <v>0.10906296321276954</v>
      </c>
      <c r="AH45" s="151">
        <f t="shared" si="1"/>
        <v>0.1343311699629981</v>
      </c>
      <c r="AI45" s="151">
        <f t="shared" si="1"/>
        <v>0.14431793615868549</v>
      </c>
      <c r="AJ45" s="151">
        <f t="shared" si="1"/>
        <v>0.17195621184095944</v>
      </c>
    </row>
    <row r="46" spans="9:36" x14ac:dyDescent="0.25">
      <c r="P46" s="25">
        <v>38717</v>
      </c>
      <c r="Q46" s="61">
        <v>158.40584411955999</v>
      </c>
      <c r="R46" s="16">
        <v>158.58488199524299</v>
      </c>
      <c r="S46" s="16">
        <v>180.83370987877299</v>
      </c>
      <c r="T46" s="16">
        <v>191.28121802228</v>
      </c>
      <c r="U46" s="65">
        <v>217.82481247435001</v>
      </c>
      <c r="V46" s="66">
        <v>150.80605156688799</v>
      </c>
      <c r="W46" s="61">
        <v>133.93677155326</v>
      </c>
      <c r="X46" s="16">
        <v>144.15517718716501</v>
      </c>
      <c r="Y46" s="16">
        <v>172.221688351837</v>
      </c>
      <c r="Z46" s="64">
        <v>166.628280961401</v>
      </c>
      <c r="AA46" s="151">
        <f t="shared" si="1"/>
        <v>0.14116579117176409</v>
      </c>
      <c r="AB46" s="151">
        <f t="shared" si="1"/>
        <v>0.16424440697939913</v>
      </c>
      <c r="AC46" s="151">
        <f t="shared" si="1"/>
        <v>0.13841559636699707</v>
      </c>
      <c r="AD46" s="151">
        <f t="shared" si="1"/>
        <v>0.1346311515756573</v>
      </c>
      <c r="AE46" s="151">
        <f t="shared" si="1"/>
        <v>0.28271605093068519</v>
      </c>
      <c r="AF46" s="151">
        <f t="shared" si="1"/>
        <v>0.17748067621686636</v>
      </c>
      <c r="AG46" s="151">
        <f t="shared" si="1"/>
        <v>0.12127724201437906</v>
      </c>
      <c r="AH46" s="151">
        <f t="shared" si="1"/>
        <v>0.14430153381417266</v>
      </c>
      <c r="AI46" s="151">
        <f t="shared" si="1"/>
        <v>0.13974093666243714</v>
      </c>
      <c r="AJ46" s="151">
        <f t="shared" si="1"/>
        <v>0.18140738435369852</v>
      </c>
    </row>
    <row r="47" spans="9:36" x14ac:dyDescent="0.25">
      <c r="I47" s="178" t="s">
        <v>138</v>
      </c>
      <c r="J47" s="178"/>
      <c r="K47" s="178"/>
      <c r="L47" s="178"/>
      <c r="M47" s="178"/>
      <c r="N47" s="178"/>
      <c r="O47" s="178"/>
      <c r="P47" s="25">
        <v>38807</v>
      </c>
      <c r="Q47" s="61">
        <v>161.78803958348999</v>
      </c>
      <c r="R47" s="16">
        <v>163.54451926208699</v>
      </c>
      <c r="S47" s="16">
        <v>187.31095269130799</v>
      </c>
      <c r="T47" s="16">
        <v>190.79095251507599</v>
      </c>
      <c r="U47" s="65">
        <v>212.38527703277899</v>
      </c>
      <c r="V47" s="66">
        <v>148.20934660150201</v>
      </c>
      <c r="W47" s="61">
        <v>138.356407672861</v>
      </c>
      <c r="X47" s="16">
        <v>149.72723592087601</v>
      </c>
      <c r="Y47" s="16">
        <v>173.97187062224501</v>
      </c>
      <c r="Z47" s="64">
        <v>166.81068383041901</v>
      </c>
      <c r="AA47" s="151">
        <f t="shared" si="1"/>
        <v>0.11949517178409996</v>
      </c>
      <c r="AB47" s="151">
        <f t="shared" si="1"/>
        <v>0.13543902688046261</v>
      </c>
      <c r="AC47" s="151">
        <f t="shared" si="1"/>
        <v>0.10651486283402711</v>
      </c>
      <c r="AD47" s="151">
        <f t="shared" si="1"/>
        <v>9.2866742447244688E-2</v>
      </c>
      <c r="AE47" s="151">
        <f t="shared" si="1"/>
        <v>0.12748091289896735</v>
      </c>
      <c r="AF47" s="151">
        <f t="shared" si="1"/>
        <v>9.1046685865564303E-2</v>
      </c>
      <c r="AG47" s="151">
        <f t="shared" si="1"/>
        <v>0.1216007530399692</v>
      </c>
      <c r="AH47" s="151">
        <f t="shared" si="1"/>
        <v>0.15369676996920645</v>
      </c>
      <c r="AI47" s="151">
        <f t="shared" si="1"/>
        <v>0.12552972255650596</v>
      </c>
      <c r="AJ47" s="151">
        <f t="shared" si="1"/>
        <v>0.15109238719850149</v>
      </c>
    </row>
    <row r="48" spans="9:36" x14ac:dyDescent="0.25">
      <c r="I48" s="178" t="s">
        <v>74</v>
      </c>
      <c r="J48" s="178"/>
      <c r="K48" s="178"/>
      <c r="L48" s="178"/>
      <c r="M48" s="178"/>
      <c r="N48" s="178"/>
      <c r="O48" s="178"/>
      <c r="P48" s="25">
        <v>38898</v>
      </c>
      <c r="Q48" s="61">
        <v>165.60758335746701</v>
      </c>
      <c r="R48" s="16">
        <v>168.30773701133299</v>
      </c>
      <c r="S48" s="16">
        <v>193.21745618910001</v>
      </c>
      <c r="T48" s="16">
        <v>189.31710736130901</v>
      </c>
      <c r="U48" s="65">
        <v>215.92062890632599</v>
      </c>
      <c r="V48" s="66">
        <v>148.26570776611399</v>
      </c>
      <c r="W48" s="61">
        <v>144.55480897128399</v>
      </c>
      <c r="X48" s="16">
        <v>153.232494894269</v>
      </c>
      <c r="Y48" s="16">
        <v>174.79074901685101</v>
      </c>
      <c r="Z48" s="64">
        <v>164.437637314885</v>
      </c>
      <c r="AA48" s="151">
        <f t="shared" si="1"/>
        <v>9.4758536649464542E-2</v>
      </c>
      <c r="AB48" s="151">
        <f t="shared" si="1"/>
        <v>9.8869089712640967E-2</v>
      </c>
      <c r="AC48" s="151">
        <f t="shared" si="1"/>
        <v>6.2804941357532895E-2</v>
      </c>
      <c r="AD48" s="151">
        <f t="shared" si="1"/>
        <v>2.7744455441473193E-2</v>
      </c>
      <c r="AE48" s="151">
        <f t="shared" si="1"/>
        <v>8.3145416792818505E-2</v>
      </c>
      <c r="AF48" s="151">
        <f t="shared" si="1"/>
        <v>5.5118816700994833E-2</v>
      </c>
      <c r="AG48" s="151">
        <f t="shared" si="1"/>
        <v>0.15279062012433697</v>
      </c>
      <c r="AH48" s="151">
        <f t="shared" si="1"/>
        <v>0.13690065980170618</v>
      </c>
      <c r="AI48" s="151">
        <f t="shared" si="1"/>
        <v>7.5596832456828134E-2</v>
      </c>
      <c r="AJ48" s="151">
        <f t="shared" si="1"/>
        <v>8.6247591644309951E-2</v>
      </c>
    </row>
    <row r="49" spans="16:36" x14ac:dyDescent="0.25">
      <c r="P49" s="25">
        <v>38990</v>
      </c>
      <c r="Q49" s="61">
        <v>165.921142064132</v>
      </c>
      <c r="R49" s="16">
        <v>171.427840617226</v>
      </c>
      <c r="S49" s="16">
        <v>189.50312359332199</v>
      </c>
      <c r="T49" s="16">
        <v>186.954867900713</v>
      </c>
      <c r="U49" s="65">
        <v>219.450818432495</v>
      </c>
      <c r="V49" s="66">
        <v>151.578605953329</v>
      </c>
      <c r="W49" s="61">
        <v>150.32815411092</v>
      </c>
      <c r="X49" s="16">
        <v>156.041181730923</v>
      </c>
      <c r="Y49" s="16">
        <v>175.60111123346999</v>
      </c>
      <c r="Z49" s="64">
        <v>168.73796385912499</v>
      </c>
      <c r="AA49" s="151">
        <f t="shared" si="1"/>
        <v>6.4630294621562667E-2</v>
      </c>
      <c r="AB49" s="151">
        <f t="shared" si="1"/>
        <v>9.5131628275901159E-2</v>
      </c>
      <c r="AC49" s="151">
        <f t="shared" si="1"/>
        <v>3.6235339491678786E-2</v>
      </c>
      <c r="AD49" s="151">
        <f t="shared" si="1"/>
        <v>-1.8366015599906582E-2</v>
      </c>
      <c r="AE49" s="151">
        <f t="shared" si="1"/>
        <v>7.8776210670947089E-2</v>
      </c>
      <c r="AF49" s="151">
        <f t="shared" si="1"/>
        <v>6.0448473467415775E-2</v>
      </c>
      <c r="AG49" s="151">
        <f t="shared" si="1"/>
        <v>0.16867406913114591</v>
      </c>
      <c r="AH49" s="151">
        <f t="shared" si="1"/>
        <v>0.12284974951365912</v>
      </c>
      <c r="AI49" s="151">
        <f t="shared" si="1"/>
        <v>3.7601877658641758E-2</v>
      </c>
      <c r="AJ49" s="151">
        <f t="shared" si="1"/>
        <v>5.2453280541001401E-2</v>
      </c>
    </row>
    <row r="50" spans="16:36" x14ac:dyDescent="0.25">
      <c r="P50" s="25">
        <v>39082</v>
      </c>
      <c r="Q50" s="61">
        <v>164.77335487608801</v>
      </c>
      <c r="R50" s="16">
        <v>173.53109252570999</v>
      </c>
      <c r="S50" s="16">
        <v>187.003907076595</v>
      </c>
      <c r="T50" s="16">
        <v>187.28400469163901</v>
      </c>
      <c r="U50" s="65">
        <v>219.70006657683899</v>
      </c>
      <c r="V50" s="66">
        <v>153.460817579631</v>
      </c>
      <c r="W50" s="61">
        <v>155.06159345341999</v>
      </c>
      <c r="X50" s="16">
        <v>159.122544626147</v>
      </c>
      <c r="Y50" s="16">
        <v>176.83541006888001</v>
      </c>
      <c r="Z50" s="64">
        <v>177.089494403309</v>
      </c>
      <c r="AA50" s="151">
        <f t="shared" si="1"/>
        <v>4.0197448471168906E-2</v>
      </c>
      <c r="AB50" s="151">
        <f t="shared" si="1"/>
        <v>9.424738564244306E-2</v>
      </c>
      <c r="AC50" s="151">
        <f t="shared" si="1"/>
        <v>3.4120835113975012E-2</v>
      </c>
      <c r="AD50" s="151">
        <f t="shared" si="1"/>
        <v>-2.0897050802841544E-2</v>
      </c>
      <c r="AE50" s="151">
        <f t="shared" si="1"/>
        <v>8.6090013400552667E-3</v>
      </c>
      <c r="AF50" s="151">
        <f t="shared" si="1"/>
        <v>1.7603842718244778E-2</v>
      </c>
      <c r="AG50" s="151">
        <f t="shared" si="1"/>
        <v>0.15772234656081507</v>
      </c>
      <c r="AH50" s="151">
        <f t="shared" si="1"/>
        <v>0.10382816441999165</v>
      </c>
      <c r="AI50" s="151">
        <f t="shared" si="1"/>
        <v>2.6789434949781032E-2</v>
      </c>
      <c r="AJ50" s="151">
        <f t="shared" si="1"/>
        <v>6.2781740179695733E-2</v>
      </c>
    </row>
    <row r="51" spans="16:36" x14ac:dyDescent="0.25">
      <c r="P51" s="25">
        <v>39172</v>
      </c>
      <c r="Q51" s="61">
        <v>168.384437227576</v>
      </c>
      <c r="R51" s="16">
        <v>175.75019467940601</v>
      </c>
      <c r="S51" s="16">
        <v>193.67855844682401</v>
      </c>
      <c r="T51" s="16">
        <v>192.36113164407101</v>
      </c>
      <c r="U51" s="65">
        <v>219.120564097835</v>
      </c>
      <c r="V51" s="66">
        <v>158.77919712697201</v>
      </c>
      <c r="W51" s="61">
        <v>161.910443823701</v>
      </c>
      <c r="X51" s="16">
        <v>164.075339185524</v>
      </c>
      <c r="Y51" s="16">
        <v>178.87727517240299</v>
      </c>
      <c r="Z51" s="64">
        <v>176.80285346240299</v>
      </c>
      <c r="AA51" s="151">
        <f t="shared" ref="AA51:AJ76" si="2">IFERROR(Q51/Q47-1,"NULL")</f>
        <v>4.0771849767559321E-2</v>
      </c>
      <c r="AB51" s="151">
        <f t="shared" si="2"/>
        <v>7.4632127523386549E-2</v>
      </c>
      <c r="AC51" s="151">
        <f t="shared" si="2"/>
        <v>3.3994839404879684E-2</v>
      </c>
      <c r="AD51" s="151">
        <f t="shared" si="2"/>
        <v>8.2298406098211263E-3</v>
      </c>
      <c r="AE51" s="151">
        <f t="shared" si="2"/>
        <v>3.1712589305408878E-2</v>
      </c>
      <c r="AF51" s="151">
        <f t="shared" si="2"/>
        <v>7.1317030726069541E-2</v>
      </c>
      <c r="AG51" s="151">
        <f t="shared" si="2"/>
        <v>0.17024174410868431</v>
      </c>
      <c r="AH51" s="151">
        <f t="shared" si="2"/>
        <v>9.5828278511935538E-2</v>
      </c>
      <c r="AI51" s="151">
        <f t="shared" si="2"/>
        <v>2.8196538512880398E-2</v>
      </c>
      <c r="AJ51" s="151">
        <f t="shared" si="2"/>
        <v>5.9901256937128222E-2</v>
      </c>
    </row>
    <row r="52" spans="16:36" x14ac:dyDescent="0.25">
      <c r="P52" s="25">
        <v>39263</v>
      </c>
      <c r="Q52" s="61">
        <v>174.96262609332999</v>
      </c>
      <c r="R52" s="16">
        <v>178.68132690796301</v>
      </c>
      <c r="S52" s="16">
        <v>199.02763897040299</v>
      </c>
      <c r="T52" s="16">
        <v>197.019109535696</v>
      </c>
      <c r="U52" s="65">
        <v>218.88831904214399</v>
      </c>
      <c r="V52" s="66">
        <v>167.571357940431</v>
      </c>
      <c r="W52" s="61">
        <v>166.78138809225001</v>
      </c>
      <c r="X52" s="16">
        <v>169.59698802552001</v>
      </c>
      <c r="Y52" s="16">
        <v>182.837098118368</v>
      </c>
      <c r="Z52" s="64">
        <v>172.435679563127</v>
      </c>
      <c r="AA52" s="151">
        <f t="shared" si="2"/>
        <v>5.6489217137297043E-2</v>
      </c>
      <c r="AB52" s="151">
        <f t="shared" si="2"/>
        <v>6.1634658517994989E-2</v>
      </c>
      <c r="AC52" s="151">
        <f t="shared" si="2"/>
        <v>3.0070692865434623E-2</v>
      </c>
      <c r="AD52" s="151">
        <f t="shared" si="2"/>
        <v>4.0683075511437128E-2</v>
      </c>
      <c r="AE52" s="151">
        <f t="shared" si="2"/>
        <v>1.3744356668697444E-2</v>
      </c>
      <c r="AF52" s="151">
        <f t="shared" si="2"/>
        <v>0.13020981361901485</v>
      </c>
      <c r="AG52" s="151">
        <f t="shared" si="2"/>
        <v>0.15375883569104487</v>
      </c>
      <c r="AH52" s="151">
        <f t="shared" si="2"/>
        <v>0.10679518820432032</v>
      </c>
      <c r="AI52" s="151">
        <f t="shared" si="2"/>
        <v>4.6034181710276068E-2</v>
      </c>
      <c r="AJ52" s="151">
        <f t="shared" si="2"/>
        <v>4.8638756788547122E-2</v>
      </c>
    </row>
    <row r="53" spans="16:36" x14ac:dyDescent="0.25">
      <c r="P53" s="25">
        <v>39355</v>
      </c>
      <c r="Q53" s="61">
        <v>172.53995288402999</v>
      </c>
      <c r="R53" s="16">
        <v>179.144142453651</v>
      </c>
      <c r="S53" s="16">
        <v>194.21077550734401</v>
      </c>
      <c r="T53" s="16">
        <v>190.06960901155099</v>
      </c>
      <c r="U53" s="65">
        <v>219.71438393158999</v>
      </c>
      <c r="V53" s="66">
        <v>173.05594707550901</v>
      </c>
      <c r="W53" s="61">
        <v>169.75619994471401</v>
      </c>
      <c r="X53" s="16">
        <v>170.04785815613201</v>
      </c>
      <c r="Y53" s="16">
        <v>187.33943608058399</v>
      </c>
      <c r="Z53" s="64">
        <v>169.53434729122699</v>
      </c>
      <c r="AA53" s="151">
        <f t="shared" si="2"/>
        <v>3.9891304613487222E-2</v>
      </c>
      <c r="AB53" s="151">
        <f t="shared" si="2"/>
        <v>4.5011952601412109E-2</v>
      </c>
      <c r="AC53" s="151">
        <f t="shared" si="2"/>
        <v>2.4842080830945745E-2</v>
      </c>
      <c r="AD53" s="151">
        <f t="shared" si="2"/>
        <v>1.6660390530682356E-2</v>
      </c>
      <c r="AE53" s="151">
        <f t="shared" si="2"/>
        <v>1.2010230856172033E-3</v>
      </c>
      <c r="AF53" s="151">
        <f t="shared" si="2"/>
        <v>0.14169111126930978</v>
      </c>
      <c r="AG53" s="151">
        <f t="shared" si="2"/>
        <v>0.12923757328556684</v>
      </c>
      <c r="AH53" s="151">
        <f t="shared" si="2"/>
        <v>8.9762691296212394E-2</v>
      </c>
      <c r="AI53" s="151">
        <f t="shared" si="2"/>
        <v>6.6846529413514544E-2</v>
      </c>
      <c r="AJ53" s="151">
        <f t="shared" si="2"/>
        <v>4.7196458573299793E-3</v>
      </c>
    </row>
    <row r="54" spans="16:36" x14ac:dyDescent="0.25">
      <c r="P54" s="25">
        <v>39447</v>
      </c>
      <c r="Q54" s="61">
        <v>165.47793509496199</v>
      </c>
      <c r="R54" s="16">
        <v>176.064170811461</v>
      </c>
      <c r="S54" s="16">
        <v>187.10852937887299</v>
      </c>
      <c r="T54" s="16">
        <v>179.65141158662399</v>
      </c>
      <c r="U54" s="65">
        <v>223.67282575037899</v>
      </c>
      <c r="V54" s="66">
        <v>172.57732770586301</v>
      </c>
      <c r="W54" s="61">
        <v>169.49407608766799</v>
      </c>
      <c r="X54" s="16">
        <v>168.178712141571</v>
      </c>
      <c r="Y54" s="16">
        <v>186.132161762116</v>
      </c>
      <c r="Z54" s="64">
        <v>166.98450618107501</v>
      </c>
      <c r="AA54" s="151">
        <f t="shared" si="2"/>
        <v>4.2760567653905568E-3</v>
      </c>
      <c r="AB54" s="151">
        <f t="shared" si="2"/>
        <v>1.4597258905493904E-2</v>
      </c>
      <c r="AC54" s="151">
        <f t="shared" si="2"/>
        <v>5.5946586311228508E-4</v>
      </c>
      <c r="AD54" s="151">
        <f t="shared" si="2"/>
        <v>-4.0754110942800459E-2</v>
      </c>
      <c r="AE54" s="151">
        <f t="shared" si="2"/>
        <v>1.8082648928786416E-2</v>
      </c>
      <c r="AF54" s="151">
        <f t="shared" si="2"/>
        <v>0.12456932282608513</v>
      </c>
      <c r="AG54" s="151">
        <f t="shared" si="2"/>
        <v>9.3075804993475009E-2</v>
      </c>
      <c r="AH54" s="151">
        <f t="shared" si="2"/>
        <v>5.6913164232643254E-2</v>
      </c>
      <c r="AI54" s="151">
        <f t="shared" si="2"/>
        <v>5.2572907709008909E-2</v>
      </c>
      <c r="AJ54" s="151">
        <f t="shared" si="2"/>
        <v>-5.7061477623402079E-2</v>
      </c>
    </row>
    <row r="55" spans="16:36" x14ac:dyDescent="0.25">
      <c r="P55" s="25">
        <v>39538</v>
      </c>
      <c r="Q55" s="61">
        <v>163.88052158615801</v>
      </c>
      <c r="R55" s="16">
        <v>173.05776894356799</v>
      </c>
      <c r="S55" s="16">
        <v>184.353039578828</v>
      </c>
      <c r="T55" s="16">
        <v>176.14398452621299</v>
      </c>
      <c r="U55" s="65">
        <v>214.05922628032701</v>
      </c>
      <c r="V55" s="66">
        <v>172.46441764724699</v>
      </c>
      <c r="W55" s="61">
        <v>160.82481006612201</v>
      </c>
      <c r="X55" s="16">
        <v>168.274821249832</v>
      </c>
      <c r="Y55" s="16">
        <v>180.94199290316001</v>
      </c>
      <c r="Z55" s="64">
        <v>163.18572733875399</v>
      </c>
      <c r="AA55" s="151">
        <f t="shared" si="2"/>
        <v>-2.6747814201682041E-2</v>
      </c>
      <c r="AB55" s="151">
        <f t="shared" si="2"/>
        <v>-1.5319617373678596E-2</v>
      </c>
      <c r="AC55" s="151">
        <f t="shared" si="2"/>
        <v>-4.8149464467211023E-2</v>
      </c>
      <c r="AD55" s="151">
        <f t="shared" si="2"/>
        <v>-8.4305737750934417E-2</v>
      </c>
      <c r="AE55" s="151">
        <f t="shared" si="2"/>
        <v>-2.309841542415958E-2</v>
      </c>
      <c r="AF55" s="151">
        <f t="shared" si="2"/>
        <v>8.6190261494591303E-2</v>
      </c>
      <c r="AG55" s="151">
        <f t="shared" si="2"/>
        <v>-6.7051496613838024E-3</v>
      </c>
      <c r="AH55" s="151">
        <f t="shared" si="2"/>
        <v>2.5594840060391588E-2</v>
      </c>
      <c r="AI55" s="151">
        <f t="shared" si="2"/>
        <v>1.1542649723208509E-2</v>
      </c>
      <c r="AJ55" s="151">
        <f t="shared" si="2"/>
        <v>-7.7018701095481368E-2</v>
      </c>
    </row>
    <row r="56" spans="16:36" x14ac:dyDescent="0.25">
      <c r="P56" s="25">
        <v>39629</v>
      </c>
      <c r="Q56" s="61">
        <v>163.417867152626</v>
      </c>
      <c r="R56" s="16">
        <v>172.27481157542101</v>
      </c>
      <c r="S56" s="16">
        <v>181.34874724351701</v>
      </c>
      <c r="T56" s="16">
        <v>175.05030056420199</v>
      </c>
      <c r="U56" s="65">
        <v>201.96340350895201</v>
      </c>
      <c r="V56" s="66">
        <v>162.10548953648001</v>
      </c>
      <c r="W56" s="61">
        <v>155.638644851577</v>
      </c>
      <c r="X56" s="16">
        <v>166.61436587427499</v>
      </c>
      <c r="Y56" s="16">
        <v>177.308215645822</v>
      </c>
      <c r="Z56" s="64">
        <v>159.21043016068899</v>
      </c>
      <c r="AA56" s="151">
        <f t="shared" si="2"/>
        <v>-6.5984143005179186E-2</v>
      </c>
      <c r="AB56" s="151">
        <f t="shared" si="2"/>
        <v>-3.5854419952018435E-2</v>
      </c>
      <c r="AC56" s="151">
        <f t="shared" si="2"/>
        <v>-8.882631486933823E-2</v>
      </c>
      <c r="AD56" s="151">
        <f t="shared" si="2"/>
        <v>-0.11150598042629822</v>
      </c>
      <c r="AE56" s="151">
        <f t="shared" si="2"/>
        <v>-7.7322150433862591E-2</v>
      </c>
      <c r="AF56" s="151">
        <f t="shared" si="2"/>
        <v>-3.2618154266518595E-2</v>
      </c>
      <c r="AG56" s="151">
        <f t="shared" si="2"/>
        <v>-6.6810471888564371E-2</v>
      </c>
      <c r="AH56" s="151">
        <f t="shared" si="2"/>
        <v>-1.7586527838549859E-2</v>
      </c>
      <c r="AI56" s="151">
        <f t="shared" si="2"/>
        <v>-3.0239390853636472E-2</v>
      </c>
      <c r="AJ56" s="151">
        <f t="shared" si="2"/>
        <v>-7.6696710541256485E-2</v>
      </c>
    </row>
    <row r="57" spans="16:36" x14ac:dyDescent="0.25">
      <c r="P57" s="25">
        <v>39721</v>
      </c>
      <c r="Q57" s="61">
        <v>154.49631629208901</v>
      </c>
      <c r="R57" s="16">
        <v>166.28451724997299</v>
      </c>
      <c r="S57" s="16">
        <v>169.241266957503</v>
      </c>
      <c r="T57" s="16">
        <v>167.107936756557</v>
      </c>
      <c r="U57" s="65">
        <v>189.358957917894</v>
      </c>
      <c r="V57" s="66">
        <v>152.29619514655101</v>
      </c>
      <c r="W57" s="61">
        <v>153.86591164638699</v>
      </c>
      <c r="X57" s="16">
        <v>162.696664270404</v>
      </c>
      <c r="Y57" s="16">
        <v>168.903780132956</v>
      </c>
      <c r="Z57" s="64">
        <v>154.74978649010299</v>
      </c>
      <c r="AA57" s="151">
        <f t="shared" si="2"/>
        <v>-0.1045765707613745</v>
      </c>
      <c r="AB57" s="151">
        <f t="shared" si="2"/>
        <v>-7.1783676694900045E-2</v>
      </c>
      <c r="AC57" s="151">
        <f t="shared" si="2"/>
        <v>-0.12856912024892664</v>
      </c>
      <c r="AD57" s="151">
        <f t="shared" si="2"/>
        <v>-0.12080664749301695</v>
      </c>
      <c r="AE57" s="151">
        <f t="shared" si="2"/>
        <v>-0.13815857419306432</v>
      </c>
      <c r="AF57" s="151">
        <f t="shared" si="2"/>
        <v>-0.11995977185285611</v>
      </c>
      <c r="AG57" s="151">
        <f t="shared" si="2"/>
        <v>-9.3606526910369969E-2</v>
      </c>
      <c r="AH57" s="151">
        <f t="shared" si="2"/>
        <v>-4.323014688593374E-2</v>
      </c>
      <c r="AI57" s="151">
        <f t="shared" si="2"/>
        <v>-9.8407768985158572E-2</v>
      </c>
      <c r="AJ57" s="151">
        <f t="shared" si="2"/>
        <v>-8.7206875995027744E-2</v>
      </c>
    </row>
    <row r="58" spans="16:36" x14ac:dyDescent="0.25">
      <c r="P58" s="25">
        <v>39813</v>
      </c>
      <c r="Q58" s="61">
        <v>142.148571091425</v>
      </c>
      <c r="R58" s="16">
        <v>154.89275764357299</v>
      </c>
      <c r="S58" s="16">
        <v>156.72646476790999</v>
      </c>
      <c r="T58" s="16">
        <v>156.99472864790701</v>
      </c>
      <c r="U58" s="65">
        <v>170.129974278226</v>
      </c>
      <c r="V58" s="66">
        <v>149.47827376934899</v>
      </c>
      <c r="W58" s="61">
        <v>150.155847251392</v>
      </c>
      <c r="X58" s="16">
        <v>159.91812910480999</v>
      </c>
      <c r="Y58" s="16">
        <v>157.31949798882999</v>
      </c>
      <c r="Z58" s="64">
        <v>146.617653049197</v>
      </c>
      <c r="AA58" s="151">
        <f t="shared" si="2"/>
        <v>-0.1409817205547621</v>
      </c>
      <c r="AB58" s="151">
        <f t="shared" si="2"/>
        <v>-0.12024827692261986</v>
      </c>
      <c r="AC58" s="151">
        <f t="shared" si="2"/>
        <v>-0.16237669502197227</v>
      </c>
      <c r="AD58" s="151">
        <f t="shared" si="2"/>
        <v>-0.12611469477818393</v>
      </c>
      <c r="AE58" s="151">
        <f t="shared" si="2"/>
        <v>-0.23938022552595339</v>
      </c>
      <c r="AF58" s="151">
        <f t="shared" si="2"/>
        <v>-0.13384755832981454</v>
      </c>
      <c r="AG58" s="151">
        <f t="shared" si="2"/>
        <v>-0.11409383314537558</v>
      </c>
      <c r="AH58" s="151">
        <f t="shared" si="2"/>
        <v>-4.9117887344786726E-2</v>
      </c>
      <c r="AI58" s="151">
        <f t="shared" si="2"/>
        <v>-0.15479680405855756</v>
      </c>
      <c r="AJ58" s="151">
        <f t="shared" si="2"/>
        <v>-0.12196852029967709</v>
      </c>
    </row>
    <row r="59" spans="16:36" x14ac:dyDescent="0.25">
      <c r="P59" s="25">
        <v>39903</v>
      </c>
      <c r="Q59" s="61">
        <v>131.361976673388</v>
      </c>
      <c r="R59" s="16">
        <v>143.05172505366301</v>
      </c>
      <c r="S59" s="16">
        <v>151.75559327037999</v>
      </c>
      <c r="T59" s="16">
        <v>149.157420558827</v>
      </c>
      <c r="U59" s="65">
        <v>163.14765464079699</v>
      </c>
      <c r="V59" s="66">
        <v>136.62416519910599</v>
      </c>
      <c r="W59" s="61">
        <v>134.468668846356</v>
      </c>
      <c r="X59" s="16">
        <v>149.80908460850901</v>
      </c>
      <c r="Y59" s="16">
        <v>147.594484163202</v>
      </c>
      <c r="Z59" s="64">
        <v>135.86927004351799</v>
      </c>
      <c r="AA59" s="151">
        <f t="shared" si="2"/>
        <v>-0.19842837085232135</v>
      </c>
      <c r="AB59" s="151">
        <f t="shared" si="2"/>
        <v>-0.17338744208409151</v>
      </c>
      <c r="AC59" s="151">
        <f t="shared" si="2"/>
        <v>-0.17682076944822811</v>
      </c>
      <c r="AD59" s="151">
        <f t="shared" si="2"/>
        <v>-0.15320741176585551</v>
      </c>
      <c r="AE59" s="151">
        <f t="shared" si="2"/>
        <v>-0.23783871652818833</v>
      </c>
      <c r="AF59" s="151">
        <f t="shared" si="2"/>
        <v>-0.20781244581967895</v>
      </c>
      <c r="AG59" s="151">
        <f t="shared" si="2"/>
        <v>-0.16388106542099989</v>
      </c>
      <c r="AH59" s="151">
        <f t="shared" si="2"/>
        <v>-0.10973558910460846</v>
      </c>
      <c r="AI59" s="151">
        <f t="shared" si="2"/>
        <v>-0.18429944428547096</v>
      </c>
      <c r="AJ59" s="151">
        <f t="shared" si="2"/>
        <v>-0.16739489256024409</v>
      </c>
    </row>
    <row r="60" spans="16:36" x14ac:dyDescent="0.25">
      <c r="P60" s="25">
        <v>39994</v>
      </c>
      <c r="Q60" s="61">
        <v>121.77429704784601</v>
      </c>
      <c r="R60" s="16">
        <v>135.42798900155401</v>
      </c>
      <c r="S60" s="16">
        <v>149.18798048277301</v>
      </c>
      <c r="T60" s="16">
        <v>138.43615319775901</v>
      </c>
      <c r="U60" s="65">
        <v>155.360099460139</v>
      </c>
      <c r="V60" s="66">
        <v>126.447112399888</v>
      </c>
      <c r="W60" s="61">
        <v>111.67019518131301</v>
      </c>
      <c r="X60" s="16">
        <v>133.94821644893099</v>
      </c>
      <c r="Y60" s="16">
        <v>138.78025797994101</v>
      </c>
      <c r="Z60" s="64">
        <v>126.408898967209</v>
      </c>
      <c r="AA60" s="151">
        <f t="shared" si="2"/>
        <v>-0.25482874565904412</v>
      </c>
      <c r="AB60" s="151">
        <f t="shared" si="2"/>
        <v>-0.2138839812791532</v>
      </c>
      <c r="AC60" s="151">
        <f t="shared" si="2"/>
        <v>-0.17734209499422782</v>
      </c>
      <c r="AD60" s="151">
        <f t="shared" si="2"/>
        <v>-0.20916357897377191</v>
      </c>
      <c r="AE60" s="151">
        <f t="shared" si="2"/>
        <v>-0.23075123135735498</v>
      </c>
      <c r="AF60" s="151">
        <f t="shared" si="2"/>
        <v>-0.21997020112367938</v>
      </c>
      <c r="AG60" s="151">
        <f t="shared" si="2"/>
        <v>-0.28250342138479811</v>
      </c>
      <c r="AH60" s="151">
        <f t="shared" si="2"/>
        <v>-0.19605842061658385</v>
      </c>
      <c r="AI60" s="151">
        <f t="shared" si="2"/>
        <v>-0.2172936968856628</v>
      </c>
      <c r="AJ60" s="151">
        <f t="shared" si="2"/>
        <v>-0.20602627076865399</v>
      </c>
    </row>
    <row r="61" spans="16:36" x14ac:dyDescent="0.25">
      <c r="P61" s="25">
        <v>40086</v>
      </c>
      <c r="Q61" s="61">
        <v>120.413615238337</v>
      </c>
      <c r="R61" s="16">
        <v>133.41606565521599</v>
      </c>
      <c r="S61" s="16">
        <v>145.69389252482699</v>
      </c>
      <c r="T61" s="16">
        <v>128.879682549161</v>
      </c>
      <c r="U61" s="65">
        <v>148.64247995899001</v>
      </c>
      <c r="V61" s="66">
        <v>113.562947369336</v>
      </c>
      <c r="W61" s="61">
        <v>101.04390189798001</v>
      </c>
      <c r="X61" s="16">
        <v>125.74736411481101</v>
      </c>
      <c r="Y61" s="16">
        <v>132.20752567840799</v>
      </c>
      <c r="Z61" s="64">
        <v>121.491392760933</v>
      </c>
      <c r="AA61" s="151">
        <f t="shared" si="2"/>
        <v>-0.22060526666095803</v>
      </c>
      <c r="AB61" s="151">
        <f t="shared" si="2"/>
        <v>-0.19766393250759695</v>
      </c>
      <c r="AC61" s="151">
        <f t="shared" si="2"/>
        <v>-0.13913494537114768</v>
      </c>
      <c r="AD61" s="151">
        <f t="shared" si="2"/>
        <v>-0.22876384538866612</v>
      </c>
      <c r="AE61" s="151">
        <f t="shared" si="2"/>
        <v>-0.21502271879083035</v>
      </c>
      <c r="AF61" s="151">
        <f t="shared" si="2"/>
        <v>-0.25432840091601061</v>
      </c>
      <c r="AG61" s="151">
        <f t="shared" si="2"/>
        <v>-0.34329897495295758</v>
      </c>
      <c r="AH61" s="151">
        <f t="shared" si="2"/>
        <v>-0.2271054561646253</v>
      </c>
      <c r="AI61" s="151">
        <f t="shared" si="2"/>
        <v>-0.21726129767884306</v>
      </c>
      <c r="AJ61" s="151">
        <f t="shared" si="2"/>
        <v>-0.21491721884409209</v>
      </c>
    </row>
    <row r="62" spans="16:36" x14ac:dyDescent="0.25">
      <c r="P62" s="25">
        <v>40178</v>
      </c>
      <c r="Q62" s="61">
        <v>121.973130976485</v>
      </c>
      <c r="R62" s="16">
        <v>130.77896080484501</v>
      </c>
      <c r="S62" s="16">
        <v>141.322261111258</v>
      </c>
      <c r="T62" s="16">
        <v>125.54275242242301</v>
      </c>
      <c r="U62" s="65">
        <v>143.720783307001</v>
      </c>
      <c r="V62" s="66">
        <v>100.133978529649</v>
      </c>
      <c r="W62" s="61">
        <v>99.621600910679504</v>
      </c>
      <c r="X62" s="16">
        <v>123.49774888466099</v>
      </c>
      <c r="Y62" s="16">
        <v>128.88891061470801</v>
      </c>
      <c r="Z62" s="64">
        <v>119.526779223912</v>
      </c>
      <c r="AA62" s="151">
        <f t="shared" si="2"/>
        <v>-0.14193206417786541</v>
      </c>
      <c r="AB62" s="151">
        <f t="shared" si="2"/>
        <v>-0.15568059608194684</v>
      </c>
      <c r="AC62" s="151">
        <f t="shared" si="2"/>
        <v>-9.8287188953464E-2</v>
      </c>
      <c r="AD62" s="151">
        <f t="shared" si="2"/>
        <v>-0.20033778520055623</v>
      </c>
      <c r="AE62" s="151">
        <f t="shared" si="2"/>
        <v>-0.15522950075826214</v>
      </c>
      <c r="AF62" s="151">
        <f t="shared" si="2"/>
        <v>-0.33011014908989533</v>
      </c>
      <c r="AG62" s="151">
        <f t="shared" si="2"/>
        <v>-0.33654531119329434</v>
      </c>
      <c r="AH62" s="151">
        <f t="shared" si="2"/>
        <v>-0.22774391136278971</v>
      </c>
      <c r="AI62" s="151">
        <f t="shared" si="2"/>
        <v>-0.18071877763136912</v>
      </c>
      <c r="AJ62" s="151">
        <f t="shared" si="2"/>
        <v>-0.18477225123904251</v>
      </c>
    </row>
    <row r="63" spans="16:36" x14ac:dyDescent="0.25">
      <c r="P63" s="25">
        <v>40268</v>
      </c>
      <c r="Q63" s="61">
        <v>118.126102283867</v>
      </c>
      <c r="R63" s="16">
        <v>128.283483420187</v>
      </c>
      <c r="S63" s="16">
        <v>137.08634045377701</v>
      </c>
      <c r="T63" s="16">
        <v>126.662685037499</v>
      </c>
      <c r="U63" s="65">
        <v>136.96947220578301</v>
      </c>
      <c r="V63" s="66">
        <v>99.546552276302705</v>
      </c>
      <c r="W63" s="61">
        <v>109.478394977485</v>
      </c>
      <c r="X63" s="16">
        <v>120.199246633187</v>
      </c>
      <c r="Y63" s="16">
        <v>129.67184800143599</v>
      </c>
      <c r="Z63" s="64">
        <v>120.191355469282</v>
      </c>
      <c r="AA63" s="151">
        <f t="shared" si="2"/>
        <v>-0.10075879432318557</v>
      </c>
      <c r="AB63" s="151">
        <f t="shared" si="2"/>
        <v>-0.10323707475695243</v>
      </c>
      <c r="AC63" s="151">
        <f t="shared" si="2"/>
        <v>-9.6663671502816073E-2</v>
      </c>
      <c r="AD63" s="151">
        <f t="shared" si="2"/>
        <v>-0.15081204432907291</v>
      </c>
      <c r="AE63" s="151">
        <f t="shared" si="2"/>
        <v>-0.16045699518421286</v>
      </c>
      <c r="AF63" s="151">
        <f t="shared" si="2"/>
        <v>-0.27138400347236602</v>
      </c>
      <c r="AG63" s="151">
        <f t="shared" si="2"/>
        <v>-0.18584458434272821</v>
      </c>
      <c r="AH63" s="151">
        <f t="shared" si="2"/>
        <v>-0.1976504832981284</v>
      </c>
      <c r="AI63" s="151">
        <f t="shared" si="2"/>
        <v>-0.12143161218645626</v>
      </c>
      <c r="AJ63" s="151">
        <f t="shared" si="2"/>
        <v>-0.11538970194816278</v>
      </c>
    </row>
    <row r="64" spans="16:36" x14ac:dyDescent="0.25">
      <c r="P64" s="25">
        <v>40359</v>
      </c>
      <c r="Q64" s="61">
        <v>112.719604415346</v>
      </c>
      <c r="R64" s="16">
        <v>128.97464797376099</v>
      </c>
      <c r="S64" s="16">
        <v>132.109640992854</v>
      </c>
      <c r="T64" s="16">
        <v>126.41704164216</v>
      </c>
      <c r="U64" s="65">
        <v>136.225280658169</v>
      </c>
      <c r="V64" s="66">
        <v>97.149282547452998</v>
      </c>
      <c r="W64" s="61">
        <v>117.55163447094</v>
      </c>
      <c r="X64" s="16">
        <v>119.432453108136</v>
      </c>
      <c r="Y64" s="16">
        <v>130.454308605021</v>
      </c>
      <c r="Z64" s="64">
        <v>126.339484308357</v>
      </c>
      <c r="AA64" s="151">
        <f t="shared" si="2"/>
        <v>-7.4356353122222107E-2</v>
      </c>
      <c r="AB64" s="151">
        <f t="shared" si="2"/>
        <v>-4.7651457245805884E-2</v>
      </c>
      <c r="AC64" s="151">
        <f t="shared" si="2"/>
        <v>-0.11447530447595999</v>
      </c>
      <c r="AD64" s="151">
        <f t="shared" si="2"/>
        <v>-8.6820612086999094E-2</v>
      </c>
      <c r="AE64" s="151">
        <f t="shared" si="2"/>
        <v>-0.12316430581894322</v>
      </c>
      <c r="AF64" s="151">
        <f t="shared" si="2"/>
        <v>-0.23170026817046518</v>
      </c>
      <c r="AG64" s="151">
        <f t="shared" si="2"/>
        <v>5.266794134350361E-2</v>
      </c>
      <c r="AH64" s="151">
        <f t="shared" si="2"/>
        <v>-0.10836847048522857</v>
      </c>
      <c r="AI64" s="151">
        <f t="shared" si="2"/>
        <v>-5.9993759170871575E-2</v>
      </c>
      <c r="AJ64" s="151">
        <f t="shared" si="2"/>
        <v>-5.4912794446537738E-4</v>
      </c>
    </row>
    <row r="65" spans="16:36" x14ac:dyDescent="0.25">
      <c r="P65" s="25">
        <v>40451</v>
      </c>
      <c r="Q65" s="61">
        <v>110.446891414858</v>
      </c>
      <c r="R65" s="16">
        <v>125.313553911873</v>
      </c>
      <c r="S65" s="16">
        <v>131.868498559351</v>
      </c>
      <c r="T65" s="16">
        <v>126.18180044869</v>
      </c>
      <c r="U65" s="65">
        <v>133.25266956740501</v>
      </c>
      <c r="V65" s="66">
        <v>99.157568240923197</v>
      </c>
      <c r="W65" s="61">
        <v>113.868273812475</v>
      </c>
      <c r="X65" s="16">
        <v>120.504047937487</v>
      </c>
      <c r="Y65" s="16">
        <v>129.23685179781199</v>
      </c>
      <c r="Z65" s="64">
        <v>135.316947413874</v>
      </c>
      <c r="AA65" s="151">
        <f t="shared" si="2"/>
        <v>-8.2770738207234018E-2</v>
      </c>
      <c r="AB65" s="151">
        <f t="shared" si="2"/>
        <v>-6.0731154854184677E-2</v>
      </c>
      <c r="AC65" s="151">
        <f t="shared" si="2"/>
        <v>-9.4893435310749785E-2</v>
      </c>
      <c r="AD65" s="151">
        <f t="shared" si="2"/>
        <v>-2.093333911993378E-2</v>
      </c>
      <c r="AE65" s="151">
        <f t="shared" si="2"/>
        <v>-0.10353574829907974</v>
      </c>
      <c r="AF65" s="151">
        <f t="shared" si="2"/>
        <v>-0.12684928898122727</v>
      </c>
      <c r="AG65" s="151">
        <f t="shared" si="2"/>
        <v>0.12691881126525817</v>
      </c>
      <c r="AH65" s="151">
        <f t="shared" si="2"/>
        <v>-4.1697225339345501E-2</v>
      </c>
      <c r="AI65" s="151">
        <f t="shared" si="2"/>
        <v>-2.2469778973264298E-2</v>
      </c>
      <c r="AJ65" s="151">
        <f t="shared" si="2"/>
        <v>0.11379863493825026</v>
      </c>
    </row>
    <row r="66" spans="16:36" x14ac:dyDescent="0.25">
      <c r="P66" s="25">
        <v>40543</v>
      </c>
      <c r="Q66" s="61">
        <v>108.834773925314</v>
      </c>
      <c r="R66" s="16">
        <v>118.60559155932</v>
      </c>
      <c r="S66" s="16">
        <v>133.58070433363699</v>
      </c>
      <c r="T66" s="16">
        <v>128.17130304912499</v>
      </c>
      <c r="U66" s="65">
        <v>130.80902487744001</v>
      </c>
      <c r="V66" s="66">
        <v>101.53221001585599</v>
      </c>
      <c r="W66" s="61">
        <v>115.61663441193799</v>
      </c>
      <c r="X66" s="16">
        <v>119.989159527974</v>
      </c>
      <c r="Y66" s="16">
        <v>130.332746589236</v>
      </c>
      <c r="Z66" s="64">
        <v>140.068969161398</v>
      </c>
      <c r="AA66" s="151">
        <f t="shared" si="2"/>
        <v>-0.10771517420261945</v>
      </c>
      <c r="AB66" s="151">
        <f t="shared" si="2"/>
        <v>-9.3083544712445954E-2</v>
      </c>
      <c r="AC66" s="151">
        <f t="shared" si="2"/>
        <v>-5.4779457367486906E-2</v>
      </c>
      <c r="AD66" s="151">
        <f t="shared" si="2"/>
        <v>2.0937494008873569E-2</v>
      </c>
      <c r="AE66" s="151">
        <f t="shared" si="2"/>
        <v>-8.9839187711496571E-2</v>
      </c>
      <c r="AF66" s="151">
        <f t="shared" si="2"/>
        <v>1.3963606627224845E-2</v>
      </c>
      <c r="AG66" s="151">
        <f t="shared" si="2"/>
        <v>0.16055788458568943</v>
      </c>
      <c r="AH66" s="151">
        <f t="shared" si="2"/>
        <v>-2.8410148268886992E-2</v>
      </c>
      <c r="AI66" s="151">
        <f t="shared" si="2"/>
        <v>1.120217377617605E-2</v>
      </c>
      <c r="AJ66" s="151">
        <f t="shared" si="2"/>
        <v>0.17186265764765474</v>
      </c>
    </row>
    <row r="67" spans="16:36" x14ac:dyDescent="0.25">
      <c r="P67" s="25">
        <v>40633</v>
      </c>
      <c r="Q67" s="61">
        <v>106.863907148346</v>
      </c>
      <c r="R67" s="16">
        <v>118.635759009582</v>
      </c>
      <c r="S67" s="16">
        <v>131.76584271468499</v>
      </c>
      <c r="T67" s="16">
        <v>132.09303220942999</v>
      </c>
      <c r="U67" s="65">
        <v>131.53981705840201</v>
      </c>
      <c r="V67" s="66">
        <v>100.23345313407199</v>
      </c>
      <c r="W67" s="61">
        <v>120.296230651584</v>
      </c>
      <c r="X67" s="16">
        <v>120.504381173151</v>
      </c>
      <c r="Y67" s="16">
        <v>133.69909419072499</v>
      </c>
      <c r="Z67" s="64">
        <v>141.040259205778</v>
      </c>
      <c r="AA67" s="151">
        <f t="shared" si="2"/>
        <v>-9.5340444810893654E-2</v>
      </c>
      <c r="AB67" s="151">
        <f t="shared" si="2"/>
        <v>-7.5206286525633881E-2</v>
      </c>
      <c r="AC67" s="151">
        <f t="shared" si="2"/>
        <v>-3.8811290180191138E-2</v>
      </c>
      <c r="AD67" s="151">
        <f t="shared" si="2"/>
        <v>4.2872509534463976E-2</v>
      </c>
      <c r="AE67" s="151">
        <f t="shared" si="2"/>
        <v>-3.9641352630924054E-2</v>
      </c>
      <c r="AF67" s="151">
        <f t="shared" si="2"/>
        <v>6.9002978210910282E-3</v>
      </c>
      <c r="AG67" s="151">
        <f t="shared" si="2"/>
        <v>9.8812516171101761E-2</v>
      </c>
      <c r="AH67" s="151">
        <f t="shared" si="2"/>
        <v>2.5385728156448462E-3</v>
      </c>
      <c r="AI67" s="151">
        <f t="shared" si="2"/>
        <v>3.1057212890529762E-2</v>
      </c>
      <c r="AJ67" s="151">
        <f t="shared" si="2"/>
        <v>0.17346425335742621</v>
      </c>
    </row>
    <row r="68" spans="16:36" x14ac:dyDescent="0.25">
      <c r="P68" s="25">
        <v>40724</v>
      </c>
      <c r="Q68" s="61">
        <v>108.11223805054701</v>
      </c>
      <c r="R68" s="16">
        <v>123.88018930206</v>
      </c>
      <c r="S68" s="16">
        <v>129.854797649625</v>
      </c>
      <c r="T68" s="16">
        <v>137.058778435059</v>
      </c>
      <c r="U68" s="65">
        <v>127.95280371289</v>
      </c>
      <c r="V68" s="66">
        <v>101.118475023741</v>
      </c>
      <c r="W68" s="61">
        <v>119.897667249409</v>
      </c>
      <c r="X68" s="16">
        <v>122.29015583943399</v>
      </c>
      <c r="Y68" s="16">
        <v>135.65396905837801</v>
      </c>
      <c r="Z68" s="64">
        <v>143.61806549309799</v>
      </c>
      <c r="AA68" s="151">
        <f t="shared" si="2"/>
        <v>-4.087457890485402E-2</v>
      </c>
      <c r="AB68" s="151">
        <f t="shared" si="2"/>
        <v>-3.9499690456510694E-2</v>
      </c>
      <c r="AC68" s="151">
        <f t="shared" si="2"/>
        <v>-1.7067969652199477E-2</v>
      </c>
      <c r="AD68" s="151">
        <f t="shared" si="2"/>
        <v>8.4179606283002695E-2</v>
      </c>
      <c r="AE68" s="151">
        <f t="shared" si="2"/>
        <v>-6.0726444499220156E-2</v>
      </c>
      <c r="AF68" s="151">
        <f t="shared" si="2"/>
        <v>4.0856631898946061E-2</v>
      </c>
      <c r="AG68" s="151">
        <f t="shared" si="2"/>
        <v>1.9957466257510603E-2</v>
      </c>
      <c r="AH68" s="151">
        <f t="shared" si="2"/>
        <v>2.3927355228235747E-2</v>
      </c>
      <c r="AI68" s="151">
        <f t="shared" si="2"/>
        <v>3.9858096746349103E-2</v>
      </c>
      <c r="AJ68" s="151">
        <f t="shared" si="2"/>
        <v>0.13676311312597345</v>
      </c>
    </row>
    <row r="69" spans="16:36" x14ac:dyDescent="0.25">
      <c r="P69" s="25">
        <v>40816</v>
      </c>
      <c r="Q69" s="61">
        <v>109.59753172871</v>
      </c>
      <c r="R69" s="16">
        <v>123.604793324927</v>
      </c>
      <c r="S69" s="16">
        <v>130.28189591755901</v>
      </c>
      <c r="T69" s="16">
        <v>141.40251314234101</v>
      </c>
      <c r="U69" s="65">
        <v>126.084528460638</v>
      </c>
      <c r="V69" s="66">
        <v>102.822362745608</v>
      </c>
      <c r="W69" s="61">
        <v>118.39428487685601</v>
      </c>
      <c r="X69" s="16">
        <v>124.875010241179</v>
      </c>
      <c r="Y69" s="16">
        <v>136.07429895189901</v>
      </c>
      <c r="Z69" s="64">
        <v>149.41055411687699</v>
      </c>
      <c r="AA69" s="151">
        <f t="shared" si="2"/>
        <v>-7.6902090703273585E-3</v>
      </c>
      <c r="AB69" s="151">
        <f t="shared" si="2"/>
        <v>-1.3635880027372704E-2</v>
      </c>
      <c r="AC69" s="151">
        <f t="shared" si="2"/>
        <v>-1.2031703243196357E-2</v>
      </c>
      <c r="AD69" s="151">
        <f t="shared" si="2"/>
        <v>0.12062526164254805</v>
      </c>
      <c r="AE69" s="151">
        <f t="shared" si="2"/>
        <v>-5.3793602259811002E-2</v>
      </c>
      <c r="AF69" s="151">
        <f t="shared" si="2"/>
        <v>3.6959301944360368E-2</v>
      </c>
      <c r="AG69" s="151">
        <f t="shared" si="2"/>
        <v>3.9747779718121601E-2</v>
      </c>
      <c r="AH69" s="151">
        <f t="shared" si="2"/>
        <v>3.6272327598152465E-2</v>
      </c>
      <c r="AI69" s="151">
        <f t="shared" si="2"/>
        <v>5.2906327096113648E-2</v>
      </c>
      <c r="AJ69" s="151">
        <f t="shared" si="2"/>
        <v>0.10415256161445141</v>
      </c>
    </row>
    <row r="70" spans="16:36" x14ac:dyDescent="0.25">
      <c r="P70" s="25">
        <v>40908</v>
      </c>
      <c r="Q70" s="61">
        <v>108.228263328086</v>
      </c>
      <c r="R70" s="16">
        <v>119.17507781888</v>
      </c>
      <c r="S70" s="16">
        <v>130.88397923956899</v>
      </c>
      <c r="T70" s="16">
        <v>144.02022555084901</v>
      </c>
      <c r="U70" s="65">
        <v>128.53236678472501</v>
      </c>
      <c r="V70" s="66">
        <v>102.109515400357</v>
      </c>
      <c r="W70" s="61">
        <v>121.628678965033</v>
      </c>
      <c r="X70" s="16">
        <v>124.884678180839</v>
      </c>
      <c r="Y70" s="16">
        <v>137.87396596234001</v>
      </c>
      <c r="Z70" s="64">
        <v>152.43948478270099</v>
      </c>
      <c r="AA70" s="151">
        <f t="shared" si="2"/>
        <v>-5.5727648007446451E-3</v>
      </c>
      <c r="AB70" s="151">
        <f t="shared" si="2"/>
        <v>4.8015127455030004E-3</v>
      </c>
      <c r="AC70" s="151">
        <f t="shared" si="2"/>
        <v>-2.0187983792423703E-2</v>
      </c>
      <c r="AD70" s="151">
        <f t="shared" si="2"/>
        <v>0.12365421997504011</v>
      </c>
      <c r="AE70" s="151">
        <f t="shared" si="2"/>
        <v>-1.7404442047084134E-2</v>
      </c>
      <c r="AF70" s="151">
        <f t="shared" si="2"/>
        <v>5.685933403900556E-3</v>
      </c>
      <c r="AG70" s="151">
        <f t="shared" si="2"/>
        <v>5.1999823240610032E-2</v>
      </c>
      <c r="AH70" s="151">
        <f t="shared" si="2"/>
        <v>4.0799674504959471E-2</v>
      </c>
      <c r="AI70" s="151">
        <f t="shared" si="2"/>
        <v>5.786127869208002E-2</v>
      </c>
      <c r="AJ70" s="151">
        <f t="shared" si="2"/>
        <v>8.8317317499843506E-2</v>
      </c>
    </row>
    <row r="71" spans="16:36" x14ac:dyDescent="0.25">
      <c r="P71" s="25">
        <v>40999</v>
      </c>
      <c r="Q71" s="61">
        <v>107.000457422461</v>
      </c>
      <c r="R71" s="16">
        <v>118.654495670956</v>
      </c>
      <c r="S71" s="16">
        <v>131.08937857756499</v>
      </c>
      <c r="T71" s="16">
        <v>146.130954290863</v>
      </c>
      <c r="U71" s="65">
        <v>126.102891478186</v>
      </c>
      <c r="V71" s="66">
        <v>103.853523116391</v>
      </c>
      <c r="W71" s="61">
        <v>125.307239541912</v>
      </c>
      <c r="X71" s="16">
        <v>124.669182590887</v>
      </c>
      <c r="Y71" s="16">
        <v>140.435423781911</v>
      </c>
      <c r="Z71" s="64">
        <v>150.459874591757</v>
      </c>
      <c r="AA71" s="151">
        <f t="shared" si="2"/>
        <v>1.2777960095118335E-3</v>
      </c>
      <c r="AB71" s="151">
        <f t="shared" si="2"/>
        <v>1.579343490563101E-4</v>
      </c>
      <c r="AC71" s="151">
        <f t="shared" si="2"/>
        <v>-5.1338353186475283E-3</v>
      </c>
      <c r="AD71" s="151">
        <f t="shared" si="2"/>
        <v>0.10627299446935434</v>
      </c>
      <c r="AE71" s="151">
        <f t="shared" si="2"/>
        <v>-4.1332926423351291E-2</v>
      </c>
      <c r="AF71" s="151">
        <f t="shared" si="2"/>
        <v>3.611638499051617E-2</v>
      </c>
      <c r="AG71" s="151">
        <f t="shared" si="2"/>
        <v>4.1655576930265337E-2</v>
      </c>
      <c r="AH71" s="151">
        <f t="shared" si="2"/>
        <v>3.4561410773535695E-2</v>
      </c>
      <c r="AI71" s="151">
        <f t="shared" si="2"/>
        <v>5.0384257514688002E-2</v>
      </c>
      <c r="AJ71" s="151">
        <f t="shared" si="2"/>
        <v>6.6786713517278606E-2</v>
      </c>
    </row>
    <row r="72" spans="16:36" x14ac:dyDescent="0.25">
      <c r="P72" s="25">
        <v>41090</v>
      </c>
      <c r="Q72" s="61">
        <v>107.616022552571</v>
      </c>
      <c r="R72" s="16">
        <v>120.644623266528</v>
      </c>
      <c r="S72" s="16">
        <v>133.125459276935</v>
      </c>
      <c r="T72" s="16">
        <v>149.95024741070401</v>
      </c>
      <c r="U72" s="65">
        <v>124.808243206201</v>
      </c>
      <c r="V72" s="66">
        <v>105.04558678897</v>
      </c>
      <c r="W72" s="61">
        <v>126.866459037211</v>
      </c>
      <c r="X72" s="16">
        <v>127.980206970049</v>
      </c>
      <c r="Y72" s="16">
        <v>141.60960141288601</v>
      </c>
      <c r="Z72" s="64">
        <v>152.79122165668099</v>
      </c>
      <c r="AA72" s="151">
        <f t="shared" si="2"/>
        <v>-4.5898180161991764E-3</v>
      </c>
      <c r="AB72" s="151">
        <f t="shared" si="2"/>
        <v>-2.6118510584792864E-2</v>
      </c>
      <c r="AC72" s="151">
        <f t="shared" si="2"/>
        <v>2.5187068067634488E-2</v>
      </c>
      <c r="AD72" s="151">
        <f t="shared" si="2"/>
        <v>9.405795909492376E-2</v>
      </c>
      <c r="AE72" s="151">
        <f t="shared" si="2"/>
        <v>-2.4575940623739689E-2</v>
      </c>
      <c r="AF72" s="151">
        <f t="shared" si="2"/>
        <v>3.8836738432882489E-2</v>
      </c>
      <c r="AG72" s="151">
        <f t="shared" si="2"/>
        <v>5.8122830474304887E-2</v>
      </c>
      <c r="AH72" s="151">
        <f t="shared" si="2"/>
        <v>4.6529101967013542E-2</v>
      </c>
      <c r="AI72" s="151">
        <f t="shared" si="2"/>
        <v>4.3903119059826468E-2</v>
      </c>
      <c r="AJ72" s="151">
        <f t="shared" si="2"/>
        <v>6.3871882218214715E-2</v>
      </c>
    </row>
    <row r="73" spans="16:36" x14ac:dyDescent="0.25">
      <c r="P73" s="25">
        <v>41182</v>
      </c>
      <c r="Q73" s="61">
        <v>110.17183846315901</v>
      </c>
      <c r="R73" s="16">
        <v>123.701374750761</v>
      </c>
      <c r="S73" s="16">
        <v>136.12589469852</v>
      </c>
      <c r="T73" s="16">
        <v>155.546715011126</v>
      </c>
      <c r="U73" s="65">
        <v>128.48055070637199</v>
      </c>
      <c r="V73" s="66">
        <v>105.079800917575</v>
      </c>
      <c r="W73" s="61">
        <v>127.974058083337</v>
      </c>
      <c r="X73" s="16">
        <v>129.917220570513</v>
      </c>
      <c r="Y73" s="16">
        <v>142.575505329636</v>
      </c>
      <c r="Z73" s="64">
        <v>159.64489602772801</v>
      </c>
      <c r="AA73" s="151">
        <f t="shared" si="2"/>
        <v>5.2401429611628192E-3</v>
      </c>
      <c r="AB73" s="151">
        <f t="shared" si="2"/>
        <v>7.8137281925716451E-4</v>
      </c>
      <c r="AC73" s="151">
        <f t="shared" si="2"/>
        <v>4.4856568441857814E-2</v>
      </c>
      <c r="AD73" s="151">
        <f t="shared" si="2"/>
        <v>0.10002793836165358</v>
      </c>
      <c r="AE73" s="151">
        <f t="shared" si="2"/>
        <v>1.9003300999630657E-2</v>
      </c>
      <c r="AF73" s="151">
        <f t="shared" si="2"/>
        <v>2.1954739335761975E-2</v>
      </c>
      <c r="AG73" s="151">
        <f t="shared" si="2"/>
        <v>8.0914152371840187E-2</v>
      </c>
      <c r="AH73" s="151">
        <f t="shared" si="2"/>
        <v>4.0378057383904542E-2</v>
      </c>
      <c r="AI73" s="151">
        <f t="shared" si="2"/>
        <v>4.7776886802371799E-2</v>
      </c>
      <c r="AJ73" s="151">
        <f t="shared" si="2"/>
        <v>6.849811896718605E-2</v>
      </c>
    </row>
    <row r="74" spans="16:36" x14ac:dyDescent="0.25">
      <c r="P74" s="25">
        <v>41274</v>
      </c>
      <c r="Q74" s="61">
        <v>112.500415396872</v>
      </c>
      <c r="R74" s="16">
        <v>124.721038433974</v>
      </c>
      <c r="S74" s="16">
        <v>137.73711543519201</v>
      </c>
      <c r="T74" s="16">
        <v>159.71695473651499</v>
      </c>
      <c r="U74" s="65">
        <v>128.88970742968999</v>
      </c>
      <c r="V74" s="66">
        <v>109.69278429205499</v>
      </c>
      <c r="W74" s="61">
        <v>128.74298593011801</v>
      </c>
      <c r="X74" s="16">
        <v>129.138470837943</v>
      </c>
      <c r="Y74" s="16">
        <v>142.294143994237</v>
      </c>
      <c r="Z74" s="64">
        <v>163.886883439813</v>
      </c>
      <c r="AA74" s="151">
        <f t="shared" si="2"/>
        <v>3.9473534337655325E-2</v>
      </c>
      <c r="AB74" s="151">
        <f t="shared" si="2"/>
        <v>4.6536244964930029E-2</v>
      </c>
      <c r="AC74" s="151">
        <f t="shared" si="2"/>
        <v>5.2360389983858058E-2</v>
      </c>
      <c r="AD74" s="151">
        <f t="shared" si="2"/>
        <v>0.10898975560987423</v>
      </c>
      <c r="AE74" s="151">
        <f t="shared" si="2"/>
        <v>2.7801607789847971E-3</v>
      </c>
      <c r="AF74" s="151">
        <f t="shared" si="2"/>
        <v>7.4266035461681312E-2</v>
      </c>
      <c r="AG74" s="151">
        <f t="shared" si="2"/>
        <v>5.849201870498244E-2</v>
      </c>
      <c r="AH74" s="151">
        <f t="shared" si="2"/>
        <v>3.4061765775176278E-2</v>
      </c>
      <c r="AI74" s="151">
        <f t="shared" si="2"/>
        <v>3.2059555268790563E-2</v>
      </c>
      <c r="AJ74" s="151">
        <f t="shared" si="2"/>
        <v>7.5094708391530096E-2</v>
      </c>
    </row>
    <row r="75" spans="16:36" x14ac:dyDescent="0.25">
      <c r="P75" s="25">
        <v>41364</v>
      </c>
      <c r="Q75" s="61">
        <v>114.316497889209</v>
      </c>
      <c r="R75" s="16">
        <v>125.303729801055</v>
      </c>
      <c r="S75" s="16">
        <v>140.98534708853799</v>
      </c>
      <c r="T75" s="16">
        <v>163.41383147739501</v>
      </c>
      <c r="U75" s="65">
        <v>128.46225990352201</v>
      </c>
      <c r="V75" s="66">
        <v>113.746910208861</v>
      </c>
      <c r="W75" s="61">
        <v>134.36811599159199</v>
      </c>
      <c r="X75" s="16">
        <v>130.67369132618401</v>
      </c>
      <c r="Y75" s="16">
        <v>145.03555452047601</v>
      </c>
      <c r="Z75" s="64">
        <v>166.760747743839</v>
      </c>
      <c r="AA75" s="151">
        <f t="shared" si="2"/>
        <v>6.8373917672731821E-2</v>
      </c>
      <c r="AB75" s="151">
        <f t="shared" si="2"/>
        <v>5.6038619459798378E-2</v>
      </c>
      <c r="AC75" s="151">
        <f t="shared" si="2"/>
        <v>7.5490238937379717E-2</v>
      </c>
      <c r="AD75" s="151">
        <f t="shared" si="2"/>
        <v>0.11826978938447019</v>
      </c>
      <c r="AE75" s="151">
        <f t="shared" si="2"/>
        <v>1.870986777289052E-2</v>
      </c>
      <c r="AF75" s="151">
        <f t="shared" si="2"/>
        <v>9.5262893309668861E-2</v>
      </c>
      <c r="AG75" s="151">
        <f t="shared" si="2"/>
        <v>7.2309281433411199E-2</v>
      </c>
      <c r="AH75" s="151">
        <f t="shared" si="2"/>
        <v>4.8163536573439636E-2</v>
      </c>
      <c r="AI75" s="151">
        <f t="shared" si="2"/>
        <v>3.275619935970564E-2</v>
      </c>
      <c r="AJ75" s="151">
        <f t="shared" si="2"/>
        <v>0.10834033456634984</v>
      </c>
    </row>
    <row r="76" spans="16:36" x14ac:dyDescent="0.25">
      <c r="P76" s="25">
        <v>41455</v>
      </c>
      <c r="Q76" s="61">
        <v>116.788044684312</v>
      </c>
      <c r="R76" s="16">
        <v>129.12015974573501</v>
      </c>
      <c r="S76" s="16">
        <v>148.65490365355501</v>
      </c>
      <c r="T76" s="16">
        <v>170.351936281512</v>
      </c>
      <c r="U76" s="65">
        <v>131.278780701774</v>
      </c>
      <c r="V76" s="66">
        <v>115.75773275079899</v>
      </c>
      <c r="W76" s="61">
        <v>142.791213269796</v>
      </c>
      <c r="X76" s="16">
        <v>133.97905956443699</v>
      </c>
      <c r="Y76" s="16">
        <v>152.07603200233601</v>
      </c>
      <c r="Z76" s="64">
        <v>169.58510675436</v>
      </c>
      <c r="AA76" s="151">
        <f t="shared" si="2"/>
        <v>8.522915002977749E-2</v>
      </c>
      <c r="AB76" s="151">
        <f t="shared" si="2"/>
        <v>7.0252086249072754E-2</v>
      </c>
      <c r="AC76" s="151">
        <f t="shared" si="2"/>
        <v>0.11665270085051715</v>
      </c>
      <c r="AD76" s="151">
        <f t="shared" si="2"/>
        <v>0.13605638685562882</v>
      </c>
      <c r="AE76" s="151">
        <f t="shared" si="2"/>
        <v>5.1843831219407166E-2</v>
      </c>
      <c r="AF76" s="151">
        <f t="shared" ref="AF76:AJ113" si="3">IFERROR(V76/V72-1,"NULL")</f>
        <v>0.10197616377115426</v>
      </c>
      <c r="AG76" s="151">
        <f t="shared" si="3"/>
        <v>0.1255237542959573</v>
      </c>
      <c r="AH76" s="151">
        <f t="shared" si="3"/>
        <v>4.6873284052368236E-2</v>
      </c>
      <c r="AI76" s="151">
        <f t="shared" si="3"/>
        <v>7.3910458648445809E-2</v>
      </c>
      <c r="AJ76" s="151">
        <f t="shared" si="3"/>
        <v>0.10991393952863704</v>
      </c>
    </row>
    <row r="77" spans="16:36" x14ac:dyDescent="0.25">
      <c r="P77" s="25">
        <v>41547</v>
      </c>
      <c r="Q77" s="61">
        <v>119.25799072953301</v>
      </c>
      <c r="R77" s="16">
        <v>133.665649124429</v>
      </c>
      <c r="S77" s="16">
        <v>151.81067755833101</v>
      </c>
      <c r="T77" s="16">
        <v>177.09273211891701</v>
      </c>
      <c r="U77" s="65">
        <v>130.39101317340101</v>
      </c>
      <c r="V77" s="66">
        <v>117.126876990757</v>
      </c>
      <c r="W77" s="61">
        <v>147.187529271796</v>
      </c>
      <c r="X77" s="16">
        <v>137.47270124255701</v>
      </c>
      <c r="Y77" s="16">
        <v>155.16824945347599</v>
      </c>
      <c r="Z77" s="64">
        <v>173.52125749698601</v>
      </c>
      <c r="AA77" s="151">
        <f t="shared" ref="AA77:AE113" si="4">IFERROR(Q77/Q73-1,"NULL")</f>
        <v>8.2472548276594004E-2</v>
      </c>
      <c r="AB77" s="151">
        <f t="shared" si="4"/>
        <v>8.05510399035132E-2</v>
      </c>
      <c r="AC77" s="151">
        <f t="shared" si="4"/>
        <v>0.11522262457520172</v>
      </c>
      <c r="AD77" s="151">
        <f t="shared" si="4"/>
        <v>0.13851798224250422</v>
      </c>
      <c r="AE77" s="151">
        <f t="shared" si="4"/>
        <v>1.4869662812974527E-2</v>
      </c>
      <c r="AF77" s="151">
        <f t="shared" si="3"/>
        <v>0.11464692517481812</v>
      </c>
      <c r="AG77" s="151">
        <f t="shared" si="3"/>
        <v>0.15013567184020338</v>
      </c>
      <c r="AH77" s="151">
        <f t="shared" si="3"/>
        <v>5.8156113861312475E-2</v>
      </c>
      <c r="AI77" s="151">
        <f t="shared" si="3"/>
        <v>8.8323335026766703E-2</v>
      </c>
      <c r="AJ77" s="151">
        <f t="shared" si="3"/>
        <v>8.6920169792636948E-2</v>
      </c>
    </row>
    <row r="78" spans="16:36" x14ac:dyDescent="0.25">
      <c r="P78" s="25">
        <v>41639</v>
      </c>
      <c r="Q78" s="61">
        <v>121.272731465425</v>
      </c>
      <c r="R78" s="16">
        <v>136.13393418797699</v>
      </c>
      <c r="S78" s="16">
        <v>150.105430817675</v>
      </c>
      <c r="T78" s="16">
        <v>180.69426483790201</v>
      </c>
      <c r="U78" s="65">
        <v>135.35806657338401</v>
      </c>
      <c r="V78" s="66">
        <v>115.967972435332</v>
      </c>
      <c r="W78" s="61">
        <v>146.723910455658</v>
      </c>
      <c r="X78" s="16">
        <v>142.03839200170799</v>
      </c>
      <c r="Y78" s="16">
        <v>157.08196396553899</v>
      </c>
      <c r="Z78" s="64">
        <v>178.55251615648501</v>
      </c>
      <c r="AA78" s="151">
        <f t="shared" si="4"/>
        <v>7.7975854912238018E-2</v>
      </c>
      <c r="AB78" s="151">
        <f t="shared" si="4"/>
        <v>9.1507382373542834E-2</v>
      </c>
      <c r="AC78" s="151">
        <f t="shared" si="4"/>
        <v>8.9796532644118798E-2</v>
      </c>
      <c r="AD78" s="151">
        <f t="shared" si="4"/>
        <v>0.13134053385874589</v>
      </c>
      <c r="AE78" s="151">
        <f t="shared" si="4"/>
        <v>5.0185226366678881E-2</v>
      </c>
      <c r="AF78" s="151">
        <f t="shared" si="3"/>
        <v>5.7206936479699877E-2</v>
      </c>
      <c r="AG78" s="151">
        <f t="shared" si="3"/>
        <v>0.13966527493233749</v>
      </c>
      <c r="AH78" s="151">
        <f t="shared" si="3"/>
        <v>9.9892162885784952E-2</v>
      </c>
      <c r="AI78" s="151">
        <f t="shared" si="3"/>
        <v>0.10392430465656344</v>
      </c>
      <c r="AJ78" s="151">
        <f t="shared" si="3"/>
        <v>8.9486311587942957E-2</v>
      </c>
    </row>
    <row r="79" spans="16:36" x14ac:dyDescent="0.25">
      <c r="P79" s="25">
        <v>41729</v>
      </c>
      <c r="Q79" s="61">
        <v>124.778144529643</v>
      </c>
      <c r="R79" s="16">
        <v>140.26788138091899</v>
      </c>
      <c r="S79" s="16">
        <v>153.005783175358</v>
      </c>
      <c r="T79" s="16">
        <v>186.83829946346</v>
      </c>
      <c r="U79" s="65">
        <v>139.15388805056</v>
      </c>
      <c r="V79" s="66">
        <v>119.61364019829</v>
      </c>
      <c r="W79" s="61">
        <v>146.29427576057299</v>
      </c>
      <c r="X79" s="16">
        <v>146.887312534438</v>
      </c>
      <c r="Y79" s="16">
        <v>160.690932746573</v>
      </c>
      <c r="Z79" s="64">
        <v>176.87056984937601</v>
      </c>
      <c r="AA79" s="151">
        <f t="shared" si="4"/>
        <v>9.1514758006084218E-2</v>
      </c>
      <c r="AB79" s="151">
        <f t="shared" si="4"/>
        <v>0.11942303396413356</v>
      </c>
      <c r="AC79" s="151">
        <f t="shared" si="4"/>
        <v>8.5260180118372553E-2</v>
      </c>
      <c r="AD79" s="151">
        <f t="shared" si="4"/>
        <v>0.14334446340489415</v>
      </c>
      <c r="AE79" s="151">
        <f t="shared" si="4"/>
        <v>8.3227775652301661E-2</v>
      </c>
      <c r="AF79" s="151">
        <f t="shared" si="3"/>
        <v>5.1577049246054774E-2</v>
      </c>
      <c r="AG79" s="151">
        <f t="shared" si="3"/>
        <v>8.875736391010558E-2</v>
      </c>
      <c r="AH79" s="151">
        <f t="shared" si="3"/>
        <v>0.12407716537051061</v>
      </c>
      <c r="AI79" s="151">
        <f t="shared" si="3"/>
        <v>0.10794165801521971</v>
      </c>
      <c r="AJ79" s="151">
        <f t="shared" si="3"/>
        <v>6.0624710804647375E-2</v>
      </c>
    </row>
    <row r="80" spans="16:36" x14ac:dyDescent="0.25">
      <c r="P80" s="25">
        <v>41820</v>
      </c>
      <c r="Q80" s="61">
        <v>130.307951753856</v>
      </c>
      <c r="R80" s="16">
        <v>146.888279496633</v>
      </c>
      <c r="S80" s="16">
        <v>159.99687398044301</v>
      </c>
      <c r="T80" s="16">
        <v>197.870299647076</v>
      </c>
      <c r="U80" s="65">
        <v>144.15756259454199</v>
      </c>
      <c r="V80" s="66">
        <v>126.112053869485</v>
      </c>
      <c r="W80" s="61">
        <v>152.28953712598599</v>
      </c>
      <c r="X80" s="16">
        <v>149.51134440013601</v>
      </c>
      <c r="Y80" s="16">
        <v>162.46206928650699</v>
      </c>
      <c r="Z80" s="64">
        <v>176.25904513358401</v>
      </c>
      <c r="AA80" s="151">
        <f t="shared" si="4"/>
        <v>0.11576447834270587</v>
      </c>
      <c r="AB80" s="151">
        <f t="shared" si="4"/>
        <v>0.13760918346048512</v>
      </c>
      <c r="AC80" s="151">
        <f t="shared" si="4"/>
        <v>7.6297317129348396E-2</v>
      </c>
      <c r="AD80" s="151">
        <f t="shared" si="4"/>
        <v>0.16153830690887494</v>
      </c>
      <c r="AE80" s="151">
        <f t="shared" si="4"/>
        <v>9.8102540440444308E-2</v>
      </c>
      <c r="AF80" s="151">
        <f t="shared" si="3"/>
        <v>8.9448202488352058E-2</v>
      </c>
      <c r="AG80" s="151">
        <f t="shared" si="3"/>
        <v>6.6518965969169397E-2</v>
      </c>
      <c r="AH80" s="151">
        <f t="shared" si="3"/>
        <v>0.11593069011078394</v>
      </c>
      <c r="AI80" s="151">
        <f t="shared" si="3"/>
        <v>6.8295030764686571E-2</v>
      </c>
      <c r="AJ80" s="151">
        <f t="shared" si="3"/>
        <v>3.9354507638993619E-2</v>
      </c>
    </row>
    <row r="81" spans="15:36" x14ac:dyDescent="0.25">
      <c r="P81" s="25">
        <v>41912</v>
      </c>
      <c r="Q81" s="61">
        <v>132.65397333457099</v>
      </c>
      <c r="R81" s="16">
        <v>150.455885253253</v>
      </c>
      <c r="S81" s="16">
        <v>164.57054234079399</v>
      </c>
      <c r="T81" s="16">
        <v>203.46210697805699</v>
      </c>
      <c r="U81" s="65">
        <v>150.71669141650699</v>
      </c>
      <c r="V81" s="66">
        <v>131.464667478308</v>
      </c>
      <c r="W81" s="61">
        <v>157.16556634739501</v>
      </c>
      <c r="X81" s="16">
        <v>152.507706028489</v>
      </c>
      <c r="Y81" s="16">
        <v>164.026876933333</v>
      </c>
      <c r="Z81" s="64">
        <v>186.46232875350199</v>
      </c>
      <c r="AA81" s="151">
        <f t="shared" si="4"/>
        <v>0.11232775701729647</v>
      </c>
      <c r="AB81" s="151">
        <f t="shared" si="4"/>
        <v>0.12561369535709233</v>
      </c>
      <c r="AC81" s="151">
        <f t="shared" si="4"/>
        <v>8.4051168123929765E-2</v>
      </c>
      <c r="AD81" s="151">
        <f t="shared" si="4"/>
        <v>0.14890150794801138</v>
      </c>
      <c r="AE81" s="151">
        <f t="shared" si="4"/>
        <v>0.15588250868237208</v>
      </c>
      <c r="AF81" s="151">
        <f t="shared" si="3"/>
        <v>0.12241247146615608</v>
      </c>
      <c r="AG81" s="151">
        <f t="shared" si="3"/>
        <v>6.7791321214269562E-2</v>
      </c>
      <c r="AH81" s="151">
        <f t="shared" si="3"/>
        <v>0.10936720272488287</v>
      </c>
      <c r="AI81" s="151">
        <f t="shared" si="3"/>
        <v>5.7090464776514027E-2</v>
      </c>
      <c r="AJ81" s="151">
        <f t="shared" si="3"/>
        <v>7.4579169395085687E-2</v>
      </c>
    </row>
    <row r="82" spans="15:36" x14ac:dyDescent="0.25">
      <c r="P82" s="25">
        <v>42004</v>
      </c>
      <c r="Q82" s="61">
        <v>133.14211169988801</v>
      </c>
      <c r="R82" s="16">
        <v>151.492032194617</v>
      </c>
      <c r="S82" s="16">
        <v>165.82501059926301</v>
      </c>
      <c r="T82" s="16">
        <v>203.214416081596</v>
      </c>
      <c r="U82" s="65">
        <v>158.68480131220801</v>
      </c>
      <c r="V82" s="66">
        <v>138.85350882221101</v>
      </c>
      <c r="W82" s="61">
        <v>160.23309739358999</v>
      </c>
      <c r="X82" s="16">
        <v>157.78096752901999</v>
      </c>
      <c r="Y82" s="16">
        <v>168.478156501809</v>
      </c>
      <c r="Z82" s="64">
        <v>195.639439223816</v>
      </c>
      <c r="AA82" s="151">
        <f t="shared" si="4"/>
        <v>9.7873446825488486E-2</v>
      </c>
      <c r="AB82" s="151">
        <f t="shared" si="4"/>
        <v>0.11281608878968541</v>
      </c>
      <c r="AC82" s="151">
        <f t="shared" si="4"/>
        <v>0.10472359125155006</v>
      </c>
      <c r="AD82" s="151">
        <f t="shared" si="4"/>
        <v>0.12463124529102498</v>
      </c>
      <c r="AE82" s="151">
        <f t="shared" si="4"/>
        <v>0.17233353969471388</v>
      </c>
      <c r="AF82" s="151">
        <f t="shared" si="3"/>
        <v>0.19734359328943873</v>
      </c>
      <c r="AG82" s="151">
        <f t="shared" si="3"/>
        <v>9.2072157128163745E-2</v>
      </c>
      <c r="AH82" s="151">
        <f t="shared" si="3"/>
        <v>0.11083324237522141</v>
      </c>
      <c r="AI82" s="151">
        <f t="shared" si="3"/>
        <v>7.2549338247197781E-2</v>
      </c>
      <c r="AJ82" s="151">
        <f t="shared" si="3"/>
        <v>9.5696904390615511E-2</v>
      </c>
    </row>
    <row r="83" spans="15:36" x14ac:dyDescent="0.25">
      <c r="P83" s="25">
        <v>42094</v>
      </c>
      <c r="Q83" s="61">
        <v>137.43311062632699</v>
      </c>
      <c r="R83" s="16">
        <v>155.35924170203799</v>
      </c>
      <c r="S83" s="16">
        <v>168.65257800243199</v>
      </c>
      <c r="T83" s="16">
        <v>208.48826792438399</v>
      </c>
      <c r="U83" s="65">
        <v>160.90578191031901</v>
      </c>
      <c r="V83" s="66">
        <v>139.57487491845299</v>
      </c>
      <c r="W83" s="61">
        <v>167.738599654278</v>
      </c>
      <c r="X83" s="16">
        <v>161.82087912293201</v>
      </c>
      <c r="Y83" s="16">
        <v>174.64421857748101</v>
      </c>
      <c r="Z83" s="64">
        <v>200.30538470220699</v>
      </c>
      <c r="AA83" s="151">
        <f t="shared" si="4"/>
        <v>0.10141973295393569</v>
      </c>
      <c r="AB83" s="151">
        <f t="shared" si="4"/>
        <v>0.10758956485651971</v>
      </c>
      <c r="AC83" s="151">
        <f t="shared" si="4"/>
        <v>0.10226276747422935</v>
      </c>
      <c r="AD83" s="151">
        <f t="shared" si="4"/>
        <v>0.1158754309105563</v>
      </c>
      <c r="AE83" s="151">
        <f t="shared" si="4"/>
        <v>0.15631538697543035</v>
      </c>
      <c r="AF83" s="151">
        <f t="shared" si="3"/>
        <v>0.1668809233384434</v>
      </c>
      <c r="AG83" s="151">
        <f t="shared" si="3"/>
        <v>0.14658347896537705</v>
      </c>
      <c r="AH83" s="151">
        <f t="shared" si="3"/>
        <v>0.10166682425340734</v>
      </c>
      <c r="AI83" s="151">
        <f t="shared" si="3"/>
        <v>8.6833062652725168E-2</v>
      </c>
      <c r="AJ83" s="151">
        <f t="shared" si="3"/>
        <v>0.13249697150174966</v>
      </c>
    </row>
    <row r="84" spans="15:36" x14ac:dyDescent="0.25">
      <c r="P84" s="25">
        <v>42185</v>
      </c>
      <c r="Q84" s="61">
        <v>143.027065587024</v>
      </c>
      <c r="R84" s="16">
        <v>162.18662026778301</v>
      </c>
      <c r="S84" s="16">
        <v>172.21078807926401</v>
      </c>
      <c r="T84" s="16">
        <v>220.286018568034</v>
      </c>
      <c r="U84" s="65">
        <v>164.78983554200499</v>
      </c>
      <c r="V84" s="66">
        <v>141.160454420695</v>
      </c>
      <c r="W84" s="61">
        <v>173.06693334867799</v>
      </c>
      <c r="X84" s="16">
        <v>164.843873769857</v>
      </c>
      <c r="Y84" s="16">
        <v>177.708612671336</v>
      </c>
      <c r="Z84" s="64">
        <v>205.70933764202101</v>
      </c>
      <c r="AA84" s="151">
        <f t="shared" si="4"/>
        <v>9.7608117248237036E-2</v>
      </c>
      <c r="AB84" s="151">
        <f t="shared" si="4"/>
        <v>0.10414949935812046</v>
      </c>
      <c r="AC84" s="151">
        <f t="shared" si="4"/>
        <v>7.6338454589518712E-2</v>
      </c>
      <c r="AD84" s="151">
        <f t="shared" si="4"/>
        <v>0.11328490915988376</v>
      </c>
      <c r="AE84" s="151">
        <f t="shared" si="4"/>
        <v>0.14312307017491266</v>
      </c>
      <c r="AF84" s="151">
        <f t="shared" si="3"/>
        <v>0.11932563216188519</v>
      </c>
      <c r="AG84" s="151">
        <f t="shared" si="3"/>
        <v>0.13643351089512668</v>
      </c>
      <c r="AH84" s="151">
        <f t="shared" si="3"/>
        <v>0.10255094308219626</v>
      </c>
      <c r="AI84" s="151">
        <f t="shared" si="3"/>
        <v>9.3846788064364972E-2</v>
      </c>
      <c r="AJ84" s="151">
        <f t="shared" si="3"/>
        <v>0.16708528340271611</v>
      </c>
    </row>
    <row r="85" spans="15:36" x14ac:dyDescent="0.25">
      <c r="P85" s="25">
        <v>42277</v>
      </c>
      <c r="Q85" s="61">
        <v>143.47743188166299</v>
      </c>
      <c r="R85" s="16">
        <v>164.668532429088</v>
      </c>
      <c r="S85" s="16">
        <v>173.614911473875</v>
      </c>
      <c r="T85" s="16">
        <v>225.987619228358</v>
      </c>
      <c r="U85" s="65">
        <v>166.04450306489201</v>
      </c>
      <c r="V85" s="66">
        <v>146.345108583773</v>
      </c>
      <c r="W85" s="61">
        <v>172.80139102328201</v>
      </c>
      <c r="X85" s="16">
        <v>166.54948813811899</v>
      </c>
      <c r="Y85" s="16">
        <v>178.41378345352101</v>
      </c>
      <c r="Z85" s="64">
        <v>209.18249466483499</v>
      </c>
      <c r="AA85" s="151">
        <f t="shared" si="4"/>
        <v>8.1591664953704734E-2</v>
      </c>
      <c r="AB85" s="151">
        <f t="shared" si="4"/>
        <v>9.4463883230036183E-2</v>
      </c>
      <c r="AC85" s="151">
        <f t="shared" si="4"/>
        <v>5.4957400057367822E-2</v>
      </c>
      <c r="AD85" s="151">
        <f t="shared" si="4"/>
        <v>0.11071109301315918</v>
      </c>
      <c r="AE85" s="151">
        <f t="shared" si="4"/>
        <v>0.10169949661399125</v>
      </c>
      <c r="AF85" s="151">
        <f t="shared" si="3"/>
        <v>0.11318966069663028</v>
      </c>
      <c r="AG85" s="151">
        <f t="shared" si="3"/>
        <v>9.9486325403657094E-2</v>
      </c>
      <c r="AH85" s="151">
        <f t="shared" si="3"/>
        <v>9.2072607183580235E-2</v>
      </c>
      <c r="AI85" s="151">
        <f t="shared" si="3"/>
        <v>8.7710665405373867E-2</v>
      </c>
      <c r="AJ85" s="151">
        <f t="shared" si="3"/>
        <v>0.12184855816838169</v>
      </c>
    </row>
    <row r="86" spans="15:36" x14ac:dyDescent="0.25">
      <c r="P86" s="25">
        <v>42369</v>
      </c>
      <c r="Q86" s="61">
        <v>142.11773547627899</v>
      </c>
      <c r="R86" s="16">
        <v>163.99730718249299</v>
      </c>
      <c r="S86" s="16">
        <v>174.88466516974901</v>
      </c>
      <c r="T86" s="16">
        <v>225.61136436504901</v>
      </c>
      <c r="U86" s="65">
        <v>171.218599840438</v>
      </c>
      <c r="V86" s="66">
        <v>151.30166294826299</v>
      </c>
      <c r="W86" s="61">
        <v>167.806162774965</v>
      </c>
      <c r="X86" s="16">
        <v>168.61494491400401</v>
      </c>
      <c r="Y86" s="16">
        <v>179.281831513133</v>
      </c>
      <c r="Z86" s="64">
        <v>212.540630468817</v>
      </c>
      <c r="AA86" s="151">
        <f t="shared" si="4"/>
        <v>6.7413860737185027E-2</v>
      </c>
      <c r="AB86" s="151">
        <f t="shared" si="4"/>
        <v>8.2547410624282058E-2</v>
      </c>
      <c r="AC86" s="151">
        <f t="shared" si="4"/>
        <v>5.4633824763502092E-2</v>
      </c>
      <c r="AD86" s="151">
        <f t="shared" si="4"/>
        <v>0.11021338306264661</v>
      </c>
      <c r="AE86" s="151">
        <f t="shared" si="4"/>
        <v>7.8985500971640477E-2</v>
      </c>
      <c r="AF86" s="151">
        <f t="shared" si="3"/>
        <v>8.9649546717545769E-2</v>
      </c>
      <c r="AG86" s="151">
        <f t="shared" si="3"/>
        <v>4.7262803406794562E-2</v>
      </c>
      <c r="AH86" s="151">
        <f t="shared" si="3"/>
        <v>6.8664665673262348E-2</v>
      </c>
      <c r="AI86" s="151">
        <f t="shared" si="3"/>
        <v>6.4125078500654187E-2</v>
      </c>
      <c r="AJ86" s="151">
        <f t="shared" si="3"/>
        <v>8.6389489317977741E-2</v>
      </c>
    </row>
    <row r="87" spans="15:36" x14ac:dyDescent="0.25">
      <c r="P87" s="25">
        <v>42460</v>
      </c>
      <c r="Q87" s="61">
        <v>144.70809265823601</v>
      </c>
      <c r="R87" s="16">
        <v>169.69152386349799</v>
      </c>
      <c r="S87" s="16">
        <v>178.943637049453</v>
      </c>
      <c r="T87" s="16">
        <v>232.91705997677499</v>
      </c>
      <c r="U87" s="65">
        <v>175.11591023523599</v>
      </c>
      <c r="V87" s="66">
        <v>153.86446814876999</v>
      </c>
      <c r="W87" s="61">
        <v>165.22051427394001</v>
      </c>
      <c r="X87" s="16">
        <v>173.55580203859699</v>
      </c>
      <c r="Y87" s="16">
        <v>179.774554147158</v>
      </c>
      <c r="Z87" s="64">
        <v>217.487312592736</v>
      </c>
      <c r="AA87" s="151">
        <f t="shared" si="4"/>
        <v>5.2934711284308378E-2</v>
      </c>
      <c r="AB87" s="151">
        <f t="shared" si="4"/>
        <v>9.2252523920963503E-2</v>
      </c>
      <c r="AC87" s="151">
        <f t="shared" si="4"/>
        <v>6.1019280991202018E-2</v>
      </c>
      <c r="AD87" s="151">
        <f t="shared" si="4"/>
        <v>0.11717106336770478</v>
      </c>
      <c r="AE87" s="151">
        <f t="shared" si="4"/>
        <v>8.8313348073700615E-2</v>
      </c>
      <c r="AF87" s="151">
        <f t="shared" si="3"/>
        <v>0.10237940917851973</v>
      </c>
      <c r="AG87" s="151">
        <f t="shared" si="3"/>
        <v>-1.5011961382341066E-2</v>
      </c>
      <c r="AH87" s="151">
        <f t="shared" si="3"/>
        <v>7.2517977774364972E-2</v>
      </c>
      <c r="AI87" s="151">
        <f t="shared" si="3"/>
        <v>2.9375925590121366E-2</v>
      </c>
      <c r="AJ87" s="151">
        <f t="shared" si="3"/>
        <v>8.5778661996896766E-2</v>
      </c>
    </row>
    <row r="88" spans="15:36" x14ac:dyDescent="0.25">
      <c r="P88" s="25">
        <v>42551</v>
      </c>
      <c r="Q88" s="61">
        <v>148.95738066540599</v>
      </c>
      <c r="R88" s="16">
        <v>179.823263362934</v>
      </c>
      <c r="S88" s="16">
        <v>184.33561121721499</v>
      </c>
      <c r="T88" s="16">
        <v>247.34896778181101</v>
      </c>
      <c r="U88" s="65">
        <v>180.21523880811401</v>
      </c>
      <c r="V88" s="66">
        <v>161.02175626327599</v>
      </c>
      <c r="W88" s="61">
        <v>170.499572876055</v>
      </c>
      <c r="X88" s="16">
        <v>178.05156807407101</v>
      </c>
      <c r="Y88" s="16">
        <v>181.247211001165</v>
      </c>
      <c r="Z88" s="64">
        <v>222.260726992565</v>
      </c>
      <c r="AA88" s="151">
        <f t="shared" si="4"/>
        <v>4.1462887139873006E-2</v>
      </c>
      <c r="AB88" s="151">
        <f t="shared" si="4"/>
        <v>0.10874289794085046</v>
      </c>
      <c r="AC88" s="151">
        <f t="shared" si="4"/>
        <v>7.0406873304419637E-2</v>
      </c>
      <c r="AD88" s="151">
        <f t="shared" si="4"/>
        <v>0.12285368535733365</v>
      </c>
      <c r="AE88" s="151">
        <f t="shared" si="4"/>
        <v>9.3606521393590825E-2</v>
      </c>
      <c r="AF88" s="151">
        <f t="shared" si="3"/>
        <v>0.14070018351874336</v>
      </c>
      <c r="AG88" s="151">
        <f t="shared" si="3"/>
        <v>-1.4834494509997076E-2</v>
      </c>
      <c r="AH88" s="151">
        <f t="shared" si="3"/>
        <v>8.0122445573280077E-2</v>
      </c>
      <c r="AI88" s="151">
        <f t="shared" si="3"/>
        <v>1.9912362584099785E-2</v>
      </c>
      <c r="AJ88" s="151">
        <f t="shared" si="3"/>
        <v>8.0460077992895895E-2</v>
      </c>
    </row>
    <row r="89" spans="15:36" x14ac:dyDescent="0.25">
      <c r="P89" s="25">
        <v>42643</v>
      </c>
      <c r="Q89" s="61">
        <v>152.96292206160001</v>
      </c>
      <c r="R89" s="16">
        <v>182.24001578285001</v>
      </c>
      <c r="S89" s="16">
        <v>188.88551914218101</v>
      </c>
      <c r="T89" s="16">
        <v>254.079548780029</v>
      </c>
      <c r="U89" s="65">
        <v>188.191315979374</v>
      </c>
      <c r="V89" s="66">
        <v>162.27405493692299</v>
      </c>
      <c r="W89" s="61">
        <v>175.588178154986</v>
      </c>
      <c r="X89" s="16">
        <v>179.922860780771</v>
      </c>
      <c r="Y89" s="16">
        <v>185.33038741096999</v>
      </c>
      <c r="Z89" s="64">
        <v>226.548679486362</v>
      </c>
      <c r="AA89" s="151">
        <f t="shared" si="4"/>
        <v>6.611137414112922E-2</v>
      </c>
      <c r="AB89" s="151">
        <f t="shared" si="4"/>
        <v>0.10670820401784353</v>
      </c>
      <c r="AC89" s="151">
        <f t="shared" si="4"/>
        <v>8.7956774787768532E-2</v>
      </c>
      <c r="AD89" s="151">
        <f t="shared" si="4"/>
        <v>0.12430738306634592</v>
      </c>
      <c r="AE89" s="151">
        <f t="shared" si="4"/>
        <v>0.13337877801246312</v>
      </c>
      <c r="AF89" s="151">
        <f t="shared" si="3"/>
        <v>0.10884508889500544</v>
      </c>
      <c r="AG89" s="151">
        <f t="shared" si="3"/>
        <v>1.6127110523829646E-2</v>
      </c>
      <c r="AH89" s="151">
        <f t="shared" si="3"/>
        <v>8.029669014390195E-2</v>
      </c>
      <c r="AI89" s="151">
        <f t="shared" si="3"/>
        <v>3.8767206342277039E-2</v>
      </c>
      <c r="AJ89" s="151">
        <f t="shared" si="3"/>
        <v>8.3019302591988753E-2</v>
      </c>
    </row>
    <row r="90" spans="15:36" x14ac:dyDescent="0.25">
      <c r="O90" s="68"/>
      <c r="P90" s="25">
        <v>42735</v>
      </c>
      <c r="Q90" s="61">
        <v>156.37387094425901</v>
      </c>
      <c r="R90" s="16">
        <v>180.91036478841201</v>
      </c>
      <c r="S90" s="16">
        <v>192.89780122961801</v>
      </c>
      <c r="T90" s="16">
        <v>253.929560617449</v>
      </c>
      <c r="U90" s="65">
        <v>193.81963060754799</v>
      </c>
      <c r="V90" s="66">
        <v>165.524754417759</v>
      </c>
      <c r="W90" s="61">
        <v>174.424305667026</v>
      </c>
      <c r="X90" s="16">
        <v>182.63248047192701</v>
      </c>
      <c r="Y90" s="16">
        <v>190.27385435435301</v>
      </c>
      <c r="Z90" s="64">
        <v>228.759568132244</v>
      </c>
      <c r="AA90" s="151">
        <f t="shared" si="4"/>
        <v>0.10031214907979957</v>
      </c>
      <c r="AB90" s="151">
        <f t="shared" si="4"/>
        <v>0.10313009339292689</v>
      </c>
      <c r="AC90" s="151">
        <f t="shared" si="4"/>
        <v>0.10300008890078982</v>
      </c>
      <c r="AD90" s="151">
        <f t="shared" si="4"/>
        <v>0.12551759674029506</v>
      </c>
      <c r="AE90" s="151">
        <f t="shared" si="4"/>
        <v>0.13200102552043025</v>
      </c>
      <c r="AF90" s="151">
        <f t="shared" si="3"/>
        <v>9.4004858851812756E-2</v>
      </c>
      <c r="AG90" s="151">
        <f t="shared" si="3"/>
        <v>3.9439212378249877E-2</v>
      </c>
      <c r="AH90" s="151">
        <f t="shared" si="3"/>
        <v>8.3133411246981259E-2</v>
      </c>
      <c r="AI90" s="151">
        <f t="shared" si="3"/>
        <v>6.1311415375711498E-2</v>
      </c>
      <c r="AJ90" s="151">
        <f t="shared" si="3"/>
        <v>7.6309821927466936E-2</v>
      </c>
    </row>
    <row r="91" spans="15:36" x14ac:dyDescent="0.25">
      <c r="O91" s="69"/>
      <c r="P91" s="25">
        <v>42825</v>
      </c>
      <c r="Q91" s="61">
        <v>162.13457272894101</v>
      </c>
      <c r="R91" s="16">
        <v>191.384674687471</v>
      </c>
      <c r="S91" s="16">
        <v>199.41509044871</v>
      </c>
      <c r="T91" s="16">
        <v>262.35435119112702</v>
      </c>
      <c r="U91" s="65">
        <v>199.41854086580699</v>
      </c>
      <c r="V91" s="66">
        <v>171.912779735599</v>
      </c>
      <c r="W91" s="61">
        <v>174.81177635384</v>
      </c>
      <c r="X91" s="16">
        <v>188.91334286770299</v>
      </c>
      <c r="Y91" s="16">
        <v>190.356462344242</v>
      </c>
      <c r="Z91" s="64">
        <v>230.41052618293699</v>
      </c>
      <c r="AA91" s="151">
        <f t="shared" si="4"/>
        <v>0.12042505536896231</v>
      </c>
      <c r="AB91" s="151">
        <f t="shared" si="4"/>
        <v>0.12783874132348094</v>
      </c>
      <c r="AC91" s="151">
        <f t="shared" si="4"/>
        <v>0.11440168388663907</v>
      </c>
      <c r="AD91" s="151">
        <f t="shared" si="4"/>
        <v>0.12638529447901892</v>
      </c>
      <c r="AE91" s="151">
        <f t="shared" si="4"/>
        <v>0.1387802547348489</v>
      </c>
      <c r="AF91" s="151">
        <f t="shared" si="3"/>
        <v>0.11730006156702988</v>
      </c>
      <c r="AG91" s="151">
        <f t="shared" si="3"/>
        <v>5.8051278450794719E-2</v>
      </c>
      <c r="AH91" s="151">
        <f t="shared" si="3"/>
        <v>8.8487625586211482E-2</v>
      </c>
      <c r="AI91" s="151">
        <f t="shared" si="3"/>
        <v>5.8862102299650054E-2</v>
      </c>
      <c r="AJ91" s="151">
        <f t="shared" si="3"/>
        <v>5.9420540150775691E-2</v>
      </c>
    </row>
    <row r="92" spans="15:36" x14ac:dyDescent="0.25">
      <c r="O92" s="70"/>
      <c r="P92" s="25">
        <v>42916</v>
      </c>
      <c r="Q92" s="61">
        <v>168.90932758748801</v>
      </c>
      <c r="R92" s="16">
        <v>209.637976507638</v>
      </c>
      <c r="S92" s="16">
        <v>207.503210959624</v>
      </c>
      <c r="T92" s="16">
        <v>276.45157029937201</v>
      </c>
      <c r="U92" s="65">
        <v>208.25085756025001</v>
      </c>
      <c r="V92" s="66">
        <v>173.162385991272</v>
      </c>
      <c r="W92" s="61">
        <v>181.49534699416401</v>
      </c>
      <c r="X92" s="16">
        <v>194.75319282586801</v>
      </c>
      <c r="Y92" s="16">
        <v>187.95531714123501</v>
      </c>
      <c r="Z92" s="64">
        <v>234.681120076025</v>
      </c>
      <c r="AA92" s="151">
        <f t="shared" si="4"/>
        <v>0.13394399681945846</v>
      </c>
      <c r="AB92" s="151">
        <f t="shared" si="4"/>
        <v>0.16580008941629276</v>
      </c>
      <c r="AC92" s="151">
        <f t="shared" si="4"/>
        <v>0.12568162814242689</v>
      </c>
      <c r="AD92" s="151">
        <f t="shared" si="4"/>
        <v>0.11765807142252838</v>
      </c>
      <c r="AE92" s="151">
        <f t="shared" si="4"/>
        <v>0.15556741448478295</v>
      </c>
      <c r="AF92" s="151">
        <f t="shared" si="3"/>
        <v>7.5397449448667553E-2</v>
      </c>
      <c r="AG92" s="151">
        <f t="shared" si="3"/>
        <v>6.4491505360558365E-2</v>
      </c>
      <c r="AH92" s="151">
        <f t="shared" si="3"/>
        <v>9.3802177270626341E-2</v>
      </c>
      <c r="AI92" s="151">
        <f t="shared" si="3"/>
        <v>3.7010810279595852E-2</v>
      </c>
      <c r="AJ92" s="151">
        <f t="shared" si="3"/>
        <v>5.5882086104557249E-2</v>
      </c>
    </row>
    <row r="93" spans="15:36" x14ac:dyDescent="0.25">
      <c r="O93" s="70"/>
      <c r="P93" s="25">
        <v>43008</v>
      </c>
      <c r="Q93" s="61">
        <v>168.64978119546799</v>
      </c>
      <c r="R93" s="16">
        <v>213.871590147744</v>
      </c>
      <c r="S93" s="16">
        <v>209.90995491732301</v>
      </c>
      <c r="T93" s="16">
        <v>279.86842472796599</v>
      </c>
      <c r="U93" s="65">
        <v>218.51566959991899</v>
      </c>
      <c r="V93" s="66">
        <v>177.028993028001</v>
      </c>
      <c r="W93" s="61">
        <v>183.413841701801</v>
      </c>
      <c r="X93" s="16">
        <v>198.09675008737801</v>
      </c>
      <c r="Y93" s="16">
        <v>187.610617074548</v>
      </c>
      <c r="Z93" s="64">
        <v>240.33352273932101</v>
      </c>
      <c r="AA93" s="151">
        <f t="shared" si="4"/>
        <v>0.10255334379367231</v>
      </c>
      <c r="AB93" s="151">
        <f t="shared" si="4"/>
        <v>0.17357095931436328</v>
      </c>
      <c r="AC93" s="151">
        <f t="shared" si="4"/>
        <v>0.11130782216987289</v>
      </c>
      <c r="AD93" s="151">
        <f t="shared" si="4"/>
        <v>0.10149921971982034</v>
      </c>
      <c r="AE93" s="151">
        <f t="shared" si="4"/>
        <v>0.16113577538226354</v>
      </c>
      <c r="AF93" s="151">
        <f t="shared" si="3"/>
        <v>9.0926045428601387E-2</v>
      </c>
      <c r="AG93" s="151">
        <f t="shared" si="3"/>
        <v>4.4568282609023679E-2</v>
      </c>
      <c r="AH93" s="151">
        <f t="shared" si="3"/>
        <v>0.10100933937878631</v>
      </c>
      <c r="AI93" s="151">
        <f t="shared" si="3"/>
        <v>1.2303593034215243E-2</v>
      </c>
      <c r="AJ93" s="151">
        <f t="shared" si="3"/>
        <v>6.0847157812671471E-2</v>
      </c>
    </row>
    <row r="94" spans="15:36" x14ac:dyDescent="0.25">
      <c r="O94" s="70"/>
      <c r="P94" s="25">
        <v>43100</v>
      </c>
      <c r="Q94" s="61">
        <v>167.09688417803599</v>
      </c>
      <c r="R94" s="16">
        <v>208.99998572594799</v>
      </c>
      <c r="S94" s="16">
        <v>208.40034991366699</v>
      </c>
      <c r="T94" s="16">
        <v>277.66158661735699</v>
      </c>
      <c r="U94" s="65">
        <v>236.91494331463099</v>
      </c>
      <c r="V94" s="66">
        <v>181.532381260085</v>
      </c>
      <c r="W94" s="61">
        <v>182.45147772814099</v>
      </c>
      <c r="X94" s="16">
        <v>203.223979195938</v>
      </c>
      <c r="Y94" s="16">
        <v>189.05311975842901</v>
      </c>
      <c r="Z94" s="64">
        <v>245.823042103766</v>
      </c>
      <c r="AA94" s="151">
        <f t="shared" si="4"/>
        <v>6.8572921863648828E-2</v>
      </c>
      <c r="AB94" s="151">
        <f t="shared" si="4"/>
        <v>0.1552681681361312</v>
      </c>
      <c r="AC94" s="151">
        <f t="shared" si="4"/>
        <v>8.0366642777826902E-2</v>
      </c>
      <c r="AD94" s="151">
        <f t="shared" si="4"/>
        <v>9.3459091340928335E-2</v>
      </c>
      <c r="AE94" s="151">
        <f t="shared" si="4"/>
        <v>0.22234751233399952</v>
      </c>
      <c r="AF94" s="151">
        <f t="shared" si="3"/>
        <v>9.6708355790247724E-2</v>
      </c>
      <c r="AG94" s="151">
        <f t="shared" si="3"/>
        <v>4.6020948917742999E-2</v>
      </c>
      <c r="AH94" s="151">
        <f t="shared" si="3"/>
        <v>0.11274828371602919</v>
      </c>
      <c r="AI94" s="151">
        <f t="shared" si="3"/>
        <v>-6.4156717698616861E-3</v>
      </c>
      <c r="AJ94" s="151">
        <f t="shared" si="3"/>
        <v>7.4591301735880799E-2</v>
      </c>
    </row>
    <row r="95" spans="15:36" x14ac:dyDescent="0.25">
      <c r="O95" s="70"/>
      <c r="P95" s="25">
        <v>43190</v>
      </c>
      <c r="Q95" s="61">
        <v>171.94179004164801</v>
      </c>
      <c r="R95" s="16">
        <v>212.36485377465101</v>
      </c>
      <c r="S95" s="16">
        <v>208.37411477005401</v>
      </c>
      <c r="T95" s="16">
        <v>287.01882903857501</v>
      </c>
      <c r="U95" s="65">
        <v>244.02991179169999</v>
      </c>
      <c r="V95" s="66">
        <v>181.32166196065199</v>
      </c>
      <c r="W95" s="61">
        <v>183.90460002925801</v>
      </c>
      <c r="X95" s="16">
        <v>211.44213782592101</v>
      </c>
      <c r="Y95" s="16">
        <v>191.660933303185</v>
      </c>
      <c r="Z95" s="64">
        <v>250.24850094786601</v>
      </c>
      <c r="AA95" s="151">
        <f t="shared" si="4"/>
        <v>6.0488131233446651E-2</v>
      </c>
      <c r="AB95" s="151">
        <f t="shared" si="4"/>
        <v>0.10962308827203859</v>
      </c>
      <c r="AC95" s="151">
        <f t="shared" si="4"/>
        <v>4.4926511334648866E-2</v>
      </c>
      <c r="AD95" s="151">
        <f t="shared" si="4"/>
        <v>9.4012078455980141E-2</v>
      </c>
      <c r="AE95" s="151">
        <f t="shared" si="4"/>
        <v>0.22370723771323231</v>
      </c>
      <c r="AF95" s="151">
        <f t="shared" si="3"/>
        <v>5.4730557201877694E-2</v>
      </c>
      <c r="AG95" s="151">
        <f t="shared" si="3"/>
        <v>5.2014937809527373E-2</v>
      </c>
      <c r="AH95" s="151">
        <f t="shared" si="3"/>
        <v>0.11925465198080287</v>
      </c>
      <c r="AI95" s="151">
        <f t="shared" si="3"/>
        <v>6.8527800048310272E-3</v>
      </c>
      <c r="AJ95" s="151">
        <f t="shared" si="3"/>
        <v>8.6098387489373707E-2</v>
      </c>
    </row>
    <row r="96" spans="15:36" x14ac:dyDescent="0.25">
      <c r="O96" s="70"/>
      <c r="P96" s="25">
        <v>43281</v>
      </c>
      <c r="Q96" s="61">
        <v>178.27945498682399</v>
      </c>
      <c r="R96" s="16">
        <v>219.18163988135899</v>
      </c>
      <c r="S96" s="16">
        <v>208.87248738787599</v>
      </c>
      <c r="T96" s="16">
        <v>303.130621991091</v>
      </c>
      <c r="U96" s="65">
        <v>244.23456075445901</v>
      </c>
      <c r="V96" s="66">
        <v>183.87866436756201</v>
      </c>
      <c r="W96" s="61">
        <v>185.17302712141</v>
      </c>
      <c r="X96" s="16">
        <v>217.55702883511901</v>
      </c>
      <c r="Y96" s="16">
        <v>192.11611248555701</v>
      </c>
      <c r="Z96" s="64">
        <v>254.56188331937</v>
      </c>
      <c r="AA96" s="151">
        <f t="shared" si="4"/>
        <v>5.5474304072891778E-2</v>
      </c>
      <c r="AB96" s="151">
        <f t="shared" si="4"/>
        <v>4.5524496719101304E-2</v>
      </c>
      <c r="AC96" s="151">
        <f t="shared" si="4"/>
        <v>6.5988204323181865E-3</v>
      </c>
      <c r="AD96" s="151">
        <f t="shared" si="4"/>
        <v>9.6505336044313328E-2</v>
      </c>
      <c r="AE96" s="151">
        <f t="shared" si="4"/>
        <v>0.17279018014991077</v>
      </c>
      <c r="AF96" s="151">
        <f t="shared" si="3"/>
        <v>6.1885716779336519E-2</v>
      </c>
      <c r="AG96" s="151">
        <f t="shared" si="3"/>
        <v>2.0263219901523133E-2</v>
      </c>
      <c r="AH96" s="151">
        <f t="shared" si="3"/>
        <v>0.11709094818096411</v>
      </c>
      <c r="AI96" s="151">
        <f t="shared" si="3"/>
        <v>2.2137151572016789E-2</v>
      </c>
      <c r="AJ96" s="151">
        <f t="shared" si="3"/>
        <v>8.471394391208209E-2</v>
      </c>
    </row>
    <row r="97" spans="15:36" x14ac:dyDescent="0.25">
      <c r="O97" s="70"/>
      <c r="P97" s="25">
        <v>43373</v>
      </c>
      <c r="Q97" s="61">
        <v>179.95413661742899</v>
      </c>
      <c r="R97" s="16">
        <v>224.264407790512</v>
      </c>
      <c r="S97" s="16">
        <v>210.72515139238999</v>
      </c>
      <c r="T97" s="16">
        <v>307.74477951110703</v>
      </c>
      <c r="U97" s="65">
        <v>245.68158495614199</v>
      </c>
      <c r="V97" s="66">
        <v>184.04325450015099</v>
      </c>
      <c r="W97" s="61">
        <v>187.01425885261099</v>
      </c>
      <c r="X97" s="16">
        <v>218.84331750079801</v>
      </c>
      <c r="Y97" s="16">
        <v>188.48081322246799</v>
      </c>
      <c r="Z97" s="64">
        <v>258.98747975770698</v>
      </c>
      <c r="AA97" s="151">
        <f t="shared" si="4"/>
        <v>6.7028580421690798E-2</v>
      </c>
      <c r="AB97" s="151">
        <f t="shared" si="4"/>
        <v>4.8593726897474099E-2</v>
      </c>
      <c r="AC97" s="151">
        <f t="shared" si="4"/>
        <v>3.8835531901670883E-3</v>
      </c>
      <c r="AD97" s="151">
        <f t="shared" si="4"/>
        <v>9.9605215594567476E-2</v>
      </c>
      <c r="AE97" s="151">
        <f t="shared" si="4"/>
        <v>0.12432021651335656</v>
      </c>
      <c r="AF97" s="151">
        <f t="shared" si="3"/>
        <v>3.9622105691131226E-2</v>
      </c>
      <c r="AG97" s="151">
        <f t="shared" si="3"/>
        <v>1.9630018745606215E-2</v>
      </c>
      <c r="AH97" s="151">
        <f t="shared" si="3"/>
        <v>0.10472946882908962</v>
      </c>
      <c r="AI97" s="151">
        <f t="shared" si="3"/>
        <v>4.6383097155648922E-3</v>
      </c>
      <c r="AJ97" s="151">
        <f t="shared" si="3"/>
        <v>7.7616958324282948E-2</v>
      </c>
    </row>
    <row r="98" spans="15:36" x14ac:dyDescent="0.25">
      <c r="O98" s="68"/>
      <c r="P98" s="25">
        <v>43465</v>
      </c>
      <c r="Q98" s="61">
        <v>179.49336071200801</v>
      </c>
      <c r="R98" s="16">
        <v>228.02037827672899</v>
      </c>
      <c r="S98" s="16">
        <v>212.66738810248401</v>
      </c>
      <c r="T98" s="16">
        <v>305.26739522293099</v>
      </c>
      <c r="U98" s="65">
        <v>243.505363737311</v>
      </c>
      <c r="V98" s="66">
        <v>186.007229726156</v>
      </c>
      <c r="W98" s="61">
        <v>188.329337447352</v>
      </c>
      <c r="X98" s="16">
        <v>218.828783156464</v>
      </c>
      <c r="Y98" s="16">
        <v>185.643186382957</v>
      </c>
      <c r="Z98" s="64">
        <v>261.374619174092</v>
      </c>
      <c r="AA98" s="151">
        <f t="shared" si="4"/>
        <v>7.4187358998052844E-2</v>
      </c>
      <c r="AB98" s="151">
        <f t="shared" si="4"/>
        <v>9.1006669137870366E-2</v>
      </c>
      <c r="AC98" s="151">
        <f t="shared" si="4"/>
        <v>2.0475196853482869E-2</v>
      </c>
      <c r="AD98" s="151">
        <f t="shared" si="4"/>
        <v>9.9422498235657297E-2</v>
      </c>
      <c r="AE98" s="151">
        <f t="shared" si="4"/>
        <v>2.7817664561275546E-2</v>
      </c>
      <c r="AF98" s="151">
        <f t="shared" si="3"/>
        <v>2.4650414625805972E-2</v>
      </c>
      <c r="AG98" s="151">
        <f t="shared" si="3"/>
        <v>3.2216015964360745E-2</v>
      </c>
      <c r="AH98" s="151">
        <f t="shared" si="3"/>
        <v>7.6786233702670792E-2</v>
      </c>
      <c r="AI98" s="151">
        <f t="shared" si="3"/>
        <v>-1.8036906134261121E-2</v>
      </c>
      <c r="AJ98" s="151">
        <f t="shared" si="3"/>
        <v>6.3263300857538951E-2</v>
      </c>
    </row>
    <row r="99" spans="15:36" x14ac:dyDescent="0.25">
      <c r="O99" s="68"/>
      <c r="P99" s="25">
        <v>43555</v>
      </c>
      <c r="Q99" s="61">
        <v>181.22757085347101</v>
      </c>
      <c r="R99" s="16">
        <v>232.60751919064899</v>
      </c>
      <c r="S99" s="16">
        <v>213.21428162094099</v>
      </c>
      <c r="T99" s="16">
        <v>310.46876341452401</v>
      </c>
      <c r="U99" s="65">
        <v>242.27672617077999</v>
      </c>
      <c r="V99" s="66">
        <v>182.65235445917901</v>
      </c>
      <c r="W99" s="61">
        <v>194.63675306682799</v>
      </c>
      <c r="X99" s="16">
        <v>223.46269800106401</v>
      </c>
      <c r="Y99" s="16">
        <v>187.68978799146001</v>
      </c>
      <c r="Z99" s="64">
        <v>266.03409992308099</v>
      </c>
      <c r="AA99" s="151">
        <f t="shared" si="4"/>
        <v>5.4005374781626925E-2</v>
      </c>
      <c r="AB99" s="151">
        <f t="shared" si="4"/>
        <v>9.532022392687578E-2</v>
      </c>
      <c r="AC99" s="151">
        <f t="shared" si="4"/>
        <v>2.3228253932731757E-2</v>
      </c>
      <c r="AD99" s="151">
        <f t="shared" si="4"/>
        <v>8.1701728261170503E-2</v>
      </c>
      <c r="AE99" s="151">
        <f t="shared" si="4"/>
        <v>-7.1843062518355261E-3</v>
      </c>
      <c r="AF99" s="151">
        <f t="shared" si="3"/>
        <v>7.3388501083548885E-3</v>
      </c>
      <c r="AG99" s="151">
        <f t="shared" si="3"/>
        <v>5.8357175600080469E-2</v>
      </c>
      <c r="AH99" s="151">
        <f t="shared" si="3"/>
        <v>5.6850353003143894E-2</v>
      </c>
      <c r="AI99" s="151">
        <f t="shared" si="3"/>
        <v>-2.0719638808411323E-2</v>
      </c>
      <c r="AJ99" s="151">
        <f t="shared" si="3"/>
        <v>6.3079694445416834E-2</v>
      </c>
    </row>
    <row r="100" spans="15:36" x14ac:dyDescent="0.25">
      <c r="O100" s="68"/>
      <c r="P100" s="25">
        <v>43646</v>
      </c>
      <c r="Q100" s="61">
        <v>184.04693049730699</v>
      </c>
      <c r="R100" s="16">
        <v>236.49043978685199</v>
      </c>
      <c r="S100" s="16">
        <v>214.443958814116</v>
      </c>
      <c r="T100" s="16">
        <v>322.174315735672</v>
      </c>
      <c r="U100" s="65">
        <v>255.350789109407</v>
      </c>
      <c r="V100" s="66">
        <v>185.881989574561</v>
      </c>
      <c r="W100" s="61">
        <v>201.203179490861</v>
      </c>
      <c r="X100" s="16">
        <v>231.606346319556</v>
      </c>
      <c r="Y100" s="16">
        <v>190.43291399157599</v>
      </c>
      <c r="Z100" s="64">
        <v>272.37213170240102</v>
      </c>
      <c r="AA100" s="151">
        <f t="shared" si="4"/>
        <v>3.2350758032714699E-2</v>
      </c>
      <c r="AB100" s="151">
        <f t="shared" si="4"/>
        <v>7.8970117729122213E-2</v>
      </c>
      <c r="AC100" s="151">
        <f t="shared" si="4"/>
        <v>2.6674032065763686E-2</v>
      </c>
      <c r="AD100" s="151">
        <f t="shared" si="4"/>
        <v>6.2823391511863447E-2</v>
      </c>
      <c r="AE100" s="151">
        <f t="shared" si="4"/>
        <v>4.5514559121400122E-2</v>
      </c>
      <c r="AF100" s="151">
        <f t="shared" si="3"/>
        <v>1.0894821396975507E-2</v>
      </c>
      <c r="AG100" s="151">
        <f t="shared" si="3"/>
        <v>8.6568506324307792E-2</v>
      </c>
      <c r="AH100" s="151">
        <f t="shared" si="3"/>
        <v>6.4577630792543195E-2</v>
      </c>
      <c r="AI100" s="151">
        <f t="shared" si="3"/>
        <v>-8.7613603679783658E-3</v>
      </c>
      <c r="AJ100" s="151">
        <f t="shared" si="3"/>
        <v>6.9964317323526926E-2</v>
      </c>
    </row>
    <row r="101" spans="15:36" x14ac:dyDescent="0.25">
      <c r="O101" s="68"/>
      <c r="P101" s="25">
        <v>43738</v>
      </c>
      <c r="Q101" s="61">
        <v>186.215021132403</v>
      </c>
      <c r="R101" s="16">
        <v>239.31918293688</v>
      </c>
      <c r="S101" s="16">
        <v>216.262207584484</v>
      </c>
      <c r="T101" s="16">
        <v>334.06304719346701</v>
      </c>
      <c r="U101" s="65">
        <v>262.15160206992698</v>
      </c>
      <c r="V101" s="66">
        <v>187.06019437183099</v>
      </c>
      <c r="W101" s="61">
        <v>201.08135346579601</v>
      </c>
      <c r="X101" s="16">
        <v>236.374452522577</v>
      </c>
      <c r="Y101" s="16">
        <v>190.72789751503501</v>
      </c>
      <c r="Z101" s="64">
        <v>277.22278897443999</v>
      </c>
      <c r="AA101" s="151">
        <f t="shared" si="4"/>
        <v>3.479155651911614E-2</v>
      </c>
      <c r="AB101" s="151">
        <f t="shared" si="4"/>
        <v>6.7129578405641821E-2</v>
      </c>
      <c r="AC101" s="151">
        <f t="shared" si="4"/>
        <v>2.6276199853255688E-2</v>
      </c>
      <c r="AD101" s="151">
        <f t="shared" si="4"/>
        <v>8.5519785986849284E-2</v>
      </c>
      <c r="AE101" s="151">
        <f t="shared" si="4"/>
        <v>6.7038061142128846E-2</v>
      </c>
      <c r="AF101" s="151">
        <f t="shared" si="3"/>
        <v>1.6392558802949875E-2</v>
      </c>
      <c r="AG101" s="151">
        <f t="shared" si="3"/>
        <v>7.5219369365153721E-2</v>
      </c>
      <c r="AH101" s="151">
        <f t="shared" si="3"/>
        <v>8.0108157845464323E-2</v>
      </c>
      <c r="AI101" s="151">
        <f t="shared" si="3"/>
        <v>1.1922085087327838E-2</v>
      </c>
      <c r="AJ101" s="151">
        <f t="shared" si="3"/>
        <v>7.0410002961505569E-2</v>
      </c>
    </row>
    <row r="102" spans="15:36" x14ac:dyDescent="0.25">
      <c r="O102" s="68"/>
      <c r="P102" s="25">
        <v>43830</v>
      </c>
      <c r="Q102" s="61">
        <v>187.44340334845401</v>
      </c>
      <c r="R102" s="16">
        <v>243.16500919329599</v>
      </c>
      <c r="S102" s="16">
        <v>217.57784615835601</v>
      </c>
      <c r="T102" s="16">
        <v>339.16013743539901</v>
      </c>
      <c r="U102" s="65">
        <v>275.696592170695</v>
      </c>
      <c r="V102" s="66">
        <v>191.15537897283801</v>
      </c>
      <c r="W102" s="61">
        <v>201.00052449335399</v>
      </c>
      <c r="X102" s="16">
        <v>241.86988660273599</v>
      </c>
      <c r="Y102" s="16">
        <v>191.040221558865</v>
      </c>
      <c r="Z102" s="64">
        <v>282.742372210648</v>
      </c>
      <c r="AA102" s="151">
        <f t="shared" si="4"/>
        <v>4.4291569364516059E-2</v>
      </c>
      <c r="AB102" s="151">
        <f t="shared" si="4"/>
        <v>6.641788348490163E-2</v>
      </c>
      <c r="AC102" s="151">
        <f t="shared" si="4"/>
        <v>2.3089849833984211E-2</v>
      </c>
      <c r="AD102" s="151">
        <f t="shared" si="4"/>
        <v>0.11102640748029047</v>
      </c>
      <c r="AE102" s="151">
        <f t="shared" si="4"/>
        <v>0.13219925811618372</v>
      </c>
      <c r="AF102" s="151">
        <f t="shared" si="3"/>
        <v>2.7677145959655647E-2</v>
      </c>
      <c r="AG102" s="151">
        <f t="shared" si="3"/>
        <v>6.7282066712225586E-2</v>
      </c>
      <c r="AH102" s="151">
        <f t="shared" si="3"/>
        <v>0.1052928372306372</v>
      </c>
      <c r="AI102" s="151">
        <f t="shared" si="3"/>
        <v>2.9072088672161822E-2</v>
      </c>
      <c r="AJ102" s="151">
        <f t="shared" si="3"/>
        <v>8.1751445890481556E-2</v>
      </c>
    </row>
    <row r="103" spans="15:36" x14ac:dyDescent="0.25">
      <c r="O103" s="68"/>
      <c r="P103" s="25">
        <v>43921</v>
      </c>
      <c r="Q103" s="61">
        <v>188.47152471571701</v>
      </c>
      <c r="R103" s="16">
        <v>249.010440763536</v>
      </c>
      <c r="S103" s="16">
        <v>217.12740782248</v>
      </c>
      <c r="T103" s="16">
        <v>339.06006298251202</v>
      </c>
      <c r="U103" s="65">
        <v>285.21346159181201</v>
      </c>
      <c r="V103" s="66">
        <v>197.15613232187999</v>
      </c>
      <c r="W103" s="61">
        <v>200.50161361957601</v>
      </c>
      <c r="X103" s="16">
        <v>247.90048907937501</v>
      </c>
      <c r="Y103" s="16">
        <v>191.70393869663499</v>
      </c>
      <c r="Z103" s="64">
        <v>286.38880279588301</v>
      </c>
      <c r="AA103" s="151">
        <f t="shared" si="4"/>
        <v>3.997158836335668E-2</v>
      </c>
      <c r="AB103" s="151">
        <f t="shared" si="4"/>
        <v>7.0517589585927798E-2</v>
      </c>
      <c r="AC103" s="151">
        <f t="shared" si="4"/>
        <v>1.8353021063081787E-2</v>
      </c>
      <c r="AD103" s="151">
        <f t="shared" si="4"/>
        <v>9.2090744503704469E-2</v>
      </c>
      <c r="AE103" s="151">
        <f t="shared" si="4"/>
        <v>0.17722187392760969</v>
      </c>
      <c r="AF103" s="151">
        <f t="shared" si="3"/>
        <v>7.940646538965046E-2</v>
      </c>
      <c r="AG103" s="151">
        <f t="shared" si="3"/>
        <v>3.0132338627403721E-2</v>
      </c>
      <c r="AH103" s="151">
        <f t="shared" si="3"/>
        <v>0.10935959914971871</v>
      </c>
      <c r="AI103" s="151">
        <f t="shared" si="3"/>
        <v>2.1387155625950394E-2</v>
      </c>
      <c r="AJ103" s="151">
        <f t="shared" si="3"/>
        <v>7.6511630947638798E-2</v>
      </c>
    </row>
    <row r="104" spans="15:36" x14ac:dyDescent="0.25">
      <c r="O104" s="68"/>
      <c r="P104" s="25">
        <v>44012</v>
      </c>
      <c r="Q104" s="61">
        <v>188.81176628316399</v>
      </c>
      <c r="R104" s="16">
        <v>255.31166902459199</v>
      </c>
      <c r="S104" s="16">
        <v>213.880126006334</v>
      </c>
      <c r="T104" s="16">
        <v>339.64637618264902</v>
      </c>
      <c r="U104" s="65">
        <v>288.57144519123898</v>
      </c>
      <c r="V104" s="66">
        <v>191.10586376829201</v>
      </c>
      <c r="W104" s="61">
        <v>192.94581915595799</v>
      </c>
      <c r="X104" s="16">
        <v>254.18287918585301</v>
      </c>
      <c r="Y104" s="16">
        <v>190.69187176032401</v>
      </c>
      <c r="Z104" s="64">
        <v>292.12860954334099</v>
      </c>
      <c r="AA104" s="151">
        <f t="shared" si="4"/>
        <v>2.5889243428195652E-2</v>
      </c>
      <c r="AB104" s="151">
        <f t="shared" si="4"/>
        <v>7.9585581788014448E-2</v>
      </c>
      <c r="AC104" s="151">
        <f t="shared" si="4"/>
        <v>-2.6292781148978817E-3</v>
      </c>
      <c r="AD104" s="151">
        <f t="shared" si="4"/>
        <v>5.4231698784182436E-2</v>
      </c>
      <c r="AE104" s="151">
        <f t="shared" si="4"/>
        <v>0.13009811404028326</v>
      </c>
      <c r="AF104" s="151">
        <f t="shared" si="3"/>
        <v>2.8103175599137886E-2</v>
      </c>
      <c r="AG104" s="151">
        <f t="shared" si="3"/>
        <v>-4.103990978571026E-2</v>
      </c>
      <c r="AH104" s="151">
        <f t="shared" si="3"/>
        <v>9.7478040757774886E-2</v>
      </c>
      <c r="AI104" s="151">
        <f t="shared" si="3"/>
        <v>1.3598372430485561E-3</v>
      </c>
      <c r="AJ104" s="151">
        <f t="shared" si="3"/>
        <v>7.2534872482939106E-2</v>
      </c>
    </row>
    <row r="105" spans="15:36" x14ac:dyDescent="0.25">
      <c r="O105" s="68"/>
      <c r="P105" s="25">
        <v>44104</v>
      </c>
      <c r="Q105" s="61">
        <v>193.259392349363</v>
      </c>
      <c r="R105" s="16">
        <v>263.05213514763</v>
      </c>
      <c r="S105" s="16">
        <v>216.67214360915699</v>
      </c>
      <c r="T105" s="16">
        <v>353.55851338328802</v>
      </c>
      <c r="U105" s="65">
        <v>299.19474224148399</v>
      </c>
      <c r="V105" s="66">
        <v>190.52831821468999</v>
      </c>
      <c r="W105" s="61">
        <v>190.53774923322399</v>
      </c>
      <c r="X105" s="16">
        <v>266.76230403824798</v>
      </c>
      <c r="Y105" s="16">
        <v>191.63390147375</v>
      </c>
      <c r="Z105" s="64">
        <v>300.93290037849602</v>
      </c>
      <c r="AA105" s="151">
        <f t="shared" si="4"/>
        <v>3.7829231896127746E-2</v>
      </c>
      <c r="AB105" s="151">
        <f t="shared" si="4"/>
        <v>9.9168616236708029E-2</v>
      </c>
      <c r="AC105" s="151">
        <f t="shared" si="4"/>
        <v>1.8955509113298685E-3</v>
      </c>
      <c r="AD105" s="151">
        <f t="shared" si="4"/>
        <v>5.8358643236977148E-2</v>
      </c>
      <c r="AE105" s="151">
        <f t="shared" si="4"/>
        <v>0.14130426775601412</v>
      </c>
      <c r="AF105" s="151">
        <f t="shared" si="3"/>
        <v>1.8540148824849334E-2</v>
      </c>
      <c r="AG105" s="151">
        <f t="shared" si="3"/>
        <v>-5.2434519913680089E-2</v>
      </c>
      <c r="AH105" s="151">
        <f t="shared" si="3"/>
        <v>0.12855810427638548</v>
      </c>
      <c r="AI105" s="151">
        <f t="shared" si="3"/>
        <v>4.7502435171737911E-3</v>
      </c>
      <c r="AJ105" s="151">
        <f t="shared" si="3"/>
        <v>8.5527281114836873E-2</v>
      </c>
    </row>
    <row r="106" spans="15:36" x14ac:dyDescent="0.25">
      <c r="O106" s="68"/>
      <c r="P106" s="25">
        <v>44196</v>
      </c>
      <c r="Q106" s="61">
        <v>198.47897398278801</v>
      </c>
      <c r="R106" s="16">
        <v>271.61404664088002</v>
      </c>
      <c r="S106" s="16">
        <v>225.439615561062</v>
      </c>
      <c r="T106" s="16">
        <v>371.24515609368501</v>
      </c>
      <c r="U106" s="65">
        <v>320.76532660726502</v>
      </c>
      <c r="V106" s="66">
        <v>193.09491862236101</v>
      </c>
      <c r="W106" s="61">
        <v>194.64254003494901</v>
      </c>
      <c r="X106" s="16">
        <v>278.694677568526</v>
      </c>
      <c r="Y106" s="16">
        <v>194.459932257611</v>
      </c>
      <c r="Z106" s="64">
        <v>306.67949766906798</v>
      </c>
      <c r="AA106" s="151">
        <f t="shared" si="4"/>
        <v>5.8874147807800314E-2</v>
      </c>
      <c r="AB106" s="151">
        <f t="shared" si="4"/>
        <v>0.11699478285121767</v>
      </c>
      <c r="AC106" s="151">
        <f t="shared" si="4"/>
        <v>3.6133133687627828E-2</v>
      </c>
      <c r="AD106" s="151">
        <f t="shared" si="4"/>
        <v>9.4601384764438468E-2</v>
      </c>
      <c r="AE106" s="151">
        <f t="shared" si="4"/>
        <v>0.16347222169748887</v>
      </c>
      <c r="AF106" s="151">
        <f t="shared" si="3"/>
        <v>1.0146403726356112E-2</v>
      </c>
      <c r="AG106" s="151">
        <f t="shared" si="3"/>
        <v>-3.1631680934321227E-2</v>
      </c>
      <c r="AH106" s="151">
        <f t="shared" si="3"/>
        <v>0.15225041646574899</v>
      </c>
      <c r="AI106" s="151">
        <f t="shared" si="3"/>
        <v>1.7900474941044298E-2</v>
      </c>
      <c r="AJ106" s="151">
        <f t="shared" si="3"/>
        <v>8.4660552542108469E-2</v>
      </c>
    </row>
    <row r="107" spans="15:36" x14ac:dyDescent="0.25">
      <c r="O107" s="68"/>
      <c r="P107" s="25">
        <v>44286</v>
      </c>
      <c r="Q107" s="61">
        <v>200.05507614028099</v>
      </c>
      <c r="R107" s="16">
        <v>282.46349586816001</v>
      </c>
      <c r="S107" s="16">
        <v>234.43360620247199</v>
      </c>
      <c r="T107" s="16">
        <v>385.85667040031802</v>
      </c>
      <c r="U107" s="65">
        <v>322.83603383809998</v>
      </c>
      <c r="V107" s="66">
        <v>187.27047239552999</v>
      </c>
      <c r="W107" s="61">
        <v>194.673175851888</v>
      </c>
      <c r="X107" s="16">
        <v>284.77086370992703</v>
      </c>
      <c r="Y107" s="16">
        <v>199.58016949919499</v>
      </c>
      <c r="Z107" s="64">
        <v>316.84302558146499</v>
      </c>
      <c r="AA107" s="151">
        <f t="shared" si="4"/>
        <v>6.146048556691075E-2</v>
      </c>
      <c r="AB107" s="151">
        <f t="shared" si="4"/>
        <v>0.13434398574633066</v>
      </c>
      <c r="AC107" s="151">
        <f t="shared" si="4"/>
        <v>7.970526868787231E-2</v>
      </c>
      <c r="AD107" s="151">
        <f t="shared" si="4"/>
        <v>0.1380186360085105</v>
      </c>
      <c r="AE107" s="151">
        <f t="shared" si="4"/>
        <v>0.13191022624357096</v>
      </c>
      <c r="AF107" s="151">
        <f t="shared" si="3"/>
        <v>-5.0141275393912332E-2</v>
      </c>
      <c r="AG107" s="151">
        <f t="shared" si="3"/>
        <v>-2.9069281101880118E-2</v>
      </c>
      <c r="AH107" s="151">
        <f t="shared" si="3"/>
        <v>0.148730544128723</v>
      </c>
      <c r="AI107" s="151">
        <f t="shared" si="3"/>
        <v>4.1085388522057897E-2</v>
      </c>
      <c r="AJ107" s="151">
        <f t="shared" si="3"/>
        <v>0.10633873422519069</v>
      </c>
    </row>
    <row r="108" spans="15:36" x14ac:dyDescent="0.25">
      <c r="O108" s="68"/>
      <c r="P108" s="25">
        <v>44377</v>
      </c>
      <c r="Q108" s="61">
        <v>206.20234365029501</v>
      </c>
      <c r="R108" s="16">
        <v>299.15863992973601</v>
      </c>
      <c r="S108" s="16">
        <v>246.24836152691199</v>
      </c>
      <c r="T108" s="16">
        <v>412.10440815575799</v>
      </c>
      <c r="U108" s="65">
        <v>337.58472815842799</v>
      </c>
      <c r="V108" s="66">
        <v>196.760902094155</v>
      </c>
      <c r="W108" s="61">
        <v>202.07995703735099</v>
      </c>
      <c r="X108" s="16">
        <v>298.66660464357102</v>
      </c>
      <c r="Y108" s="16">
        <v>208.668747930774</v>
      </c>
      <c r="Z108" s="64">
        <v>336.51456421975303</v>
      </c>
      <c r="AA108" s="151">
        <f t="shared" si="4"/>
        <v>9.2105368799156873E-2</v>
      </c>
      <c r="AB108" s="151">
        <f t="shared" si="4"/>
        <v>0.1717390006992614</v>
      </c>
      <c r="AC108" s="151">
        <f t="shared" si="4"/>
        <v>0.15133821044980778</v>
      </c>
      <c r="AD108" s="151">
        <f t="shared" si="4"/>
        <v>0.21333374077909717</v>
      </c>
      <c r="AE108" s="151">
        <f t="shared" si="4"/>
        <v>0.16984800050021387</v>
      </c>
      <c r="AF108" s="151">
        <f t="shared" si="3"/>
        <v>2.9591129305793995E-2</v>
      </c>
      <c r="AG108" s="151">
        <f t="shared" si="3"/>
        <v>4.73404291492312E-2</v>
      </c>
      <c r="AH108" s="151">
        <f t="shared" si="3"/>
        <v>0.17500677307692492</v>
      </c>
      <c r="AI108" s="151">
        <f t="shared" si="3"/>
        <v>9.4271853354319646E-2</v>
      </c>
      <c r="AJ108" s="151">
        <f t="shared" si="3"/>
        <v>0.15193977319029695</v>
      </c>
    </row>
    <row r="109" spans="15:36" x14ac:dyDescent="0.25">
      <c r="O109" s="68"/>
      <c r="P109" s="25">
        <v>44469</v>
      </c>
      <c r="Q109" s="61">
        <v>217.573407168188</v>
      </c>
      <c r="R109" s="16">
        <v>313.40596507801502</v>
      </c>
      <c r="S109" s="16">
        <v>255.82476543325501</v>
      </c>
      <c r="T109" s="16">
        <v>436.67897900198699</v>
      </c>
      <c r="U109" s="65">
        <v>344.45438143364498</v>
      </c>
      <c r="V109" s="66">
        <v>205.27059154531199</v>
      </c>
      <c r="W109" s="61">
        <v>216.64654964378801</v>
      </c>
      <c r="X109" s="16">
        <v>325.97831830800499</v>
      </c>
      <c r="Y109" s="16">
        <v>215.30139078115101</v>
      </c>
      <c r="Z109" s="64">
        <v>361.10269347430699</v>
      </c>
      <c r="AA109" s="151">
        <f t="shared" si="4"/>
        <v>0.12581026217277747</v>
      </c>
      <c r="AB109" s="151">
        <f t="shared" si="4"/>
        <v>0.19142148343378951</v>
      </c>
      <c r="AC109" s="151">
        <f t="shared" si="4"/>
        <v>0.18069984065290501</v>
      </c>
      <c r="AD109" s="151">
        <f t="shared" si="4"/>
        <v>0.23509677315728839</v>
      </c>
      <c r="AE109" s="151">
        <f t="shared" si="4"/>
        <v>0.15127150581954862</v>
      </c>
      <c r="AF109" s="151">
        <f t="shared" si="3"/>
        <v>7.7375759513135467E-2</v>
      </c>
      <c r="AG109" s="151">
        <f t="shared" si="3"/>
        <v>0.13702691732023164</v>
      </c>
      <c r="AH109" s="151">
        <f t="shared" si="3"/>
        <v>0.22198044241388293</v>
      </c>
      <c r="AI109" s="151">
        <f t="shared" si="3"/>
        <v>0.12350366571565607</v>
      </c>
      <c r="AJ109" s="151">
        <f t="shared" si="3"/>
        <v>0.19994421686739106</v>
      </c>
    </row>
    <row r="110" spans="15:36" x14ac:dyDescent="0.25">
      <c r="O110" s="68"/>
      <c r="P110" s="25">
        <v>44561</v>
      </c>
      <c r="Q110" s="61">
        <v>224.277549253903</v>
      </c>
      <c r="R110" s="16">
        <v>322.64844618748901</v>
      </c>
      <c r="S110" s="16">
        <v>260.04833493206002</v>
      </c>
      <c r="T110" s="16">
        <v>447.59401876443297</v>
      </c>
      <c r="U110" s="65">
        <v>356.14459125552702</v>
      </c>
      <c r="V110" s="66">
        <v>224.55450218393</v>
      </c>
      <c r="W110" s="61">
        <v>221.39829993824799</v>
      </c>
      <c r="X110" s="16">
        <v>346.13985667833202</v>
      </c>
      <c r="Y110" s="16">
        <v>219.427223177846</v>
      </c>
      <c r="Z110" s="64">
        <v>380.76658068538597</v>
      </c>
      <c r="AA110" s="151">
        <f t="shared" si="4"/>
        <v>0.12998140182522433</v>
      </c>
      <c r="AB110" s="151">
        <f t="shared" si="4"/>
        <v>0.18789307908690445</v>
      </c>
      <c r="AC110" s="151">
        <f t="shared" si="4"/>
        <v>0.15351658263285128</v>
      </c>
      <c r="AD110" s="151">
        <f t="shared" si="4"/>
        <v>0.20565618545466235</v>
      </c>
      <c r="AE110" s="151">
        <f t="shared" si="4"/>
        <v>0.1102964120918819</v>
      </c>
      <c r="AF110" s="151">
        <f t="shared" si="3"/>
        <v>0.16292289712239927</v>
      </c>
      <c r="AG110" s="151">
        <f t="shared" si="3"/>
        <v>0.13746100877277323</v>
      </c>
      <c r="AH110" s="151">
        <f t="shared" si="3"/>
        <v>0.24200382905849516</v>
      </c>
      <c r="AI110" s="151">
        <f t="shared" si="3"/>
        <v>0.12839298373898211</v>
      </c>
      <c r="AJ110" s="151">
        <f t="shared" si="3"/>
        <v>0.24157820649707706</v>
      </c>
    </row>
    <row r="111" spans="15:36" x14ac:dyDescent="0.25">
      <c r="O111" s="68"/>
      <c r="P111" s="25">
        <v>44651</v>
      </c>
      <c r="Q111" s="61">
        <v>229.30864614451599</v>
      </c>
      <c r="R111" s="16">
        <v>345.21703534331903</v>
      </c>
      <c r="S111" s="16">
        <v>266.33176724027999</v>
      </c>
      <c r="T111" s="16">
        <v>468.91505319806498</v>
      </c>
      <c r="U111" s="65">
        <v>364.79369933043102</v>
      </c>
      <c r="V111" s="66">
        <v>235.56287170092401</v>
      </c>
      <c r="W111" s="61">
        <v>213.74498430616001</v>
      </c>
      <c r="X111" s="16">
        <v>368.68037191689098</v>
      </c>
      <c r="Y111" s="16">
        <v>223.04435042688999</v>
      </c>
      <c r="Z111" s="64">
        <v>397.38172879551001</v>
      </c>
      <c r="AA111" s="151">
        <f t="shared" si="4"/>
        <v>0.14622758176714323</v>
      </c>
      <c r="AB111" s="151">
        <f t="shared" si="4"/>
        <v>0.22216513069161081</v>
      </c>
      <c r="AC111" s="151">
        <f t="shared" si="4"/>
        <v>0.13606479699953389</v>
      </c>
      <c r="AD111" s="151">
        <f t="shared" si="4"/>
        <v>0.21525708681302747</v>
      </c>
      <c r="AE111" s="151">
        <f t="shared" si="4"/>
        <v>0.12996586841161761</v>
      </c>
      <c r="AF111" s="151">
        <f t="shared" si="3"/>
        <v>0.25787514009895096</v>
      </c>
      <c r="AG111" s="151">
        <f t="shared" si="3"/>
        <v>9.7968342946139986E-2</v>
      </c>
      <c r="AH111" s="151">
        <f t="shared" si="3"/>
        <v>0.29465622681271131</v>
      </c>
      <c r="AI111" s="151">
        <f t="shared" si="3"/>
        <v>0.11756769716436999</v>
      </c>
      <c r="AJ111" s="151">
        <f t="shared" si="3"/>
        <v>0.25419118210426683</v>
      </c>
    </row>
    <row r="112" spans="15:36" x14ac:dyDescent="0.25">
      <c r="O112" s="68"/>
      <c r="P112" s="25">
        <v>44742</v>
      </c>
      <c r="Q112" s="61">
        <v>238.67866053354899</v>
      </c>
      <c r="R112" s="16">
        <v>379.63220784958901</v>
      </c>
      <c r="S112" s="16">
        <v>275.32475140055902</v>
      </c>
      <c r="T112" s="16">
        <v>501.42819766602798</v>
      </c>
      <c r="U112" s="65">
        <v>382.04105170921599</v>
      </c>
      <c r="V112" s="66">
        <v>237.861926353683</v>
      </c>
      <c r="W112" s="61">
        <v>204.76658623307301</v>
      </c>
      <c r="X112" s="16">
        <v>401.24032605280598</v>
      </c>
      <c r="Y112" s="16">
        <v>224.530490837972</v>
      </c>
      <c r="Z112" s="64">
        <v>414.111984482732</v>
      </c>
      <c r="AA112" s="151">
        <f t="shared" si="4"/>
        <v>0.15749732184582532</v>
      </c>
      <c r="AB112" s="151">
        <f t="shared" si="4"/>
        <v>0.2689996449333838</v>
      </c>
      <c r="AC112" s="151">
        <f t="shared" si="4"/>
        <v>0.11807749579876625</v>
      </c>
      <c r="AD112" s="151">
        <f t="shared" si="4"/>
        <v>0.21675038592770735</v>
      </c>
      <c r="AE112" s="151">
        <f t="shared" si="4"/>
        <v>0.13168938000632746</v>
      </c>
      <c r="AF112" s="151">
        <f t="shared" si="3"/>
        <v>0.20888816742596616</v>
      </c>
      <c r="AG112" s="151">
        <f t="shared" si="3"/>
        <v>1.3294882061091418E-2</v>
      </c>
      <c r="AH112" s="151">
        <f t="shared" si="3"/>
        <v>0.34343887068206547</v>
      </c>
      <c r="AI112" s="151">
        <f t="shared" si="3"/>
        <v>7.6013984194988948E-2</v>
      </c>
      <c r="AJ112" s="151">
        <f t="shared" si="3"/>
        <v>0.23059156575554862</v>
      </c>
    </row>
    <row r="113" spans="15:36" x14ac:dyDescent="0.25">
      <c r="P113" s="25">
        <v>44834</v>
      </c>
      <c r="Q113" s="61">
        <v>237.04146544372199</v>
      </c>
      <c r="R113" s="16">
        <v>383.17705842425801</v>
      </c>
      <c r="S113" s="16">
        <v>277.032479962374</v>
      </c>
      <c r="T113" s="16">
        <v>487.18107831154498</v>
      </c>
      <c r="U113" s="65">
        <v>396.19505836427402</v>
      </c>
      <c r="V113" s="66">
        <v>240.57180655252901</v>
      </c>
      <c r="W113" s="61">
        <v>195.02666269956001</v>
      </c>
      <c r="X113" s="16">
        <v>410.930906797479</v>
      </c>
      <c r="Y113" s="16">
        <v>225.43190875098</v>
      </c>
      <c r="Z113" s="64">
        <v>407.53268864494697</v>
      </c>
      <c r="AA113" s="151">
        <f t="shared" si="4"/>
        <v>8.9478114669063524E-2</v>
      </c>
      <c r="AB113" s="151">
        <f t="shared" si="4"/>
        <v>0.22262209760071139</v>
      </c>
      <c r="AC113" s="151">
        <f t="shared" si="4"/>
        <v>8.2899380336389328E-2</v>
      </c>
      <c r="AD113" s="151">
        <f t="shared" si="4"/>
        <v>0.11565040164053375</v>
      </c>
      <c r="AE113" s="151">
        <f t="shared" si="4"/>
        <v>0.15021053503596171</v>
      </c>
      <c r="AF113" s="151">
        <f t="shared" si="3"/>
        <v>0.1719740501620981</v>
      </c>
      <c r="AG113" s="151">
        <f t="shared" si="3"/>
        <v>-9.9793359182389851E-2</v>
      </c>
      <c r="AH113" s="151">
        <f t="shared" si="3"/>
        <v>0.26060809482796765</v>
      </c>
      <c r="AI113" s="151">
        <f t="shared" si="3"/>
        <v>4.7052728888901774E-2</v>
      </c>
      <c r="AJ113" s="151">
        <f t="shared" si="3"/>
        <v>0.1285783684522519</v>
      </c>
    </row>
    <row r="114" spans="15:36" x14ac:dyDescent="0.25">
      <c r="P114" s="25">
        <v>44926</v>
      </c>
      <c r="Q114" s="61">
        <v>228.580351410932</v>
      </c>
      <c r="R114" s="16">
        <v>370.85958334722801</v>
      </c>
      <c r="S114" s="16">
        <v>275.41713055280798</v>
      </c>
      <c r="T114" s="16">
        <v>455.74940566274302</v>
      </c>
      <c r="U114" s="65">
        <v>399.53269032729003</v>
      </c>
      <c r="V114" s="66">
        <v>234.44450323101699</v>
      </c>
      <c r="W114" s="61">
        <v>183.34707482769701</v>
      </c>
      <c r="X114" s="16">
        <v>401.05190635166298</v>
      </c>
      <c r="Y114" s="16">
        <v>223.53323460983199</v>
      </c>
      <c r="Z114" s="64">
        <v>380.50084337846499</v>
      </c>
      <c r="AA114" s="151">
        <f t="shared" ref="AA114:AJ117" si="5">IFERROR(Q114/Q110-1,"NULL")</f>
        <v>1.9185166644378748E-2</v>
      </c>
      <c r="AB114" s="151">
        <f t="shared" si="5"/>
        <v>0.14942311896869875</v>
      </c>
      <c r="AC114" s="151">
        <f t="shared" si="5"/>
        <v>5.9099765529216697E-2</v>
      </c>
      <c r="AD114" s="151">
        <f t="shared" si="5"/>
        <v>1.8220500177421162E-2</v>
      </c>
      <c r="AE114" s="151">
        <f t="shared" si="5"/>
        <v>0.12182720203276332</v>
      </c>
      <c r="AF114" s="151">
        <f t="shared" si="5"/>
        <v>4.404276445540245E-2</v>
      </c>
      <c r="AG114" s="151">
        <f t="shared" si="5"/>
        <v>-0.17186773846576131</v>
      </c>
      <c r="AH114" s="151">
        <f t="shared" si="5"/>
        <v>0.15864122150013116</v>
      </c>
      <c r="AI114" s="151">
        <f t="shared" si="5"/>
        <v>1.8712406658211611E-2</v>
      </c>
      <c r="AJ114" s="151">
        <f t="shared" si="5"/>
        <v>-6.9790081483167565E-4</v>
      </c>
    </row>
    <row r="115" spans="15:36" x14ac:dyDescent="0.25">
      <c r="P115" s="25">
        <v>45016</v>
      </c>
      <c r="Q115" s="61">
        <v>224.61480463381201</v>
      </c>
      <c r="R115" s="16">
        <v>376.48268322385798</v>
      </c>
      <c r="S115" s="16">
        <v>275.813096495156</v>
      </c>
      <c r="T115" s="16">
        <v>446.50266869819302</v>
      </c>
      <c r="U115" s="65">
        <v>413.049318238186</v>
      </c>
      <c r="V115" s="66">
        <v>238.05035955786701</v>
      </c>
      <c r="W115" s="61">
        <v>174.969898264314</v>
      </c>
      <c r="X115" s="16">
        <v>390.01293699190899</v>
      </c>
      <c r="Y115" s="16">
        <v>219.37619085272399</v>
      </c>
      <c r="Z115" s="64">
        <v>355.23615664149997</v>
      </c>
      <c r="AA115" s="151">
        <f t="shared" si="5"/>
        <v>-2.0469535665679994E-2</v>
      </c>
      <c r="AB115" s="151">
        <f t="shared" si="5"/>
        <v>9.0568091025534647E-2</v>
      </c>
      <c r="AC115" s="151">
        <f t="shared" si="5"/>
        <v>3.5599693394149812E-2</v>
      </c>
      <c r="AD115" s="151">
        <f t="shared" si="5"/>
        <v>-4.7796257226157324E-2</v>
      </c>
      <c r="AE115" s="151">
        <f t="shared" si="5"/>
        <v>0.13228194181074637</v>
      </c>
      <c r="AF115" s="151">
        <f t="shared" si="5"/>
        <v>1.0559761981935756E-2</v>
      </c>
      <c r="AG115" s="151">
        <f t="shared" si="5"/>
        <v>-0.18140816809205718</v>
      </c>
      <c r="AH115" s="151">
        <f t="shared" si="5"/>
        <v>5.7861949536675894E-2</v>
      </c>
      <c r="AI115" s="151">
        <f t="shared" si="5"/>
        <v>-1.6445875303030211E-2</v>
      </c>
      <c r="AJ115" s="151">
        <f t="shared" si="5"/>
        <v>-0.10605815290440257</v>
      </c>
    </row>
    <row r="116" spans="15:36" x14ac:dyDescent="0.25">
      <c r="P116" s="25">
        <v>45107</v>
      </c>
      <c r="Q116" s="61">
        <v>224.92348253341501</v>
      </c>
      <c r="R116" s="16">
        <v>387.564998151282</v>
      </c>
      <c r="S116" s="16">
        <v>277.17888624708598</v>
      </c>
      <c r="T116" s="16">
        <v>445.67954531715202</v>
      </c>
      <c r="U116" s="65">
        <v>404.45105603873299</v>
      </c>
      <c r="V116" s="66">
        <v>245.116801714415</v>
      </c>
      <c r="W116" s="61">
        <v>172.518855707265</v>
      </c>
      <c r="X116" s="16">
        <v>387.333999593957</v>
      </c>
      <c r="Y116" s="16">
        <v>220.49936461290099</v>
      </c>
      <c r="Z116" s="64">
        <v>341.31468008796298</v>
      </c>
      <c r="AA116" s="151">
        <f t="shared" si="5"/>
        <v>-5.7630531231343762E-2</v>
      </c>
      <c r="AB116" s="151">
        <f t="shared" si="5"/>
        <v>2.0895988637602558E-2</v>
      </c>
      <c r="AC116" s="151">
        <f t="shared" si="5"/>
        <v>6.7343558364989509E-3</v>
      </c>
      <c r="AD116" s="151">
        <f t="shared" si="5"/>
        <v>-0.11117973143187065</v>
      </c>
      <c r="AE116" s="151">
        <f t="shared" si="5"/>
        <v>5.8658629038049082E-2</v>
      </c>
      <c r="AF116" s="151">
        <f t="shared" si="5"/>
        <v>3.0500364105958466E-2</v>
      </c>
      <c r="AG116" s="151">
        <f t="shared" si="5"/>
        <v>-0.15748531593480997</v>
      </c>
      <c r="AH116" s="151">
        <f t="shared" si="5"/>
        <v>-3.4658347020231517E-2</v>
      </c>
      <c r="AI116" s="151">
        <f t="shared" si="5"/>
        <v>-1.7953580424762805E-2</v>
      </c>
      <c r="AJ116" s="151">
        <f t="shared" si="5"/>
        <v>-0.17579134901323912</v>
      </c>
    </row>
    <row r="117" spans="15:36" x14ac:dyDescent="0.25">
      <c r="P117" s="25">
        <v>45199</v>
      </c>
      <c r="Q117" s="61">
        <v>229.358393744479</v>
      </c>
      <c r="R117" s="16">
        <v>395.55412795270399</v>
      </c>
      <c r="S117" s="16">
        <v>281.93318121098599</v>
      </c>
      <c r="T117" s="16">
        <v>454.55830276637602</v>
      </c>
      <c r="U117" s="65">
        <v>396.143621770187</v>
      </c>
      <c r="V117" s="66">
        <v>254.22206972178199</v>
      </c>
      <c r="W117" s="61">
        <v>173.988300884513</v>
      </c>
      <c r="X117" s="16">
        <v>383.58624429528601</v>
      </c>
      <c r="Y117" s="16">
        <v>220.47152004402901</v>
      </c>
      <c r="Z117" s="64">
        <v>340.54221374747402</v>
      </c>
      <c r="AA117" s="151">
        <f t="shared" si="5"/>
        <v>-3.2412353192556087E-2</v>
      </c>
      <c r="AB117" s="151">
        <f t="shared" si="5"/>
        <v>3.2301175804585691E-2</v>
      </c>
      <c r="AC117" s="151">
        <f t="shared" si="5"/>
        <v>1.768998800890631E-2</v>
      </c>
      <c r="AD117" s="151">
        <f t="shared" si="5"/>
        <v>-6.6962320577457213E-2</v>
      </c>
      <c r="AE117" s="151">
        <f t="shared" si="5"/>
        <v>-1.2982644028769474E-4</v>
      </c>
      <c r="AF117" s="151">
        <f t="shared" si="5"/>
        <v>5.674090977187074E-2</v>
      </c>
      <c r="AG117" s="151">
        <f t="shared" si="5"/>
        <v>-0.10787428510457953</v>
      </c>
      <c r="AH117" s="151">
        <f t="shared" si="5"/>
        <v>-6.6543212130961482E-2</v>
      </c>
      <c r="AI117" s="151">
        <f t="shared" si="5"/>
        <v>-2.200393340248219E-2</v>
      </c>
      <c r="AJ117" s="151">
        <f t="shared" si="5"/>
        <v>-0.16438061722169428</v>
      </c>
    </row>
    <row r="118" spans="15:36" ht="30" x14ac:dyDescent="0.25">
      <c r="O118" s="68"/>
      <c r="P118" s="68"/>
      <c r="Q118" s="152" t="s">
        <v>9</v>
      </c>
      <c r="R118" s="153" t="s">
        <v>10</v>
      </c>
      <c r="S118" s="153" t="s">
        <v>11</v>
      </c>
      <c r="T118" s="153" t="s">
        <v>12</v>
      </c>
      <c r="U118" s="153" t="s">
        <v>13</v>
      </c>
      <c r="V118" s="154" t="s">
        <v>14</v>
      </c>
      <c r="W118" s="152" t="s">
        <v>9</v>
      </c>
      <c r="X118" s="153" t="s">
        <v>10</v>
      </c>
      <c r="Y118" s="153" t="s">
        <v>11</v>
      </c>
      <c r="Z118" s="153" t="s">
        <v>12</v>
      </c>
    </row>
    <row r="119" spans="15:36" x14ac:dyDescent="0.25">
      <c r="O119" s="69"/>
      <c r="P119" s="69"/>
      <c r="Q119" s="155" t="s">
        <v>128</v>
      </c>
      <c r="R119" s="155" t="s">
        <v>129</v>
      </c>
      <c r="S119" s="155" t="s">
        <v>130</v>
      </c>
      <c r="T119" s="155" t="s">
        <v>131</v>
      </c>
      <c r="U119" s="155" t="s">
        <v>132</v>
      </c>
      <c r="V119" s="155" t="s">
        <v>133</v>
      </c>
      <c r="W119" s="155" t="s">
        <v>128</v>
      </c>
      <c r="X119" s="155" t="s">
        <v>129</v>
      </c>
      <c r="Y119" s="155" t="s">
        <v>130</v>
      </c>
      <c r="Z119" s="155" t="s">
        <v>131</v>
      </c>
    </row>
    <row r="120" spans="15:36" x14ac:dyDescent="0.25">
      <c r="O120" s="70" t="s">
        <v>134</v>
      </c>
      <c r="P120" s="128" t="s">
        <v>134</v>
      </c>
      <c r="Q120" s="156">
        <f>Q112/Q111-1</f>
        <v>4.0862019581798803E-2</v>
      </c>
      <c r="R120" s="156">
        <f t="shared" ref="Q120:Z125" si="6">R112/R111-1</f>
        <v>9.9691408542582627E-2</v>
      </c>
      <c r="S120" s="156">
        <f t="shared" si="6"/>
        <v>3.3766096524886935E-2</v>
      </c>
      <c r="T120" s="156">
        <f t="shared" si="6"/>
        <v>6.9336960385935287E-2</v>
      </c>
      <c r="U120" s="156">
        <f t="shared" si="6"/>
        <v>4.7279743072432545E-2</v>
      </c>
      <c r="V120" s="156">
        <f t="shared" si="6"/>
        <v>9.7598345450549129E-3</v>
      </c>
      <c r="W120" s="156">
        <f t="shared" si="6"/>
        <v>-4.2005187173078551E-2</v>
      </c>
      <c r="X120" s="156">
        <f t="shared" si="6"/>
        <v>8.8314856488358906E-2</v>
      </c>
      <c r="Y120" s="156">
        <f t="shared" si="6"/>
        <v>6.6629816367804739E-3</v>
      </c>
      <c r="Z120" s="156">
        <f t="shared" si="6"/>
        <v>4.2101220249689097E-2</v>
      </c>
    </row>
    <row r="121" spans="15:36" x14ac:dyDescent="0.25">
      <c r="O121" s="70" t="s">
        <v>134</v>
      </c>
      <c r="P121" s="128" t="s">
        <v>134</v>
      </c>
      <c r="Q121" s="156">
        <f>Q113/Q112-1</f>
        <v>-6.8594112526322304E-3</v>
      </c>
      <c r="R121" s="156">
        <f t="shared" si="6"/>
        <v>9.33759175689719E-3</v>
      </c>
      <c r="S121" s="156">
        <f t="shared" si="6"/>
        <v>6.2025973078259078E-3</v>
      </c>
      <c r="T121" s="156">
        <f t="shared" si="6"/>
        <v>-2.8413079720682521E-2</v>
      </c>
      <c r="U121" s="156">
        <f t="shared" si="6"/>
        <v>3.7048392029428001E-2</v>
      </c>
      <c r="V121" s="156">
        <f t="shared" si="6"/>
        <v>1.1392660609401695E-2</v>
      </c>
      <c r="W121" s="156">
        <f t="shared" si="6"/>
        <v>-4.7565980918520823E-2</v>
      </c>
      <c r="X121" s="156">
        <f t="shared" si="6"/>
        <v>2.4151562331742538E-2</v>
      </c>
      <c r="Y121" s="156">
        <f t="shared" si="6"/>
        <v>4.0146792965347622E-3</v>
      </c>
      <c r="Z121" s="156">
        <f t="shared" si="6"/>
        <v>-1.5887721399812316E-2</v>
      </c>
    </row>
    <row r="122" spans="15:36" x14ac:dyDescent="0.25">
      <c r="O122" s="70" t="s">
        <v>134</v>
      </c>
      <c r="P122" s="128" t="s">
        <v>134</v>
      </c>
      <c r="Q122" s="156">
        <f t="shared" si="6"/>
        <v>-3.5694657966071408E-2</v>
      </c>
      <c r="R122" s="156">
        <f t="shared" si="6"/>
        <v>-3.2145648613941646E-2</v>
      </c>
      <c r="S122" s="156">
        <f t="shared" si="6"/>
        <v>-5.8309026067463465E-3</v>
      </c>
      <c r="T122" s="156">
        <f t="shared" si="6"/>
        <v>-6.4517433143620351E-2</v>
      </c>
      <c r="U122" s="156">
        <f t="shared" si="6"/>
        <v>8.4242140141670419E-3</v>
      </c>
      <c r="V122" s="156">
        <f t="shared" si="6"/>
        <v>-2.5469748135985792E-2</v>
      </c>
      <c r="W122" s="156">
        <f t="shared" si="6"/>
        <v>-5.988713394463141E-2</v>
      </c>
      <c r="X122" s="156">
        <f t="shared" si="6"/>
        <v>-2.4040538889630758E-2</v>
      </c>
      <c r="Y122" s="156">
        <f t="shared" si="6"/>
        <v>-8.4223841765246332E-3</v>
      </c>
      <c r="Z122" s="156">
        <f t="shared" si="6"/>
        <v>-6.633049573609251E-2</v>
      </c>
    </row>
    <row r="123" spans="15:36" x14ac:dyDescent="0.25">
      <c r="O123" s="70" t="s">
        <v>134</v>
      </c>
      <c r="P123" s="128" t="s">
        <v>134</v>
      </c>
      <c r="Q123" s="156">
        <f t="shared" si="6"/>
        <v>-1.734858990566035E-2</v>
      </c>
      <c r="R123" s="156">
        <f t="shared" si="6"/>
        <v>1.516234210770051E-2</v>
      </c>
      <c r="S123" s="156">
        <f t="shared" si="6"/>
        <v>1.4376954024364341E-3</v>
      </c>
      <c r="T123" s="156">
        <f t="shared" si="6"/>
        <v>-2.0289081784107932E-2</v>
      </c>
      <c r="U123" s="156">
        <f t="shared" si="6"/>
        <v>3.3831093770633425E-2</v>
      </c>
      <c r="V123" s="156">
        <f t="shared" si="6"/>
        <v>1.5380425973548606E-2</v>
      </c>
      <c r="W123" s="156">
        <f t="shared" si="6"/>
        <v>-4.5690265695569887E-2</v>
      </c>
      <c r="X123" s="156">
        <f t="shared" si="6"/>
        <v>-2.7525038991023876E-2</v>
      </c>
      <c r="Y123" s="156">
        <f t="shared" si="6"/>
        <v>-1.8596982969283915E-2</v>
      </c>
      <c r="Z123" s="156">
        <f t="shared" si="6"/>
        <v>-6.6398503910372386E-2</v>
      </c>
    </row>
    <row r="124" spans="15:36" x14ac:dyDescent="0.25">
      <c r="O124" s="70" t="s">
        <v>134</v>
      </c>
      <c r="P124" s="128" t="s">
        <v>134</v>
      </c>
      <c r="Q124" s="156">
        <f>Q116/Q115-1</f>
        <v>1.3742544713659655E-3</v>
      </c>
      <c r="R124" s="156">
        <f t="shared" si="6"/>
        <v>2.9436453311809885E-2</v>
      </c>
      <c r="S124" s="156">
        <f t="shared" si="6"/>
        <v>4.9518669319386088E-3</v>
      </c>
      <c r="T124" s="156">
        <f t="shared" si="6"/>
        <v>-1.8434903948970627E-3</v>
      </c>
      <c r="U124" s="156">
        <f t="shared" si="6"/>
        <v>-2.0816551002015737E-2</v>
      </c>
      <c r="V124" s="156">
        <f t="shared" si="6"/>
        <v>2.968465231337003E-2</v>
      </c>
      <c r="W124" s="156">
        <f t="shared" si="6"/>
        <v>-1.4008367046921322E-2</v>
      </c>
      <c r="X124" s="156">
        <f t="shared" si="6"/>
        <v>-6.8688423994703873E-3</v>
      </c>
      <c r="Y124" s="156">
        <f t="shared" si="6"/>
        <v>5.1198525957223406E-3</v>
      </c>
      <c r="Z124" s="156">
        <f t="shared" si="6"/>
        <v>-3.9189356976368717E-2</v>
      </c>
    </row>
    <row r="125" spans="15:36" x14ac:dyDescent="0.25">
      <c r="O125" s="70" t="s">
        <v>135</v>
      </c>
      <c r="P125" s="128" t="str">
        <f>"QTR "&amp;YEAR(P117)&amp;"Q"&amp;(MONTH(P117)/3)</f>
        <v>QTR 2023Q3</v>
      </c>
      <c r="Q125" s="156">
        <f>Q117/Q116-1</f>
        <v>1.9717421947728964E-2</v>
      </c>
      <c r="R125" s="156">
        <f>R117/R116-1</f>
        <v>2.0613651489507223E-2</v>
      </c>
      <c r="S125" s="156">
        <f t="shared" si="6"/>
        <v>1.7152442699628567E-2</v>
      </c>
      <c r="T125" s="156">
        <f t="shared" si="6"/>
        <v>1.992184192098323E-2</v>
      </c>
      <c r="U125" s="156">
        <f>U117/U116-1</f>
        <v>-2.0540023680270525E-2</v>
      </c>
      <c r="V125" s="156">
        <f t="shared" si="6"/>
        <v>3.7146649857056735E-2</v>
      </c>
      <c r="W125" s="156">
        <f>W117/W116-1</f>
        <v>8.5175917219240116E-3</v>
      </c>
      <c r="X125" s="156">
        <f t="shared" si="6"/>
        <v>-9.6757715630432228E-3</v>
      </c>
      <c r="Y125" s="156">
        <f t="shared" si="6"/>
        <v>-1.2627958779320991E-4</v>
      </c>
      <c r="Z125" s="156">
        <f t="shared" si="6"/>
        <v>-2.263208662135141E-3</v>
      </c>
    </row>
    <row r="126" spans="15:36" x14ac:dyDescent="0.25">
      <c r="O126" s="68"/>
      <c r="P126" s="68"/>
      <c r="Q126" s="156"/>
      <c r="R126" s="156"/>
      <c r="S126" s="156"/>
      <c r="T126" s="156"/>
      <c r="U126" s="156"/>
      <c r="V126" s="156"/>
      <c r="W126" s="156"/>
      <c r="X126" s="156"/>
      <c r="Y126" s="156"/>
      <c r="Z126" s="156"/>
    </row>
    <row r="127" spans="15:36" x14ac:dyDescent="0.25">
      <c r="O127" s="68"/>
      <c r="P127" s="68"/>
      <c r="Q127" s="156"/>
      <c r="R127" s="156"/>
      <c r="S127" s="156"/>
      <c r="T127" s="156"/>
      <c r="U127" s="156"/>
      <c r="V127" s="156"/>
      <c r="W127" s="156"/>
      <c r="X127" s="156"/>
      <c r="Y127" s="156"/>
      <c r="Z127" s="156"/>
    </row>
    <row r="128" spans="15:36" x14ac:dyDescent="0.25">
      <c r="O128" s="68" t="s">
        <v>136</v>
      </c>
      <c r="P128" s="128" t="s">
        <v>136</v>
      </c>
      <c r="Q128" s="156">
        <f>Q112/Q108-1</f>
        <v>0.15749732184582532</v>
      </c>
      <c r="R128" s="156">
        <f t="shared" ref="Q128:Z133" si="7">R112/R108-1</f>
        <v>0.2689996449333838</v>
      </c>
      <c r="S128" s="156">
        <f t="shared" si="7"/>
        <v>0.11807749579876625</v>
      </c>
      <c r="T128" s="156">
        <f t="shared" si="7"/>
        <v>0.21675038592770735</v>
      </c>
      <c r="U128" s="156">
        <f>U112/U108-1</f>
        <v>0.13168938000632746</v>
      </c>
      <c r="V128" s="156">
        <f t="shared" si="7"/>
        <v>0.20888816742596616</v>
      </c>
      <c r="W128" s="156">
        <f t="shared" si="7"/>
        <v>1.3294882061091418E-2</v>
      </c>
      <c r="X128" s="156">
        <f t="shared" si="7"/>
        <v>0.34343887068206547</v>
      </c>
      <c r="Y128" s="156">
        <f t="shared" si="7"/>
        <v>7.6013984194988948E-2</v>
      </c>
      <c r="Z128" s="156">
        <f t="shared" si="7"/>
        <v>0.23059156575554862</v>
      </c>
    </row>
    <row r="129" spans="15:26" x14ac:dyDescent="0.25">
      <c r="O129" s="68" t="s">
        <v>136</v>
      </c>
      <c r="P129" s="128" t="s">
        <v>136</v>
      </c>
      <c r="Q129" s="156">
        <f t="shared" si="7"/>
        <v>8.9478114669063524E-2</v>
      </c>
      <c r="R129" s="156">
        <f t="shared" si="7"/>
        <v>0.22262209760071139</v>
      </c>
      <c r="S129" s="156">
        <f t="shared" si="7"/>
        <v>8.2899380336389328E-2</v>
      </c>
      <c r="T129" s="156">
        <f t="shared" si="7"/>
        <v>0.11565040164053375</v>
      </c>
      <c r="U129" s="156">
        <f t="shared" si="7"/>
        <v>0.15021053503596171</v>
      </c>
      <c r="V129" s="156">
        <f>V113/V109-1</f>
        <v>0.1719740501620981</v>
      </c>
      <c r="W129" s="156">
        <f t="shared" si="7"/>
        <v>-9.9793359182389851E-2</v>
      </c>
      <c r="X129" s="156">
        <f t="shared" si="7"/>
        <v>0.26060809482796765</v>
      </c>
      <c r="Y129" s="156">
        <f t="shared" si="7"/>
        <v>4.7052728888901774E-2</v>
      </c>
      <c r="Z129" s="156">
        <f t="shared" si="7"/>
        <v>0.1285783684522519</v>
      </c>
    </row>
    <row r="130" spans="15:26" x14ac:dyDescent="0.25">
      <c r="O130" s="68" t="s">
        <v>136</v>
      </c>
      <c r="P130" s="128" t="s">
        <v>136</v>
      </c>
      <c r="Q130" s="156">
        <f t="shared" si="7"/>
        <v>1.9185166644378748E-2</v>
      </c>
      <c r="R130" s="156">
        <f t="shared" si="7"/>
        <v>0.14942311896869875</v>
      </c>
      <c r="S130" s="156">
        <f t="shared" si="7"/>
        <v>5.9099765529216697E-2</v>
      </c>
      <c r="T130" s="156">
        <f t="shared" si="7"/>
        <v>1.8220500177421162E-2</v>
      </c>
      <c r="U130" s="156">
        <f t="shared" si="7"/>
        <v>0.12182720203276332</v>
      </c>
      <c r="V130" s="156">
        <f t="shared" si="7"/>
        <v>4.404276445540245E-2</v>
      </c>
      <c r="W130" s="156">
        <f t="shared" si="7"/>
        <v>-0.17186773846576131</v>
      </c>
      <c r="X130" s="156">
        <f t="shared" si="7"/>
        <v>0.15864122150013116</v>
      </c>
      <c r="Y130" s="156">
        <f t="shared" si="7"/>
        <v>1.8712406658211611E-2</v>
      </c>
      <c r="Z130" s="156">
        <f t="shared" si="7"/>
        <v>-6.9790081483167565E-4</v>
      </c>
    </row>
    <row r="131" spans="15:26" x14ac:dyDescent="0.25">
      <c r="O131" s="68" t="s">
        <v>136</v>
      </c>
      <c r="P131" s="128" t="s">
        <v>136</v>
      </c>
      <c r="Q131" s="156">
        <f t="shared" si="7"/>
        <v>-2.0469535665679994E-2</v>
      </c>
      <c r="R131" s="156">
        <f t="shared" si="7"/>
        <v>9.0568091025534647E-2</v>
      </c>
      <c r="S131" s="156">
        <f t="shared" si="7"/>
        <v>3.5599693394149812E-2</v>
      </c>
      <c r="T131" s="156">
        <f t="shared" si="7"/>
        <v>-4.7796257226157324E-2</v>
      </c>
      <c r="U131" s="156">
        <f t="shared" si="7"/>
        <v>0.13228194181074637</v>
      </c>
      <c r="V131" s="156">
        <f t="shared" si="7"/>
        <v>1.0559761981935756E-2</v>
      </c>
      <c r="W131" s="156">
        <f t="shared" si="7"/>
        <v>-0.18140816809205718</v>
      </c>
      <c r="X131" s="156">
        <f t="shared" si="7"/>
        <v>5.7861949536675894E-2</v>
      </c>
      <c r="Y131" s="156">
        <f t="shared" si="7"/>
        <v>-1.6445875303030211E-2</v>
      </c>
      <c r="Z131" s="156">
        <f t="shared" si="7"/>
        <v>-0.10605815290440257</v>
      </c>
    </row>
    <row r="132" spans="15:26" x14ac:dyDescent="0.25">
      <c r="O132" s="68" t="s">
        <v>136</v>
      </c>
      <c r="P132" s="128" t="s">
        <v>136</v>
      </c>
      <c r="Q132" s="156">
        <f t="shared" si="7"/>
        <v>-5.7630531231343762E-2</v>
      </c>
      <c r="R132" s="156">
        <f t="shared" si="7"/>
        <v>2.0895988637602558E-2</v>
      </c>
      <c r="S132" s="156">
        <f t="shared" si="7"/>
        <v>6.7343558364989509E-3</v>
      </c>
      <c r="T132" s="156">
        <f t="shared" si="7"/>
        <v>-0.11117973143187065</v>
      </c>
      <c r="U132" s="156">
        <f>U116/U112-1</f>
        <v>5.8658629038049082E-2</v>
      </c>
      <c r="V132" s="156">
        <f t="shared" si="7"/>
        <v>3.0500364105958466E-2</v>
      </c>
      <c r="W132" s="156">
        <f t="shared" si="7"/>
        <v>-0.15748531593480997</v>
      </c>
      <c r="X132" s="156">
        <f t="shared" si="7"/>
        <v>-3.4658347020231517E-2</v>
      </c>
      <c r="Y132" s="156">
        <f t="shared" si="7"/>
        <v>-1.7953580424762805E-2</v>
      </c>
      <c r="Z132" s="156">
        <f t="shared" si="7"/>
        <v>-0.17579134901323912</v>
      </c>
    </row>
    <row r="133" spans="15:26" x14ac:dyDescent="0.25">
      <c r="O133" s="68" t="s">
        <v>136</v>
      </c>
      <c r="P133" s="128" t="str">
        <f>"Y/Y "&amp;RIGHT(P125,4)</f>
        <v>Y/Y 23Q3</v>
      </c>
      <c r="Q133" s="156">
        <f>Q117/Q113-1</f>
        <v>-3.2412353192556087E-2</v>
      </c>
      <c r="R133" s="156">
        <f t="shared" si="7"/>
        <v>3.2301175804585691E-2</v>
      </c>
      <c r="S133" s="156">
        <f t="shared" si="7"/>
        <v>1.768998800890631E-2</v>
      </c>
      <c r="T133" s="156">
        <f t="shared" si="7"/>
        <v>-6.6962320577457213E-2</v>
      </c>
      <c r="U133" s="156">
        <f>U117/U113-1</f>
        <v>-1.2982644028769474E-4</v>
      </c>
      <c r="V133" s="156">
        <f t="shared" si="7"/>
        <v>5.674090977187074E-2</v>
      </c>
      <c r="W133" s="156">
        <f>W117/W113-1</f>
        <v>-0.10787428510457953</v>
      </c>
      <c r="X133" s="156">
        <f t="shared" si="7"/>
        <v>-6.6543212130961482E-2</v>
      </c>
      <c r="Y133" s="156">
        <f t="shared" si="7"/>
        <v>-2.200393340248219E-2</v>
      </c>
      <c r="Z133" s="156">
        <f t="shared" si="7"/>
        <v>-0.16438061722169428</v>
      </c>
    </row>
    <row r="134" spans="15:26" x14ac:dyDescent="0.25">
      <c r="O134" s="68"/>
      <c r="P134" s="68"/>
      <c r="Q134" s="157"/>
      <c r="R134" s="131"/>
      <c r="S134" s="131"/>
      <c r="T134" s="131"/>
      <c r="U134" s="158"/>
      <c r="V134" s="158"/>
      <c r="W134" s="157"/>
      <c r="X134" s="131"/>
      <c r="Y134" s="131"/>
      <c r="Z134" s="131"/>
    </row>
    <row r="135" spans="15:26" x14ac:dyDescent="0.25">
      <c r="O135" s="68" t="s">
        <v>103</v>
      </c>
      <c r="P135" s="68" t="s">
        <v>103</v>
      </c>
      <c r="Q135" s="157">
        <f>MIN($Q$59:$Q$70)</f>
        <v>106.863907148346</v>
      </c>
      <c r="R135" s="157">
        <f>MIN($R$59:$R$70)</f>
        <v>118.60559155932</v>
      </c>
      <c r="S135" s="157">
        <f>MIN($S$59:$S$70)</f>
        <v>129.854797649625</v>
      </c>
      <c r="T135" s="157">
        <f>MIN($T$59:$T$70)</f>
        <v>125.54275242242301</v>
      </c>
      <c r="U135" s="157">
        <f>MIN($U$59:$U$70)</f>
        <v>126.084528460638</v>
      </c>
      <c r="V135" s="157">
        <f>MIN($V$59:$V$70)</f>
        <v>97.149282547452998</v>
      </c>
      <c r="W135" s="157">
        <f>MIN($Q$59:$Q$70)</f>
        <v>106.863907148346</v>
      </c>
      <c r="X135" s="157">
        <f>MIN($R$59:$R$70)</f>
        <v>118.60559155932</v>
      </c>
      <c r="Y135" s="157">
        <f>MIN($S$59:$S$70)</f>
        <v>129.854797649625</v>
      </c>
      <c r="Z135" s="157">
        <f>MIN($T$59:$T$70)</f>
        <v>125.54275242242301</v>
      </c>
    </row>
    <row r="136" spans="15:26" x14ac:dyDescent="0.25">
      <c r="O136" s="68" t="s">
        <v>104</v>
      </c>
      <c r="P136" s="68" t="s">
        <v>104</v>
      </c>
      <c r="Q136" s="156">
        <f t="shared" ref="Q136:Z136" si="8">Q117/Q135-1</f>
        <v>1.1462662171437263</v>
      </c>
      <c r="R136" s="156">
        <f t="shared" si="8"/>
        <v>2.3350377731126577</v>
      </c>
      <c r="S136" s="156">
        <f t="shared" si="8"/>
        <v>1.1711418161976566</v>
      </c>
      <c r="T136" s="156">
        <f t="shared" si="8"/>
        <v>2.6207450768395613</v>
      </c>
      <c r="U136" s="156">
        <f t="shared" si="8"/>
        <v>2.1418892278592141</v>
      </c>
      <c r="V136" s="156">
        <f t="shared" si="8"/>
        <v>1.6168188076695893</v>
      </c>
      <c r="W136" s="156">
        <f t="shared" si="8"/>
        <v>0.62812969811207142</v>
      </c>
      <c r="X136" s="156">
        <f t="shared" si="8"/>
        <v>2.234132887431679</v>
      </c>
      <c r="Y136" s="156">
        <f t="shared" si="8"/>
        <v>0.69783114705477889</v>
      </c>
      <c r="Z136" s="156">
        <f t="shared" si="8"/>
        <v>1.7125597230943796</v>
      </c>
    </row>
  </sheetData>
  <mergeCells count="14">
    <mergeCell ref="AG5:AJ5"/>
    <mergeCell ref="I26:N26"/>
    <mergeCell ref="I27:N27"/>
    <mergeCell ref="Q5:V5"/>
    <mergeCell ref="W5:Z5"/>
    <mergeCell ref="I7:O7"/>
    <mergeCell ref="I8:O8"/>
    <mergeCell ref="I47:O47"/>
    <mergeCell ref="I48:O48"/>
    <mergeCell ref="A27:F27"/>
    <mergeCell ref="A28:F28"/>
    <mergeCell ref="AA5:AF5"/>
    <mergeCell ref="A7:F7"/>
    <mergeCell ref="A8:F8"/>
  </mergeCells>
  <conditionalFormatting sqref="O90 O92:O112">
    <cfRule type="expression" dxfId="13" priority="6">
      <formula>$O90=""</formula>
    </cfRule>
  </conditionalFormatting>
  <conditionalFormatting sqref="O120:O136">
    <cfRule type="expression" dxfId="12" priority="5">
      <formula>$O120=""</formula>
    </cfRule>
  </conditionalFormatting>
  <conditionalFormatting sqref="O118:P118">
    <cfRule type="expression" dxfId="11" priority="3">
      <formula>$O118=""</formula>
    </cfRule>
  </conditionalFormatting>
  <conditionalFormatting sqref="P7:P117">
    <cfRule type="expression" dxfId="10" priority="8">
      <formula>$Q7=""</formula>
    </cfRule>
  </conditionalFormatting>
  <conditionalFormatting sqref="P120:P126">
    <cfRule type="expression" dxfId="9" priority="1">
      <formula>$O120=""</formula>
    </cfRule>
  </conditionalFormatting>
  <conditionalFormatting sqref="P127">
    <cfRule type="expression" dxfId="8" priority="4">
      <formula>$O128=""</formula>
    </cfRule>
  </conditionalFormatting>
  <conditionalFormatting sqref="P128:P136">
    <cfRule type="expression" dxfId="7" priority="2">
      <formula>$O128=""</formula>
    </cfRule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9BB35B-307F-4020-B49B-FDA66798CC41}">
  <sheetPr codeName="Sheet5"/>
  <dimension ref="A1:V410"/>
  <sheetViews>
    <sheetView workbookViewId="0">
      <selection activeCell="K35" sqref="K35"/>
    </sheetView>
  </sheetViews>
  <sheetFormatPr defaultColWidth="9.140625" defaultRowHeight="15" x14ac:dyDescent="0.25"/>
  <cols>
    <col min="1" max="6" width="13.7109375" style="24" customWidth="1"/>
    <col min="7" max="7" width="9.5703125" style="24" customWidth="1"/>
    <col min="8" max="13" width="13.7109375" style="24" customWidth="1"/>
    <col min="14" max="14" width="23.85546875" style="29" bestFit="1" customWidth="1"/>
    <col min="15" max="18" width="13.7109375" style="14" customWidth="1"/>
    <col min="19" max="19" width="15.42578125" style="14" customWidth="1"/>
    <col min="20" max="20" width="15.7109375" style="14" customWidth="1"/>
    <col min="21" max="21" width="14.85546875" style="14" customWidth="1"/>
    <col min="22" max="22" width="13.7109375" style="14" customWidth="1"/>
    <col min="23" max="16384" width="9.140625" style="24"/>
  </cols>
  <sheetData>
    <row r="1" spans="1:22" s="2" customFormat="1" ht="15.95" customHeight="1" x14ac:dyDescent="0.25">
      <c r="N1" s="18"/>
      <c r="O1" s="43"/>
      <c r="P1" s="44"/>
      <c r="Q1" s="44"/>
      <c r="R1" s="45"/>
      <c r="S1" s="43"/>
      <c r="T1" s="46"/>
      <c r="U1" s="44"/>
      <c r="V1" s="45"/>
    </row>
    <row r="2" spans="1:22" s="5" customFormat="1" ht="15.95" customHeight="1" x14ac:dyDescent="0.25">
      <c r="O2" s="47"/>
      <c r="P2" s="48"/>
      <c r="Q2" s="48"/>
      <c r="R2" s="49"/>
      <c r="S2" s="47"/>
      <c r="T2" s="48"/>
      <c r="U2" s="48"/>
      <c r="V2" s="49"/>
    </row>
    <row r="3" spans="1:22" s="5" customFormat="1" ht="15.95" customHeight="1" x14ac:dyDescent="0.25">
      <c r="O3" s="47"/>
      <c r="P3" s="48"/>
      <c r="Q3" s="48"/>
      <c r="R3" s="49"/>
      <c r="S3" s="47"/>
      <c r="T3" s="48"/>
      <c r="U3" s="48"/>
      <c r="V3" s="49"/>
    </row>
    <row r="4" spans="1:22" s="53" customFormat="1" ht="15.95" customHeight="1" x14ac:dyDescent="0.25">
      <c r="O4" s="47"/>
      <c r="P4" s="48"/>
      <c r="Q4" s="48"/>
      <c r="R4" s="49"/>
      <c r="S4" s="47"/>
      <c r="T4" s="48"/>
      <c r="U4" s="48"/>
      <c r="V4" s="49"/>
    </row>
    <row r="5" spans="1:22" s="54" customFormat="1" ht="15" customHeight="1" x14ac:dyDescent="0.25">
      <c r="O5" s="185" t="s">
        <v>7</v>
      </c>
      <c r="P5" s="186"/>
      <c r="Q5" s="186"/>
      <c r="R5" s="187"/>
      <c r="S5" s="185" t="s">
        <v>16</v>
      </c>
      <c r="T5" s="186"/>
      <c r="U5" s="186"/>
      <c r="V5" s="187"/>
    </row>
    <row r="6" spans="1:22" s="55" customFormat="1" ht="35.1" customHeight="1" x14ac:dyDescent="0.25">
      <c r="N6" s="56" t="s">
        <v>0</v>
      </c>
      <c r="O6" s="57" t="s">
        <v>17</v>
      </c>
      <c r="P6" s="23" t="s">
        <v>18</v>
      </c>
      <c r="Q6" s="23" t="s">
        <v>19</v>
      </c>
      <c r="R6" s="58" t="s">
        <v>20</v>
      </c>
      <c r="S6" s="57" t="s">
        <v>17</v>
      </c>
      <c r="T6" s="23" t="s">
        <v>18</v>
      </c>
      <c r="U6" s="23" t="s">
        <v>19</v>
      </c>
      <c r="V6" s="58" t="s">
        <v>20</v>
      </c>
    </row>
    <row r="7" spans="1:22" x14ac:dyDescent="0.25">
      <c r="A7" s="178" t="s">
        <v>81</v>
      </c>
      <c r="B7" s="178"/>
      <c r="C7" s="178"/>
      <c r="D7" s="178"/>
      <c r="E7" s="178"/>
      <c r="F7" s="178"/>
      <c r="G7" s="60"/>
      <c r="H7" s="178" t="s">
        <v>82</v>
      </c>
      <c r="I7" s="178"/>
      <c r="J7" s="178"/>
      <c r="K7" s="178"/>
      <c r="L7" s="178"/>
      <c r="M7" s="178"/>
      <c r="N7" s="25">
        <v>35155</v>
      </c>
      <c r="O7" s="61">
        <v>66.421049199788698</v>
      </c>
      <c r="P7" s="16">
        <v>54.8806096253155</v>
      </c>
      <c r="Q7" s="16">
        <v>74.591366394587197</v>
      </c>
      <c r="R7" s="64">
        <v>62.831883999161299</v>
      </c>
      <c r="S7" s="61" t="s">
        <v>15</v>
      </c>
      <c r="T7" s="16" t="s">
        <v>15</v>
      </c>
      <c r="U7" s="16" t="s">
        <v>15</v>
      </c>
      <c r="V7" s="64" t="s">
        <v>15</v>
      </c>
    </row>
    <row r="8" spans="1:22" x14ac:dyDescent="0.25">
      <c r="A8" s="178" t="s">
        <v>74</v>
      </c>
      <c r="B8" s="178"/>
      <c r="C8" s="178"/>
      <c r="D8" s="178"/>
      <c r="E8" s="178"/>
      <c r="F8" s="178"/>
      <c r="H8" s="178" t="s">
        <v>74</v>
      </c>
      <c r="I8" s="178"/>
      <c r="J8" s="178"/>
      <c r="K8" s="178"/>
      <c r="L8" s="178"/>
      <c r="M8" s="178"/>
      <c r="N8" s="25">
        <v>35246</v>
      </c>
      <c r="O8" s="61">
        <v>66.836025548829397</v>
      </c>
      <c r="P8" s="16">
        <v>53.948207394740002</v>
      </c>
      <c r="Q8" s="16">
        <v>73.993732761064507</v>
      </c>
      <c r="R8" s="64">
        <v>64.848696894781199</v>
      </c>
      <c r="S8" s="61" t="s">
        <v>15</v>
      </c>
      <c r="T8" s="16" t="s">
        <v>15</v>
      </c>
      <c r="U8" s="16" t="s">
        <v>15</v>
      </c>
      <c r="V8" s="64" t="s">
        <v>15</v>
      </c>
    </row>
    <row r="9" spans="1:22" x14ac:dyDescent="0.25">
      <c r="N9" s="25">
        <v>35338</v>
      </c>
      <c r="O9" s="61">
        <v>70.019314029569998</v>
      </c>
      <c r="P9" s="16">
        <v>56.018373645443603</v>
      </c>
      <c r="Q9" s="16">
        <v>76.940121300530805</v>
      </c>
      <c r="R9" s="64">
        <v>66.916826048427893</v>
      </c>
      <c r="S9" s="61" t="s">
        <v>15</v>
      </c>
      <c r="T9" s="16" t="s">
        <v>15</v>
      </c>
      <c r="U9" s="16" t="s">
        <v>15</v>
      </c>
      <c r="V9" s="64" t="s">
        <v>15</v>
      </c>
    </row>
    <row r="10" spans="1:22" x14ac:dyDescent="0.25">
      <c r="N10" s="25">
        <v>35430</v>
      </c>
      <c r="O10" s="61">
        <v>72.141010766483703</v>
      </c>
      <c r="P10" s="16">
        <v>62.224016583397599</v>
      </c>
      <c r="Q10" s="16">
        <v>82.377668289685502</v>
      </c>
      <c r="R10" s="64">
        <v>67.103469263209107</v>
      </c>
      <c r="S10" s="61" t="s">
        <v>15</v>
      </c>
      <c r="T10" s="16" t="s">
        <v>15</v>
      </c>
      <c r="U10" s="16" t="s">
        <v>15</v>
      </c>
      <c r="V10" s="64" t="s">
        <v>15</v>
      </c>
    </row>
    <row r="11" spans="1:22" x14ac:dyDescent="0.25">
      <c r="N11" s="25">
        <v>35520</v>
      </c>
      <c r="O11" s="61">
        <v>71.546042185280996</v>
      </c>
      <c r="P11" s="16">
        <v>66.028078304609494</v>
      </c>
      <c r="Q11" s="16">
        <v>84.941249607005602</v>
      </c>
      <c r="R11" s="64">
        <v>67.769785048690593</v>
      </c>
      <c r="S11" s="61" t="s">
        <v>15</v>
      </c>
      <c r="T11" s="16" t="s">
        <v>15</v>
      </c>
      <c r="U11" s="16" t="s">
        <v>15</v>
      </c>
      <c r="V11" s="64" t="s">
        <v>15</v>
      </c>
    </row>
    <row r="12" spans="1:22" x14ac:dyDescent="0.25">
      <c r="N12" s="25">
        <v>35611</v>
      </c>
      <c r="O12" s="61">
        <v>71.940537898478894</v>
      </c>
      <c r="P12" s="16">
        <v>66.264573557640801</v>
      </c>
      <c r="Q12" s="16">
        <v>86.366346782064795</v>
      </c>
      <c r="R12" s="64">
        <v>69.925882404496306</v>
      </c>
      <c r="S12" s="61" t="s">
        <v>15</v>
      </c>
      <c r="T12" s="16" t="s">
        <v>15</v>
      </c>
      <c r="U12" s="16" t="s">
        <v>15</v>
      </c>
      <c r="V12" s="64" t="s">
        <v>15</v>
      </c>
    </row>
    <row r="13" spans="1:22" x14ac:dyDescent="0.25">
      <c r="N13" s="25">
        <v>35703</v>
      </c>
      <c r="O13" s="61">
        <v>72.376669870915507</v>
      </c>
      <c r="P13" s="16">
        <v>70.623417830937498</v>
      </c>
      <c r="Q13" s="16">
        <v>87.774856977527904</v>
      </c>
      <c r="R13" s="64">
        <v>73.913463242084404</v>
      </c>
      <c r="S13" s="61" t="s">
        <v>15</v>
      </c>
      <c r="T13" s="16" t="s">
        <v>15</v>
      </c>
      <c r="U13" s="16" t="s">
        <v>15</v>
      </c>
      <c r="V13" s="64" t="s">
        <v>15</v>
      </c>
    </row>
    <row r="14" spans="1:22" x14ac:dyDescent="0.25">
      <c r="N14" s="25">
        <v>35795</v>
      </c>
      <c r="O14" s="61">
        <v>73.110235060427101</v>
      </c>
      <c r="P14" s="16">
        <v>77.218674660682197</v>
      </c>
      <c r="Q14" s="16">
        <v>88.665181713885502</v>
      </c>
      <c r="R14" s="64">
        <v>77.151790694813002</v>
      </c>
      <c r="S14" s="61" t="s">
        <v>15</v>
      </c>
      <c r="T14" s="16" t="s">
        <v>15</v>
      </c>
      <c r="U14" s="16" t="s">
        <v>15</v>
      </c>
      <c r="V14" s="64" t="s">
        <v>15</v>
      </c>
    </row>
    <row r="15" spans="1:22" x14ac:dyDescent="0.25">
      <c r="N15" s="25">
        <v>35885</v>
      </c>
      <c r="O15" s="61">
        <v>75.082479932206198</v>
      </c>
      <c r="P15" s="16">
        <v>77.985898246807096</v>
      </c>
      <c r="Q15" s="16">
        <v>88.312868392504399</v>
      </c>
      <c r="R15" s="64">
        <v>78.136555453326594</v>
      </c>
      <c r="S15" s="61" t="s">
        <v>15</v>
      </c>
      <c r="T15" s="16" t="s">
        <v>15</v>
      </c>
      <c r="U15" s="16" t="s">
        <v>15</v>
      </c>
      <c r="V15" s="64" t="s">
        <v>15</v>
      </c>
    </row>
    <row r="16" spans="1:22" x14ac:dyDescent="0.25">
      <c r="N16" s="25">
        <v>35976</v>
      </c>
      <c r="O16" s="61">
        <v>77.452179387561202</v>
      </c>
      <c r="P16" s="16">
        <v>77.994299959594898</v>
      </c>
      <c r="Q16" s="16">
        <v>85.689365351826495</v>
      </c>
      <c r="R16" s="64">
        <v>79.389294570112199</v>
      </c>
      <c r="S16" s="61" t="s">
        <v>15</v>
      </c>
      <c r="T16" s="16" t="s">
        <v>15</v>
      </c>
      <c r="U16" s="16" t="s">
        <v>15</v>
      </c>
      <c r="V16" s="64" t="s">
        <v>15</v>
      </c>
    </row>
    <row r="17" spans="14:22" x14ac:dyDescent="0.25">
      <c r="N17" s="25">
        <v>36068</v>
      </c>
      <c r="O17" s="61">
        <v>77.654311271873198</v>
      </c>
      <c r="P17" s="16">
        <v>82.920822197590198</v>
      </c>
      <c r="Q17" s="16">
        <v>85.188910376518095</v>
      </c>
      <c r="R17" s="64">
        <v>81.436694459553607</v>
      </c>
      <c r="S17" s="61" t="s">
        <v>15</v>
      </c>
      <c r="T17" s="16" t="s">
        <v>15</v>
      </c>
      <c r="U17" s="16" t="s">
        <v>15</v>
      </c>
      <c r="V17" s="64" t="s">
        <v>15</v>
      </c>
    </row>
    <row r="18" spans="14:22" x14ac:dyDescent="0.25">
      <c r="N18" s="25">
        <v>36160</v>
      </c>
      <c r="O18" s="61">
        <v>77.649307909337907</v>
      </c>
      <c r="P18" s="16">
        <v>88.083266379052603</v>
      </c>
      <c r="Q18" s="16">
        <v>88.191780235207503</v>
      </c>
      <c r="R18" s="64">
        <v>83.325200778883399</v>
      </c>
      <c r="S18" s="61" t="s">
        <v>15</v>
      </c>
      <c r="T18" s="16" t="s">
        <v>15</v>
      </c>
      <c r="U18" s="16" t="s">
        <v>15</v>
      </c>
      <c r="V18" s="64" t="s">
        <v>15</v>
      </c>
    </row>
    <row r="19" spans="14:22" x14ac:dyDescent="0.25">
      <c r="N19" s="25">
        <v>36250</v>
      </c>
      <c r="O19" s="61">
        <v>82.417463743885094</v>
      </c>
      <c r="P19" s="16">
        <v>88.9275175917724</v>
      </c>
      <c r="Q19" s="16">
        <v>90.216058918573395</v>
      </c>
      <c r="R19" s="64">
        <v>84.837925803252404</v>
      </c>
      <c r="S19" s="61" t="s">
        <v>15</v>
      </c>
      <c r="T19" s="16" t="s">
        <v>15</v>
      </c>
      <c r="U19" s="16" t="s">
        <v>15</v>
      </c>
      <c r="V19" s="64" t="s">
        <v>15</v>
      </c>
    </row>
    <row r="20" spans="14:22" x14ac:dyDescent="0.25">
      <c r="N20" s="25">
        <v>36341</v>
      </c>
      <c r="O20" s="61">
        <v>90.847526719381506</v>
      </c>
      <c r="P20" s="16">
        <v>88.443484899790903</v>
      </c>
      <c r="Q20" s="16">
        <v>91.824697021706498</v>
      </c>
      <c r="R20" s="64">
        <v>85.931869154383193</v>
      </c>
      <c r="S20" s="61" t="s">
        <v>15</v>
      </c>
      <c r="T20" s="16" t="s">
        <v>15</v>
      </c>
      <c r="U20" s="16" t="s">
        <v>15</v>
      </c>
      <c r="V20" s="64" t="s">
        <v>15</v>
      </c>
    </row>
    <row r="21" spans="14:22" x14ac:dyDescent="0.25">
      <c r="N21" s="25">
        <v>36433</v>
      </c>
      <c r="O21" s="61">
        <v>94.259985497261198</v>
      </c>
      <c r="P21" s="16">
        <v>88.529024643930995</v>
      </c>
      <c r="Q21" s="16">
        <v>93.651077451973507</v>
      </c>
      <c r="R21" s="64">
        <v>87.859891023422904</v>
      </c>
      <c r="S21" s="61" t="s">
        <v>15</v>
      </c>
      <c r="T21" s="16" t="s">
        <v>15</v>
      </c>
      <c r="U21" s="16" t="s">
        <v>15</v>
      </c>
      <c r="V21" s="64" t="s">
        <v>15</v>
      </c>
    </row>
    <row r="22" spans="14:22" x14ac:dyDescent="0.25">
      <c r="N22" s="25">
        <v>36525</v>
      </c>
      <c r="O22" s="61">
        <v>92.516539993355494</v>
      </c>
      <c r="P22" s="16">
        <v>90.547001015539493</v>
      </c>
      <c r="Q22" s="16">
        <v>94.420819081191098</v>
      </c>
      <c r="R22" s="64">
        <v>90.992978649353702</v>
      </c>
      <c r="S22" s="61" t="s">
        <v>15</v>
      </c>
      <c r="T22" s="16" t="s">
        <v>15</v>
      </c>
      <c r="U22" s="16" t="s">
        <v>15</v>
      </c>
      <c r="V22" s="64" t="s">
        <v>15</v>
      </c>
    </row>
    <row r="23" spans="14:22" x14ac:dyDescent="0.25">
      <c r="N23" s="25">
        <v>36616</v>
      </c>
      <c r="O23" s="61">
        <v>93.903194442146898</v>
      </c>
      <c r="P23" s="16">
        <v>94.495690631697897</v>
      </c>
      <c r="Q23" s="16">
        <v>95.842643306412</v>
      </c>
      <c r="R23" s="64">
        <v>94.561532381307998</v>
      </c>
      <c r="S23" s="61">
        <v>101.039989662444</v>
      </c>
      <c r="T23" s="16">
        <v>75.675279527347698</v>
      </c>
      <c r="U23" s="16">
        <v>98.265686986282503</v>
      </c>
      <c r="V23" s="64">
        <v>91.061506827798993</v>
      </c>
    </row>
    <row r="24" spans="14:22" x14ac:dyDescent="0.25">
      <c r="N24" s="25">
        <v>36707</v>
      </c>
      <c r="O24" s="61">
        <v>98.738413766103804</v>
      </c>
      <c r="P24" s="16">
        <v>99.675619435718104</v>
      </c>
      <c r="Q24" s="16">
        <v>99.011044479231003</v>
      </c>
      <c r="R24" s="64">
        <v>98.048849718853106</v>
      </c>
      <c r="S24" s="61">
        <v>100.993184826754</v>
      </c>
      <c r="T24" s="16">
        <v>84.310687408486899</v>
      </c>
      <c r="U24" s="16">
        <v>97.906869554945203</v>
      </c>
      <c r="V24" s="64">
        <v>94.840428546616906</v>
      </c>
    </row>
    <row r="25" spans="14:22" x14ac:dyDescent="0.25">
      <c r="N25" s="25">
        <v>36799</v>
      </c>
      <c r="O25" s="61">
        <v>101.213844171961</v>
      </c>
      <c r="P25" s="16">
        <v>100.51244330604</v>
      </c>
      <c r="Q25" s="16">
        <v>100.68080413851</v>
      </c>
      <c r="R25" s="64">
        <v>99.351113303900107</v>
      </c>
      <c r="S25" s="61">
        <v>100.78007702444199</v>
      </c>
      <c r="T25" s="16">
        <v>96.841842440205099</v>
      </c>
      <c r="U25" s="16">
        <v>98.755665015880496</v>
      </c>
      <c r="V25" s="64">
        <v>97.749204246618206</v>
      </c>
    </row>
    <row r="26" spans="14:22" x14ac:dyDescent="0.25">
      <c r="N26" s="25">
        <v>36891</v>
      </c>
      <c r="O26" s="61">
        <v>100</v>
      </c>
      <c r="P26" s="16">
        <v>100</v>
      </c>
      <c r="Q26" s="16">
        <v>100</v>
      </c>
      <c r="R26" s="64">
        <v>100</v>
      </c>
      <c r="S26" s="61">
        <v>100</v>
      </c>
      <c r="T26" s="16">
        <v>100</v>
      </c>
      <c r="U26" s="16">
        <v>100</v>
      </c>
      <c r="V26" s="64">
        <v>100</v>
      </c>
    </row>
    <row r="27" spans="14:22" x14ac:dyDescent="0.25">
      <c r="N27" s="25">
        <v>36981</v>
      </c>
      <c r="O27" s="61">
        <v>101.31203250319</v>
      </c>
      <c r="P27" s="16">
        <v>103.47548797709101</v>
      </c>
      <c r="Q27" s="16">
        <v>99.750156690445394</v>
      </c>
      <c r="R27" s="64">
        <v>102.394251657201</v>
      </c>
      <c r="S27" s="61">
        <v>100.26830026754</v>
      </c>
      <c r="T27" s="16">
        <v>103.632171236137</v>
      </c>
      <c r="U27" s="16">
        <v>100.67044357499</v>
      </c>
      <c r="V27" s="64">
        <v>100.18829962926699</v>
      </c>
    </row>
    <row r="28" spans="14:22" x14ac:dyDescent="0.25">
      <c r="N28" s="25">
        <v>37072</v>
      </c>
      <c r="O28" s="61">
        <v>106.682409652887</v>
      </c>
      <c r="P28" s="16">
        <v>102.942692218952</v>
      </c>
      <c r="Q28" s="16">
        <v>101.860817359655</v>
      </c>
      <c r="R28" s="64">
        <v>105.14457746453201</v>
      </c>
      <c r="S28" s="61">
        <v>105.691214926393</v>
      </c>
      <c r="T28" s="16">
        <v>109.199002537127</v>
      </c>
      <c r="U28" s="16">
        <v>99.977062380355704</v>
      </c>
      <c r="V28" s="64">
        <v>98.986832077208206</v>
      </c>
    </row>
    <row r="29" spans="14:22" x14ac:dyDescent="0.25">
      <c r="N29" s="25">
        <v>37164</v>
      </c>
      <c r="O29" s="61">
        <v>109.333256441801</v>
      </c>
      <c r="P29" s="16">
        <v>100.077914290622</v>
      </c>
      <c r="Q29" s="16">
        <v>105.817697896532</v>
      </c>
      <c r="R29" s="64">
        <v>105.731485775537</v>
      </c>
      <c r="S29" s="61">
        <v>111.32240912012701</v>
      </c>
      <c r="T29" s="16">
        <v>107.261665549189</v>
      </c>
      <c r="U29" s="16">
        <v>98.349424351988901</v>
      </c>
      <c r="V29" s="64">
        <v>98.485372566541997</v>
      </c>
    </row>
    <row r="30" spans="14:22" x14ac:dyDescent="0.25">
      <c r="N30" s="25">
        <v>37256</v>
      </c>
      <c r="O30" s="61">
        <v>108.150067499953</v>
      </c>
      <c r="P30" s="16">
        <v>103.026992774448</v>
      </c>
      <c r="Q30" s="16">
        <v>107.947671921158</v>
      </c>
      <c r="R30" s="64">
        <v>105.932173624171</v>
      </c>
      <c r="S30" s="61">
        <v>111.590737072165</v>
      </c>
      <c r="T30" s="16">
        <v>102.68735908326801</v>
      </c>
      <c r="U30" s="16">
        <v>99.192691036948005</v>
      </c>
      <c r="V30" s="64">
        <v>98.712250980753396</v>
      </c>
    </row>
    <row r="31" spans="14:22" x14ac:dyDescent="0.25">
      <c r="N31" s="25">
        <v>37346</v>
      </c>
      <c r="O31" s="61">
        <v>109.379453731056</v>
      </c>
      <c r="P31" s="16">
        <v>109.31919804313</v>
      </c>
      <c r="Q31" s="16">
        <v>107.768126728102</v>
      </c>
      <c r="R31" s="64">
        <v>108.316252964556</v>
      </c>
      <c r="S31" s="61">
        <v>110.686352601053</v>
      </c>
      <c r="T31" s="16">
        <v>102.606924790505</v>
      </c>
      <c r="U31" s="16">
        <v>102.538134418656</v>
      </c>
      <c r="V31" s="64">
        <v>99.603223446253295</v>
      </c>
    </row>
    <row r="32" spans="14:22" x14ac:dyDescent="0.25">
      <c r="N32" s="25">
        <v>37437</v>
      </c>
      <c r="O32" s="61">
        <v>114.149979071883</v>
      </c>
      <c r="P32" s="16">
        <v>114.340394380169</v>
      </c>
      <c r="Q32" s="16">
        <v>108.560343325311</v>
      </c>
      <c r="R32" s="64">
        <v>112.290200834107</v>
      </c>
      <c r="S32" s="61">
        <v>109.80851215434799</v>
      </c>
      <c r="T32" s="16">
        <v>106.24193405080899</v>
      </c>
      <c r="U32" s="16">
        <v>104.082886577845</v>
      </c>
      <c r="V32" s="64">
        <v>100.08512911242001</v>
      </c>
    </row>
    <row r="33" spans="1:22" x14ac:dyDescent="0.25">
      <c r="N33" s="25">
        <v>37529</v>
      </c>
      <c r="O33" s="61">
        <v>117.871092662599</v>
      </c>
      <c r="P33" s="16">
        <v>116.548334910618</v>
      </c>
      <c r="Q33" s="16">
        <v>112.50905116684601</v>
      </c>
      <c r="R33" s="64">
        <v>116.163691548001</v>
      </c>
      <c r="S33" s="61">
        <v>113.285067926035</v>
      </c>
      <c r="T33" s="16">
        <v>106.550184007065</v>
      </c>
      <c r="U33" s="16">
        <v>104.819300655055</v>
      </c>
      <c r="V33" s="64">
        <v>101.123448682054</v>
      </c>
    </row>
    <row r="34" spans="1:22" x14ac:dyDescent="0.25">
      <c r="N34" s="25">
        <v>37621</v>
      </c>
      <c r="O34" s="61">
        <v>118.025924882909</v>
      </c>
      <c r="P34" s="16">
        <v>118.00026569164601</v>
      </c>
      <c r="Q34" s="16">
        <v>117.34360135154201</v>
      </c>
      <c r="R34" s="64">
        <v>118.601842635598</v>
      </c>
      <c r="S34" s="61">
        <v>119.606043047425</v>
      </c>
      <c r="T34" s="16">
        <v>103.994578131636</v>
      </c>
      <c r="U34" s="16">
        <v>107.90710309292901</v>
      </c>
      <c r="V34" s="64">
        <v>103.838444548517</v>
      </c>
    </row>
    <row r="35" spans="1:22" x14ac:dyDescent="0.25">
      <c r="N35" s="25">
        <v>37711</v>
      </c>
      <c r="O35" s="61">
        <v>119.294173348577</v>
      </c>
      <c r="P35" s="16">
        <v>121.58131050977499</v>
      </c>
      <c r="Q35" s="16">
        <v>119.898108621774</v>
      </c>
      <c r="R35" s="64">
        <v>121.61255351999699</v>
      </c>
      <c r="S35" s="61">
        <v>115.943457960741</v>
      </c>
      <c r="T35" s="16">
        <v>106.616079982108</v>
      </c>
      <c r="U35" s="16">
        <v>111.765847426422</v>
      </c>
      <c r="V35" s="64">
        <v>106.882857506623</v>
      </c>
    </row>
    <row r="36" spans="1:22" x14ac:dyDescent="0.25">
      <c r="N36" s="25">
        <v>37802</v>
      </c>
      <c r="O36" s="61">
        <v>122.566769757101</v>
      </c>
      <c r="P36" s="16">
        <v>127.020816292737</v>
      </c>
      <c r="Q36" s="16">
        <v>119.53254045984001</v>
      </c>
      <c r="R36" s="64">
        <v>125.82802763813901</v>
      </c>
      <c r="S36" s="61">
        <v>109.91845783550301</v>
      </c>
      <c r="T36" s="16">
        <v>106.559663424387</v>
      </c>
      <c r="U36" s="16">
        <v>113.153004645062</v>
      </c>
      <c r="V36" s="64">
        <v>109.908802039609</v>
      </c>
    </row>
    <row r="37" spans="1:22" x14ac:dyDescent="0.25">
      <c r="N37" s="25">
        <v>37894</v>
      </c>
      <c r="O37" s="61">
        <v>124.750303611799</v>
      </c>
      <c r="P37" s="16">
        <v>132.50290440635899</v>
      </c>
      <c r="Q37" s="16">
        <v>121.378162283404</v>
      </c>
      <c r="R37" s="64">
        <v>128.986469332333</v>
      </c>
      <c r="S37" s="61">
        <v>115.449463070497</v>
      </c>
      <c r="T37" s="16">
        <v>102.619320307256</v>
      </c>
      <c r="U37" s="16">
        <v>111.83600458639</v>
      </c>
      <c r="V37" s="64">
        <v>110.863114028384</v>
      </c>
    </row>
    <row r="38" spans="1:22" x14ac:dyDescent="0.25">
      <c r="A38" s="71"/>
      <c r="N38" s="25">
        <v>37986</v>
      </c>
      <c r="O38" s="61">
        <v>127.066229018569</v>
      </c>
      <c r="P38" s="16">
        <v>136.86054772509601</v>
      </c>
      <c r="Q38" s="16">
        <v>127.706101834244</v>
      </c>
      <c r="R38" s="64">
        <v>132.03813970057499</v>
      </c>
      <c r="S38" s="61">
        <v>126.04461791596</v>
      </c>
      <c r="T38" s="16">
        <v>108.26200648801699</v>
      </c>
      <c r="U38" s="16">
        <v>112.366419798343</v>
      </c>
      <c r="V38" s="64">
        <v>111.12957504990101</v>
      </c>
    </row>
    <row r="39" spans="1:22" x14ac:dyDescent="0.25">
      <c r="N39" s="25">
        <v>38077</v>
      </c>
      <c r="O39" s="61">
        <v>131.24737452124199</v>
      </c>
      <c r="P39" s="16">
        <v>141.509914655199</v>
      </c>
      <c r="Q39" s="16">
        <v>135.12208717458401</v>
      </c>
      <c r="R39" s="64">
        <v>138.74997342231001</v>
      </c>
      <c r="S39" s="61">
        <v>119.835132345361</v>
      </c>
      <c r="T39" s="16">
        <v>122.895069492389</v>
      </c>
      <c r="U39" s="16">
        <v>116.673874478473</v>
      </c>
      <c r="V39" s="64">
        <v>115.24969586674599</v>
      </c>
    </row>
    <row r="40" spans="1:22" x14ac:dyDescent="0.25">
      <c r="N40" s="25">
        <v>38168</v>
      </c>
      <c r="O40" s="61">
        <v>134.144120156583</v>
      </c>
      <c r="P40" s="16">
        <v>146.043553837594</v>
      </c>
      <c r="Q40" s="16">
        <v>141.33522209133301</v>
      </c>
      <c r="R40" s="64">
        <v>147.88409079132799</v>
      </c>
      <c r="S40" s="61">
        <v>112.511036840576</v>
      </c>
      <c r="T40" s="16">
        <v>128.61727500920199</v>
      </c>
      <c r="U40" s="16">
        <v>123.084276064891</v>
      </c>
      <c r="V40" s="64">
        <v>121.883990239947</v>
      </c>
    </row>
    <row r="41" spans="1:22" x14ac:dyDescent="0.25">
      <c r="N41" s="25">
        <v>38260</v>
      </c>
      <c r="O41" s="61">
        <v>134.61643810985601</v>
      </c>
      <c r="P41" s="16">
        <v>149.97135390224801</v>
      </c>
      <c r="Q41" s="16">
        <v>144.83785334815801</v>
      </c>
      <c r="R41" s="64">
        <v>151.61444869967801</v>
      </c>
      <c r="S41" s="61">
        <v>120.79563287683401</v>
      </c>
      <c r="T41" s="16">
        <v>125.634525107847</v>
      </c>
      <c r="U41" s="16">
        <v>129.10990910946299</v>
      </c>
      <c r="V41" s="64">
        <v>126.475128118513</v>
      </c>
    </row>
    <row r="42" spans="1:22" x14ac:dyDescent="0.25">
      <c r="N42" s="25">
        <v>38352</v>
      </c>
      <c r="O42" s="61">
        <v>135.722172399708</v>
      </c>
      <c r="P42" s="16">
        <v>155.047264265986</v>
      </c>
      <c r="Q42" s="16">
        <v>149.79836368490899</v>
      </c>
      <c r="R42" s="64">
        <v>152.95024664968901</v>
      </c>
      <c r="S42" s="61">
        <v>128.71563376255301</v>
      </c>
      <c r="T42" s="16">
        <v>130.04299220913501</v>
      </c>
      <c r="U42" s="16">
        <v>133.47847456293599</v>
      </c>
      <c r="V42" s="64">
        <v>128.304179475094</v>
      </c>
    </row>
    <row r="43" spans="1:22" x14ac:dyDescent="0.25">
      <c r="N43" s="25">
        <v>38442</v>
      </c>
      <c r="O43" s="61">
        <v>139.60760327956299</v>
      </c>
      <c r="P43" s="16">
        <v>163.97785497464901</v>
      </c>
      <c r="Q43" s="16">
        <v>160.28998853203001</v>
      </c>
      <c r="R43" s="64">
        <v>160.61762800743699</v>
      </c>
      <c r="S43" s="61">
        <v>131.251461106699</v>
      </c>
      <c r="T43" s="16">
        <v>138.164871951104</v>
      </c>
      <c r="U43" s="16">
        <v>137.87273634005399</v>
      </c>
      <c r="V43" s="64">
        <v>131.31615967412</v>
      </c>
    </row>
    <row r="44" spans="1:22" x14ac:dyDescent="0.25">
      <c r="N44" s="25">
        <v>38533</v>
      </c>
      <c r="O44" s="61">
        <v>144.85651860458</v>
      </c>
      <c r="P44" s="16">
        <v>174.82295874397499</v>
      </c>
      <c r="Q44" s="16">
        <v>172.54307210133001</v>
      </c>
      <c r="R44" s="64">
        <v>171.18587773438699</v>
      </c>
      <c r="S44" s="61">
        <v>132.11479727391699</v>
      </c>
      <c r="T44" s="16">
        <v>138.25263738388799</v>
      </c>
      <c r="U44" s="16">
        <v>145.06288970534999</v>
      </c>
      <c r="V44" s="64">
        <v>136.485239893619</v>
      </c>
    </row>
    <row r="45" spans="1:22" x14ac:dyDescent="0.25">
      <c r="N45" s="25">
        <v>38625</v>
      </c>
      <c r="O45" s="61">
        <v>147.39408028052301</v>
      </c>
      <c r="P45" s="16">
        <v>177.992738817858</v>
      </c>
      <c r="Q45" s="16">
        <v>175.59632031850001</v>
      </c>
      <c r="R45" s="64">
        <v>175.92095574304901</v>
      </c>
      <c r="S45" s="61">
        <v>131.14348783262199</v>
      </c>
      <c r="T45" s="16">
        <v>142.56435253403001</v>
      </c>
      <c r="U45" s="16">
        <v>153.99544784591799</v>
      </c>
      <c r="V45" s="64">
        <v>141.90756481294599</v>
      </c>
    </row>
    <row r="46" spans="1:22" x14ac:dyDescent="0.25">
      <c r="N46" s="25">
        <v>38717</v>
      </c>
      <c r="O46" s="61">
        <v>147.38391128731701</v>
      </c>
      <c r="P46" s="16">
        <v>178.82114946137</v>
      </c>
      <c r="Q46" s="16">
        <v>174.77845125354</v>
      </c>
      <c r="R46" s="64">
        <v>177.00296035613999</v>
      </c>
      <c r="S46" s="61">
        <v>130.08231593339801</v>
      </c>
      <c r="T46" s="16">
        <v>155.09121344380901</v>
      </c>
      <c r="U46" s="16">
        <v>157.76753209229301</v>
      </c>
      <c r="V46" s="64">
        <v>147.43989331969999</v>
      </c>
    </row>
    <row r="47" spans="1:22" x14ac:dyDescent="0.25">
      <c r="N47" s="25">
        <v>38807</v>
      </c>
      <c r="O47" s="61">
        <v>145.77053481809199</v>
      </c>
      <c r="P47" s="16">
        <v>184.06018709113101</v>
      </c>
      <c r="Q47" s="16">
        <v>178.83772575885601</v>
      </c>
      <c r="R47" s="64">
        <v>181.40878008026399</v>
      </c>
      <c r="S47" s="61">
        <v>132.496208411201</v>
      </c>
      <c r="T47" s="16">
        <v>161.32644936005701</v>
      </c>
      <c r="U47" s="16">
        <v>157.874758186577</v>
      </c>
      <c r="V47" s="64">
        <v>152.334493883444</v>
      </c>
    </row>
    <row r="48" spans="1:22" x14ac:dyDescent="0.25">
      <c r="N48" s="25">
        <v>38898</v>
      </c>
      <c r="O48" s="61">
        <v>142.23030683766601</v>
      </c>
      <c r="P48" s="16">
        <v>186.44797539744599</v>
      </c>
      <c r="Q48" s="16">
        <v>179.52711574714701</v>
      </c>
      <c r="R48" s="64">
        <v>186.68005444063999</v>
      </c>
      <c r="S48" s="61">
        <v>136.482243176613</v>
      </c>
      <c r="T48" s="16">
        <v>167.754892245028</v>
      </c>
      <c r="U48" s="16">
        <v>159.604960703215</v>
      </c>
      <c r="V48" s="64">
        <v>155.23725982199699</v>
      </c>
    </row>
    <row r="49" spans="14:22" x14ac:dyDescent="0.25">
      <c r="N49" s="25">
        <v>38990</v>
      </c>
      <c r="O49" s="61">
        <v>142.55678716983999</v>
      </c>
      <c r="P49" s="16">
        <v>184.781290590948</v>
      </c>
      <c r="Q49" s="16">
        <v>174.459574860613</v>
      </c>
      <c r="R49" s="64">
        <v>187.96396297757201</v>
      </c>
      <c r="S49" s="61">
        <v>137.32980514557099</v>
      </c>
      <c r="T49" s="16">
        <v>179.823354628197</v>
      </c>
      <c r="U49" s="16">
        <v>159.24044589743099</v>
      </c>
      <c r="V49" s="64">
        <v>157.794867077162</v>
      </c>
    </row>
    <row r="50" spans="14:22" x14ac:dyDescent="0.25">
      <c r="N50" s="25">
        <v>39082</v>
      </c>
      <c r="O50" s="61">
        <v>145.36899842041399</v>
      </c>
      <c r="P50" s="16">
        <v>186.91154908134399</v>
      </c>
      <c r="Q50" s="16">
        <v>173.96400782033501</v>
      </c>
      <c r="R50" s="64">
        <v>188.53003377371701</v>
      </c>
      <c r="S50" s="61">
        <v>139.971257231837</v>
      </c>
      <c r="T50" s="16">
        <v>190.396514222761</v>
      </c>
      <c r="U50" s="16">
        <v>158.71315951105399</v>
      </c>
      <c r="V50" s="64">
        <v>161.92119877351499</v>
      </c>
    </row>
    <row r="51" spans="14:22" x14ac:dyDescent="0.25">
      <c r="N51" s="25">
        <v>39172</v>
      </c>
      <c r="O51" s="61">
        <v>144.17509925994801</v>
      </c>
      <c r="P51" s="16">
        <v>195.44591571412201</v>
      </c>
      <c r="Q51" s="16">
        <v>181.13299763058299</v>
      </c>
      <c r="R51" s="64">
        <v>193.79491765556301</v>
      </c>
      <c r="S51" s="61">
        <v>144.267010137971</v>
      </c>
      <c r="T51" s="16">
        <v>193.96077532739901</v>
      </c>
      <c r="U51" s="16">
        <v>161.861618147179</v>
      </c>
      <c r="V51" s="64">
        <v>168.00602950410899</v>
      </c>
    </row>
    <row r="52" spans="14:22" x14ac:dyDescent="0.25">
      <c r="N52" s="25">
        <v>39263</v>
      </c>
      <c r="O52" s="61">
        <v>140.46848965882299</v>
      </c>
      <c r="P52" s="16">
        <v>201.98280095954999</v>
      </c>
      <c r="Q52" s="16">
        <v>186.174069255174</v>
      </c>
      <c r="R52" s="64">
        <v>201.13653351309199</v>
      </c>
      <c r="S52" s="61">
        <v>143.96105340238901</v>
      </c>
      <c r="T52" s="16">
        <v>192.109084864115</v>
      </c>
      <c r="U52" s="16">
        <v>164.796037768003</v>
      </c>
      <c r="V52" s="64">
        <v>175.20070256653801</v>
      </c>
    </row>
    <row r="53" spans="14:22" x14ac:dyDescent="0.25">
      <c r="N53" s="25">
        <v>39355</v>
      </c>
      <c r="O53" s="61">
        <v>137.96052897668</v>
      </c>
      <c r="P53" s="16">
        <v>196.922979528816</v>
      </c>
      <c r="Q53" s="16">
        <v>179.584639466667</v>
      </c>
      <c r="R53" s="64">
        <v>199.20523859784501</v>
      </c>
      <c r="S53" s="61">
        <v>144.48550460162099</v>
      </c>
      <c r="T53" s="16">
        <v>195.739501398474</v>
      </c>
      <c r="U53" s="16">
        <v>164.57285208608599</v>
      </c>
      <c r="V53" s="64">
        <v>177.488742081125</v>
      </c>
    </row>
    <row r="54" spans="14:22" x14ac:dyDescent="0.25">
      <c r="N54" s="25">
        <v>39447</v>
      </c>
      <c r="O54" s="61">
        <v>136.782783929262</v>
      </c>
      <c r="P54" s="16">
        <v>190.69113947523701</v>
      </c>
      <c r="Q54" s="16">
        <v>171.751825404252</v>
      </c>
      <c r="R54" s="64">
        <v>191.20427054676099</v>
      </c>
      <c r="S54" s="61">
        <v>147.06204521546599</v>
      </c>
      <c r="T54" s="16">
        <v>198.58544049629501</v>
      </c>
      <c r="U54" s="16">
        <v>162.273828230861</v>
      </c>
      <c r="V54" s="64">
        <v>172.205448889434</v>
      </c>
    </row>
    <row r="55" spans="14:22" x14ac:dyDescent="0.25">
      <c r="N55" s="25">
        <v>39538</v>
      </c>
      <c r="O55" s="61">
        <v>134.907239890196</v>
      </c>
      <c r="P55" s="16">
        <v>192.84285765682</v>
      </c>
      <c r="Q55" s="16">
        <v>169.38441819628699</v>
      </c>
      <c r="R55" s="64">
        <v>187.54378029719101</v>
      </c>
      <c r="S55" s="61">
        <v>144.740364094217</v>
      </c>
      <c r="T55" s="16">
        <v>182.91342253767499</v>
      </c>
      <c r="U55" s="16">
        <v>158.05588849768699</v>
      </c>
      <c r="V55" s="64">
        <v>167.09283065424199</v>
      </c>
    </row>
    <row r="56" spans="14:22" x14ac:dyDescent="0.25">
      <c r="N56" s="25">
        <v>39629</v>
      </c>
      <c r="O56" s="61">
        <v>133.47373789074399</v>
      </c>
      <c r="P56" s="16">
        <v>195.994374174022</v>
      </c>
      <c r="Q56" s="16">
        <v>165.39088934493901</v>
      </c>
      <c r="R56" s="64">
        <v>185.75674699161999</v>
      </c>
      <c r="S56" s="61">
        <v>140.44429105895799</v>
      </c>
      <c r="T56" s="16">
        <v>173.9306033016</v>
      </c>
      <c r="U56" s="16">
        <v>153.52378103230001</v>
      </c>
      <c r="V56" s="64">
        <v>165.215122516126</v>
      </c>
    </row>
    <row r="57" spans="14:22" x14ac:dyDescent="0.25">
      <c r="N57" s="25">
        <v>39721</v>
      </c>
      <c r="O57" s="61">
        <v>125.809142532585</v>
      </c>
      <c r="P57" s="16">
        <v>187.360120184436</v>
      </c>
      <c r="Q57" s="16">
        <v>154.360193495564</v>
      </c>
      <c r="R57" s="64">
        <v>175.480410497501</v>
      </c>
      <c r="S57" s="61">
        <v>138.455051672205</v>
      </c>
      <c r="T57" s="16">
        <v>177.91820661329101</v>
      </c>
      <c r="U57" s="16">
        <v>148.143410681662</v>
      </c>
      <c r="V57" s="64">
        <v>160.68312367958899</v>
      </c>
    </row>
    <row r="58" spans="14:22" x14ac:dyDescent="0.25">
      <c r="N58" s="25">
        <v>39813</v>
      </c>
      <c r="O58" s="61">
        <v>115.013045398977</v>
      </c>
      <c r="P58" s="16">
        <v>175.10908646462801</v>
      </c>
      <c r="Q58" s="16">
        <v>143.657029988479</v>
      </c>
      <c r="R58" s="64">
        <v>161.82745998513801</v>
      </c>
      <c r="S58" s="61">
        <v>134.006645598375</v>
      </c>
      <c r="T58" s="16">
        <v>175.05949561686</v>
      </c>
      <c r="U58" s="16">
        <v>141.85359518479001</v>
      </c>
      <c r="V58" s="64">
        <v>152.785087338903</v>
      </c>
    </row>
    <row r="59" spans="14:22" x14ac:dyDescent="0.25">
      <c r="N59" s="25">
        <v>39903</v>
      </c>
      <c r="O59" s="61">
        <v>109.054868606033</v>
      </c>
      <c r="P59" s="16">
        <v>165.79595630466599</v>
      </c>
      <c r="Q59" s="16">
        <v>138.07365960348599</v>
      </c>
      <c r="R59" s="64">
        <v>148.394910620394</v>
      </c>
      <c r="S59" s="61">
        <v>121.173627988257</v>
      </c>
      <c r="T59" s="16">
        <v>158.295744802184</v>
      </c>
      <c r="U59" s="16">
        <v>132.572765972203</v>
      </c>
      <c r="V59" s="64">
        <v>139.231715518637</v>
      </c>
    </row>
    <row r="60" spans="14:22" x14ac:dyDescent="0.25">
      <c r="N60" s="25">
        <v>39994</v>
      </c>
      <c r="O60" s="61">
        <v>108.056457111447</v>
      </c>
      <c r="P60" s="16">
        <v>157.69615814593399</v>
      </c>
      <c r="Q60" s="16">
        <v>134.08845832248301</v>
      </c>
      <c r="R60" s="64">
        <v>134.630574734004</v>
      </c>
      <c r="S60" s="61">
        <v>110.87744305721</v>
      </c>
      <c r="T60" s="16">
        <v>131.63788309796601</v>
      </c>
      <c r="U60" s="16">
        <v>120.64769629144701</v>
      </c>
      <c r="V60" s="64">
        <v>126.602660475384</v>
      </c>
    </row>
    <row r="61" spans="14:22" x14ac:dyDescent="0.25">
      <c r="N61" s="25">
        <v>40086</v>
      </c>
      <c r="O61" s="61">
        <v>106.65759036814001</v>
      </c>
      <c r="P61" s="16">
        <v>159.652179453792</v>
      </c>
      <c r="Q61" s="16">
        <v>129.94570226342</v>
      </c>
      <c r="R61" s="64">
        <v>128.669637523544</v>
      </c>
      <c r="S61" s="61">
        <v>104.557512001853</v>
      </c>
      <c r="T61" s="16">
        <v>119.41555522778999</v>
      </c>
      <c r="U61" s="16">
        <v>113.330842471606</v>
      </c>
      <c r="V61" s="64">
        <v>118.290484808286</v>
      </c>
    </row>
    <row r="62" spans="14:22" x14ac:dyDescent="0.25">
      <c r="N62" s="25">
        <v>40178</v>
      </c>
      <c r="O62" s="61">
        <v>101.64097510943699</v>
      </c>
      <c r="P62" s="16">
        <v>163.56806042575599</v>
      </c>
      <c r="Q62" s="16">
        <v>126.161361681934</v>
      </c>
      <c r="R62" s="64">
        <v>127.686739211168</v>
      </c>
      <c r="S62" s="61">
        <v>102.37832752862199</v>
      </c>
      <c r="T62" s="16">
        <v>124.446454622498</v>
      </c>
      <c r="U62" s="16">
        <v>110.994608204226</v>
      </c>
      <c r="V62" s="64">
        <v>110.099406076322</v>
      </c>
    </row>
    <row r="63" spans="14:22" x14ac:dyDescent="0.25">
      <c r="N63" s="25">
        <v>40268</v>
      </c>
      <c r="O63" s="61">
        <v>97.685074085561794</v>
      </c>
      <c r="P63" s="16">
        <v>158.63618630644001</v>
      </c>
      <c r="Q63" s="16">
        <v>124.147621234922</v>
      </c>
      <c r="R63" s="64">
        <v>126.259876957876</v>
      </c>
      <c r="S63" s="61">
        <v>104.515957490094</v>
      </c>
      <c r="T63" s="16">
        <v>135.98075797213801</v>
      </c>
      <c r="U63" s="16">
        <v>111.555816054483</v>
      </c>
      <c r="V63" s="64">
        <v>110.714703284023</v>
      </c>
    </row>
    <row r="64" spans="14:22" x14ac:dyDescent="0.25">
      <c r="N64" s="25">
        <v>40359</v>
      </c>
      <c r="O64" s="61">
        <v>95.568974528793305</v>
      </c>
      <c r="P64" s="16">
        <v>149.988290369195</v>
      </c>
      <c r="Q64" s="16">
        <v>123.03775902645501</v>
      </c>
      <c r="R64" s="64">
        <v>123.899659684786</v>
      </c>
      <c r="S64" s="61">
        <v>103.170489127015</v>
      </c>
      <c r="T64" s="16">
        <v>142.24772248616401</v>
      </c>
      <c r="U64" s="16">
        <v>117.061282084724</v>
      </c>
      <c r="V64" s="64">
        <v>118.639201160917</v>
      </c>
    </row>
    <row r="65" spans="14:22" x14ac:dyDescent="0.25">
      <c r="N65" s="25">
        <v>40451</v>
      </c>
      <c r="O65" s="61">
        <v>93.024364211464004</v>
      </c>
      <c r="P65" s="16">
        <v>150.90507099700599</v>
      </c>
      <c r="Q65" s="16">
        <v>122.6848028438</v>
      </c>
      <c r="R65" s="64">
        <v>120.891992918402</v>
      </c>
      <c r="S65" s="61">
        <v>102.89898497262899</v>
      </c>
      <c r="T65" s="16">
        <v>140.65905168211401</v>
      </c>
      <c r="U65" s="16">
        <v>125.136584733399</v>
      </c>
      <c r="V65" s="64">
        <v>120.870410533401</v>
      </c>
    </row>
    <row r="66" spans="14:22" x14ac:dyDescent="0.25">
      <c r="N66" s="25">
        <v>40543</v>
      </c>
      <c r="O66" s="61">
        <v>90.062664651564504</v>
      </c>
      <c r="P66" s="16">
        <v>156.36715607928599</v>
      </c>
      <c r="Q66" s="16">
        <v>121.521283697196</v>
      </c>
      <c r="R66" s="64">
        <v>119.00362846116499</v>
      </c>
      <c r="S66" s="61">
        <v>103.13668645173399</v>
      </c>
      <c r="T66" s="16">
        <v>143.91139532922799</v>
      </c>
      <c r="U66" s="16">
        <v>129.21396800353</v>
      </c>
      <c r="V66" s="64">
        <v>120.580139874466</v>
      </c>
    </row>
    <row r="67" spans="14:22" x14ac:dyDescent="0.25">
      <c r="N67" s="25">
        <v>40633</v>
      </c>
      <c r="O67" s="61">
        <v>89.736400639544399</v>
      </c>
      <c r="P67" s="16">
        <v>154.763161327201</v>
      </c>
      <c r="Q67" s="16">
        <v>119.841561983549</v>
      </c>
      <c r="R67" s="64">
        <v>119.529302929613</v>
      </c>
      <c r="S67" s="61">
        <v>102.240953113508</v>
      </c>
      <c r="T67" s="16">
        <v>151.891675975732</v>
      </c>
      <c r="U67" s="16">
        <v>128.94299219098201</v>
      </c>
      <c r="V67" s="64">
        <v>123.804746895758</v>
      </c>
    </row>
    <row r="68" spans="14:22" x14ac:dyDescent="0.25">
      <c r="N68" s="25">
        <v>40724</v>
      </c>
      <c r="O68" s="61">
        <v>92.119188723773902</v>
      </c>
      <c r="P68" s="16">
        <v>153.658738298027</v>
      </c>
      <c r="Q68" s="16">
        <v>119.97427571086099</v>
      </c>
      <c r="R68" s="64">
        <v>120.776486951067</v>
      </c>
      <c r="S68" s="61">
        <v>105.097484982818</v>
      </c>
      <c r="T68" s="16">
        <v>153.037992656597</v>
      </c>
      <c r="U68" s="16">
        <v>127.403464518999</v>
      </c>
      <c r="V68" s="64">
        <v>126.647271727326</v>
      </c>
    </row>
    <row r="69" spans="14:22" x14ac:dyDescent="0.25">
      <c r="N69" s="25">
        <v>40816</v>
      </c>
      <c r="O69" s="61">
        <v>93.380608183445503</v>
      </c>
      <c r="P69" s="16">
        <v>158.16320209328299</v>
      </c>
      <c r="Q69" s="16">
        <v>120.527780778712</v>
      </c>
      <c r="R69" s="64">
        <v>121.17353117631301</v>
      </c>
      <c r="S69" s="61">
        <v>113.35062227048201</v>
      </c>
      <c r="T69" s="16">
        <v>150.45907348284001</v>
      </c>
      <c r="U69" s="16">
        <v>128.651947844582</v>
      </c>
      <c r="V69" s="64">
        <v>128.50921608139299</v>
      </c>
    </row>
    <row r="70" spans="14:22" x14ac:dyDescent="0.25">
      <c r="N70" s="25">
        <v>40908</v>
      </c>
      <c r="O70" s="61">
        <v>92.262685000874697</v>
      </c>
      <c r="P70" s="16">
        <v>161.586722711395</v>
      </c>
      <c r="Q70" s="16">
        <v>119.31410672972601</v>
      </c>
      <c r="R70" s="64">
        <v>121.585928109815</v>
      </c>
      <c r="S70" s="61">
        <v>118.749307885052</v>
      </c>
      <c r="T70" s="16">
        <v>154.93032550111599</v>
      </c>
      <c r="U70" s="16">
        <v>131.04203742147001</v>
      </c>
      <c r="V70" s="64">
        <v>130.548315600564</v>
      </c>
    </row>
    <row r="71" spans="14:22" x14ac:dyDescent="0.25">
      <c r="N71" s="25">
        <v>40999</v>
      </c>
      <c r="O71" s="61">
        <v>89.627547133403098</v>
      </c>
      <c r="P71" s="16">
        <v>159.11855904457801</v>
      </c>
      <c r="Q71" s="16">
        <v>118.66122710396</v>
      </c>
      <c r="R71" s="64">
        <v>124.420576579092</v>
      </c>
      <c r="S71" s="61">
        <v>115.28433352261</v>
      </c>
      <c r="T71" s="16">
        <v>158.986685878814</v>
      </c>
      <c r="U71" s="16">
        <v>131.08047998879201</v>
      </c>
      <c r="V71" s="64">
        <v>131.49050619940101</v>
      </c>
    </row>
    <row r="72" spans="14:22" x14ac:dyDescent="0.25">
      <c r="N72" s="25">
        <v>41090</v>
      </c>
      <c r="O72" s="61">
        <v>87.080679529174503</v>
      </c>
      <c r="P72" s="16">
        <v>156.85520328045001</v>
      </c>
      <c r="Q72" s="16">
        <v>120.81374979083201</v>
      </c>
      <c r="R72" s="64">
        <v>129.122020160614</v>
      </c>
      <c r="S72" s="61">
        <v>110.80670333412399</v>
      </c>
      <c r="T72" s="16">
        <v>158.92033872964299</v>
      </c>
      <c r="U72" s="16">
        <v>132.32554136336401</v>
      </c>
      <c r="V72" s="64">
        <v>133.993179610433</v>
      </c>
    </row>
    <row r="73" spans="14:22" x14ac:dyDescent="0.25">
      <c r="N73" s="25">
        <v>41182</v>
      </c>
      <c r="O73" s="61">
        <v>90.453467133155698</v>
      </c>
      <c r="P73" s="16">
        <v>161.69448550811401</v>
      </c>
      <c r="Q73" s="16">
        <v>124.26262143065399</v>
      </c>
      <c r="R73" s="64">
        <v>131.16053603279599</v>
      </c>
      <c r="S73" s="61">
        <v>110.28028271081899</v>
      </c>
      <c r="T73" s="16">
        <v>163.12816513376001</v>
      </c>
      <c r="U73" s="16">
        <v>135.443044231409</v>
      </c>
      <c r="V73" s="64">
        <v>137.99708408233101</v>
      </c>
    </row>
    <row r="74" spans="14:22" x14ac:dyDescent="0.25">
      <c r="N74" s="25">
        <v>41274</v>
      </c>
      <c r="O74" s="61">
        <v>94.768752188729394</v>
      </c>
      <c r="P74" s="16">
        <v>167.81294233907099</v>
      </c>
      <c r="Q74" s="16">
        <v>125.72020136465299</v>
      </c>
      <c r="R74" s="64">
        <v>131.153025620834</v>
      </c>
      <c r="S74" s="61">
        <v>111.472179072743</v>
      </c>
      <c r="T74" s="16">
        <v>170.017607822445</v>
      </c>
      <c r="U74" s="16">
        <v>138.02220588542301</v>
      </c>
      <c r="V74" s="64">
        <v>139.503064970883</v>
      </c>
    </row>
    <row r="75" spans="14:22" x14ac:dyDescent="0.25">
      <c r="N75" s="25">
        <v>41364</v>
      </c>
      <c r="O75" s="61">
        <v>94.792651781411294</v>
      </c>
      <c r="P75" s="16">
        <v>168.55321361375499</v>
      </c>
      <c r="Q75" s="16">
        <v>127.62490464046201</v>
      </c>
      <c r="R75" s="64">
        <v>135.275134462664</v>
      </c>
      <c r="S75" s="61">
        <v>114.16130751719901</v>
      </c>
      <c r="T75" s="16">
        <v>175.82184023371201</v>
      </c>
      <c r="U75" s="16">
        <v>140.91339820860301</v>
      </c>
      <c r="V75" s="64">
        <v>142.753493384048</v>
      </c>
    </row>
    <row r="76" spans="14:22" x14ac:dyDescent="0.25">
      <c r="N76" s="25">
        <v>41455</v>
      </c>
      <c r="O76" s="61">
        <v>96.475380514925007</v>
      </c>
      <c r="P76" s="16">
        <v>168.73554648325799</v>
      </c>
      <c r="Q76" s="16">
        <v>132.34780775520201</v>
      </c>
      <c r="R76" s="64">
        <v>144.24097147501601</v>
      </c>
      <c r="S76" s="61">
        <v>118.20616461293</v>
      </c>
      <c r="T76" s="16">
        <v>185.24402274943699</v>
      </c>
      <c r="U76" s="16">
        <v>143.86697473902899</v>
      </c>
      <c r="V76" s="64">
        <v>148.12935581424099</v>
      </c>
    </row>
    <row r="77" spans="14:22" x14ac:dyDescent="0.25">
      <c r="N77" s="25">
        <v>41547</v>
      </c>
      <c r="O77" s="61">
        <v>99.343563857389796</v>
      </c>
      <c r="P77" s="16">
        <v>171.59557209085699</v>
      </c>
      <c r="Q77" s="16">
        <v>133.991564755875</v>
      </c>
      <c r="R77" s="64">
        <v>150.18531824783801</v>
      </c>
      <c r="S77" s="61">
        <v>123.00380137737</v>
      </c>
      <c r="T77" s="16">
        <v>192.75976900379999</v>
      </c>
      <c r="U77" s="16">
        <v>146.599825569838</v>
      </c>
      <c r="V77" s="64">
        <v>151.61322018903201</v>
      </c>
    </row>
    <row r="78" spans="14:22" x14ac:dyDescent="0.25">
      <c r="N78" s="25">
        <v>41639</v>
      </c>
      <c r="O78" s="61">
        <v>100.339311101576</v>
      </c>
      <c r="P78" s="16">
        <v>176.087750946927</v>
      </c>
      <c r="Q78" s="16">
        <v>133.324072084215</v>
      </c>
      <c r="R78" s="64">
        <v>151.36937681986399</v>
      </c>
      <c r="S78" s="61">
        <v>127.306415866647</v>
      </c>
      <c r="T78" s="16">
        <v>190.332433046224</v>
      </c>
      <c r="U78" s="16">
        <v>149.45850020655499</v>
      </c>
      <c r="V78" s="64">
        <v>154.93224273618199</v>
      </c>
    </row>
    <row r="79" spans="14:22" x14ac:dyDescent="0.25">
      <c r="N79" s="25">
        <v>41729</v>
      </c>
      <c r="O79" s="61">
        <v>102.046872999396</v>
      </c>
      <c r="P79" s="16">
        <v>181.49862654757001</v>
      </c>
      <c r="Q79" s="16">
        <v>137.77893692284999</v>
      </c>
      <c r="R79" s="64">
        <v>156.28507190542999</v>
      </c>
      <c r="S79" s="61">
        <v>125.420935219638</v>
      </c>
      <c r="T79" s="16">
        <v>183.13924438722401</v>
      </c>
      <c r="U79" s="16">
        <v>151.986432614086</v>
      </c>
      <c r="V79" s="64">
        <v>159.69048887107499</v>
      </c>
    </row>
    <row r="80" spans="14:22" x14ac:dyDescent="0.25">
      <c r="N80" s="25">
        <v>41820</v>
      </c>
      <c r="O80" s="61">
        <v>106.796661007382</v>
      </c>
      <c r="P80" s="16">
        <v>188.75304858487701</v>
      </c>
      <c r="Q80" s="16">
        <v>146.099446456305</v>
      </c>
      <c r="R80" s="64">
        <v>164.91015455425301</v>
      </c>
      <c r="S80" s="61">
        <v>126.422110084946</v>
      </c>
      <c r="T80" s="16">
        <v>181.507640464101</v>
      </c>
      <c r="U80" s="16">
        <v>154.75368821665401</v>
      </c>
      <c r="V80" s="64">
        <v>166.34213966988199</v>
      </c>
    </row>
    <row r="81" spans="14:22" x14ac:dyDescent="0.25">
      <c r="N81" s="25">
        <v>41912</v>
      </c>
      <c r="O81" s="61">
        <v>110.386629339807</v>
      </c>
      <c r="P81" s="16">
        <v>195.032955643967</v>
      </c>
      <c r="Q81" s="16">
        <v>149.516115221001</v>
      </c>
      <c r="R81" s="64">
        <v>168.352118745653</v>
      </c>
      <c r="S81" s="61">
        <v>138.069420443371</v>
      </c>
      <c r="T81" s="16">
        <v>190.39988333625499</v>
      </c>
      <c r="U81" s="16">
        <v>157.562071289443</v>
      </c>
      <c r="V81" s="64">
        <v>171.397339027838</v>
      </c>
    </row>
    <row r="82" spans="14:22" x14ac:dyDescent="0.25">
      <c r="N82" s="25">
        <v>42004</v>
      </c>
      <c r="O82" s="61">
        <v>110.62814423996301</v>
      </c>
      <c r="P82" s="16">
        <v>198.926379866269</v>
      </c>
      <c r="Q82" s="16">
        <v>149.18818203561301</v>
      </c>
      <c r="R82" s="64">
        <v>168.18603289560099</v>
      </c>
      <c r="S82" s="61">
        <v>145.03062922055801</v>
      </c>
      <c r="T82" s="16">
        <v>203.45347735053701</v>
      </c>
      <c r="U82" s="16">
        <v>161.642312675255</v>
      </c>
      <c r="V82" s="64">
        <v>174.485516791555</v>
      </c>
    </row>
    <row r="83" spans="14:22" x14ac:dyDescent="0.25">
      <c r="N83" s="25">
        <v>42094</v>
      </c>
      <c r="O83" s="61">
        <v>111.732357416059</v>
      </c>
      <c r="P83" s="16">
        <v>203.59315306229601</v>
      </c>
      <c r="Q83" s="16">
        <v>153.48696183579901</v>
      </c>
      <c r="R83" s="64">
        <v>172.50391696526199</v>
      </c>
      <c r="S83" s="61">
        <v>145.80355395529699</v>
      </c>
      <c r="T83" s="16">
        <v>215.00500860088499</v>
      </c>
      <c r="U83" s="16">
        <v>167.36755076568301</v>
      </c>
      <c r="V83" s="64">
        <v>179.33439952551799</v>
      </c>
    </row>
    <row r="84" spans="14:22" x14ac:dyDescent="0.25">
      <c r="N84" s="25">
        <v>42185</v>
      </c>
      <c r="O84" s="61">
        <v>115.562139384594</v>
      </c>
      <c r="P84" s="16">
        <v>208.630434356899</v>
      </c>
      <c r="Q84" s="16">
        <v>159.90892519270801</v>
      </c>
      <c r="R84" s="64">
        <v>180.26806836143601</v>
      </c>
      <c r="S84" s="61">
        <v>148.47160964515501</v>
      </c>
      <c r="T84" s="16">
        <v>226.00694280154499</v>
      </c>
      <c r="U84" s="16">
        <v>171.100053591299</v>
      </c>
      <c r="V84" s="64">
        <v>182.930406640798</v>
      </c>
    </row>
    <row r="85" spans="14:22" x14ac:dyDescent="0.25">
      <c r="N85" s="25">
        <v>42277</v>
      </c>
      <c r="O85" s="61">
        <v>117.049114939031</v>
      </c>
      <c r="P85" s="16">
        <v>206.09344753619601</v>
      </c>
      <c r="Q85" s="16">
        <v>161.693912278353</v>
      </c>
      <c r="R85" s="64">
        <v>184.47286441374399</v>
      </c>
      <c r="S85" s="61">
        <v>145.70208643252499</v>
      </c>
      <c r="T85" s="16">
        <v>226.847524324598</v>
      </c>
      <c r="U85" s="16">
        <v>173.79974405589601</v>
      </c>
      <c r="V85" s="64">
        <v>184.59980356583799</v>
      </c>
    </row>
    <row r="86" spans="14:22" x14ac:dyDescent="0.25">
      <c r="N86" s="25">
        <v>42369</v>
      </c>
      <c r="O86" s="61">
        <v>116.029860812026</v>
      </c>
      <c r="P86" s="16">
        <v>202.60893439764899</v>
      </c>
      <c r="Q86" s="16">
        <v>161.55420274033401</v>
      </c>
      <c r="R86" s="64">
        <v>185.20460736416501</v>
      </c>
      <c r="S86" s="61">
        <v>144.76685683304601</v>
      </c>
      <c r="T86" s="16">
        <v>220.025964027561</v>
      </c>
      <c r="U86" s="16">
        <v>175.31809480619901</v>
      </c>
      <c r="V86" s="64">
        <v>186.99129304639601</v>
      </c>
    </row>
    <row r="87" spans="14:22" x14ac:dyDescent="0.25">
      <c r="N87" s="25">
        <v>42460</v>
      </c>
      <c r="O87" s="61">
        <v>118.100859300685</v>
      </c>
      <c r="P87" s="16">
        <v>207.72829565674701</v>
      </c>
      <c r="Q87" s="16">
        <v>165.22943165449999</v>
      </c>
      <c r="R87" s="64">
        <v>190.210070733706</v>
      </c>
      <c r="S87" s="61">
        <v>147.971948440825</v>
      </c>
      <c r="T87" s="16">
        <v>218.37027901807599</v>
      </c>
      <c r="U87" s="16">
        <v>175.763427354382</v>
      </c>
      <c r="V87" s="64">
        <v>190.43151418890201</v>
      </c>
    </row>
    <row r="88" spans="14:22" x14ac:dyDescent="0.25">
      <c r="N88" s="25">
        <v>42551</v>
      </c>
      <c r="O88" s="61">
        <v>122.626577495929</v>
      </c>
      <c r="P88" s="16">
        <v>215.65957384539499</v>
      </c>
      <c r="Q88" s="16">
        <v>171.07213081354499</v>
      </c>
      <c r="R88" s="64">
        <v>199.882610487178</v>
      </c>
      <c r="S88" s="61">
        <v>148.99016787243701</v>
      </c>
      <c r="T88" s="16">
        <v>215.322445837955</v>
      </c>
      <c r="U88" s="16">
        <v>180.15018941889099</v>
      </c>
      <c r="V88" s="64">
        <v>196.95412324370699</v>
      </c>
    </row>
    <row r="89" spans="14:22" x14ac:dyDescent="0.25">
      <c r="N89" s="25">
        <v>42643</v>
      </c>
      <c r="O89" s="61">
        <v>124.595920505341</v>
      </c>
      <c r="P89" s="16">
        <v>221.39264096732501</v>
      </c>
      <c r="Q89" s="16">
        <v>174.42490468997801</v>
      </c>
      <c r="R89" s="64">
        <v>205.16555544167801</v>
      </c>
      <c r="S89" s="61">
        <v>149.955791329764</v>
      </c>
      <c r="T89" s="16">
        <v>212.90725600386901</v>
      </c>
      <c r="U89" s="16">
        <v>183.58646931240301</v>
      </c>
      <c r="V89" s="64">
        <v>203.986368286784</v>
      </c>
    </row>
    <row r="90" spans="14:22" x14ac:dyDescent="0.25">
      <c r="N90" s="25">
        <v>42735</v>
      </c>
      <c r="O90" s="61">
        <v>125.55145639835</v>
      </c>
      <c r="P90" s="16">
        <v>227.45335577292201</v>
      </c>
      <c r="Q90" s="16">
        <v>176.85288574197801</v>
      </c>
      <c r="R90" s="64">
        <v>206.22280617694</v>
      </c>
      <c r="S90" s="61">
        <v>148.43269317949901</v>
      </c>
      <c r="T90" s="16">
        <v>211.798618221927</v>
      </c>
      <c r="U90" s="16">
        <v>182.356520110189</v>
      </c>
      <c r="V90" s="64">
        <v>206.07193881649599</v>
      </c>
    </row>
    <row r="91" spans="14:22" x14ac:dyDescent="0.25">
      <c r="N91" s="25">
        <v>42825</v>
      </c>
      <c r="O91" s="61">
        <v>133.63180154321199</v>
      </c>
      <c r="P91" s="16">
        <v>238.82773740191899</v>
      </c>
      <c r="Q91" s="16">
        <v>186.952598746246</v>
      </c>
      <c r="R91" s="64">
        <v>213.51875585173499</v>
      </c>
      <c r="S91" s="61">
        <v>146.01102536353301</v>
      </c>
      <c r="T91" s="16">
        <v>217.231905252769</v>
      </c>
      <c r="U91" s="16">
        <v>183.02239859044201</v>
      </c>
      <c r="V91" s="64">
        <v>206.961565899178</v>
      </c>
    </row>
    <row r="92" spans="14:22" x14ac:dyDescent="0.25">
      <c r="N92" s="25">
        <v>42916</v>
      </c>
      <c r="O92" s="61">
        <v>146.98995471342701</v>
      </c>
      <c r="P92" s="16">
        <v>250.586005906797</v>
      </c>
      <c r="Q92" s="16">
        <v>200.85997177749499</v>
      </c>
      <c r="R92" s="64">
        <v>225.240577666805</v>
      </c>
      <c r="S92" s="61">
        <v>149.77761600537701</v>
      </c>
      <c r="T92" s="16">
        <v>233.16779037413301</v>
      </c>
      <c r="U92" s="16">
        <v>187.57203445836799</v>
      </c>
      <c r="V92" s="64">
        <v>211.405334390658</v>
      </c>
    </row>
    <row r="93" spans="14:22" x14ac:dyDescent="0.25">
      <c r="N93" s="25">
        <v>43008</v>
      </c>
      <c r="O93" s="61">
        <v>147.65759333420399</v>
      </c>
      <c r="P93" s="16">
        <v>251.10481694612201</v>
      </c>
      <c r="Q93" s="16">
        <v>200.36464214050201</v>
      </c>
      <c r="R93" s="64">
        <v>230.327779365737</v>
      </c>
      <c r="S93" s="61">
        <v>154.77036694789501</v>
      </c>
      <c r="T93" s="16">
        <v>237.74523258025101</v>
      </c>
      <c r="U93" s="16">
        <v>191.65428988407101</v>
      </c>
      <c r="V93" s="64">
        <v>217.449235332726</v>
      </c>
    </row>
    <row r="94" spans="14:22" x14ac:dyDescent="0.25">
      <c r="N94" s="25">
        <v>43100</v>
      </c>
      <c r="O94" s="61">
        <v>140.498022668506</v>
      </c>
      <c r="P94" s="16">
        <v>247.78693760356299</v>
      </c>
      <c r="Q94" s="16">
        <v>194.341929131412</v>
      </c>
      <c r="R94" s="64">
        <v>229.914439597664</v>
      </c>
      <c r="S94" s="61">
        <v>153.70399836625401</v>
      </c>
      <c r="T94" s="16">
        <v>243.814952755132</v>
      </c>
      <c r="U94" s="16">
        <v>193.43916586545299</v>
      </c>
      <c r="V94" s="64">
        <v>222.79126077978</v>
      </c>
    </row>
    <row r="95" spans="14:22" x14ac:dyDescent="0.25">
      <c r="N95" s="25">
        <v>43190</v>
      </c>
      <c r="O95" s="61">
        <v>140.80889247392599</v>
      </c>
      <c r="P95" s="16">
        <v>247.142571397723</v>
      </c>
      <c r="Q95" s="16">
        <v>198.25088732462299</v>
      </c>
      <c r="R95" s="64">
        <v>233.94317769338599</v>
      </c>
      <c r="S95" s="61">
        <v>154.918887426504</v>
      </c>
      <c r="T95" s="16">
        <v>254.65198570697299</v>
      </c>
      <c r="U95" s="16">
        <v>195.912190637386</v>
      </c>
      <c r="V95" s="64">
        <v>224.04287914815001</v>
      </c>
    </row>
    <row r="96" spans="14:22" x14ac:dyDescent="0.25">
      <c r="N96" s="25">
        <v>43281</v>
      </c>
      <c r="O96" s="61">
        <v>145.078409105254</v>
      </c>
      <c r="P96" s="16">
        <v>245.281674731197</v>
      </c>
      <c r="Q96" s="16">
        <v>205.87990297284</v>
      </c>
      <c r="R96" s="64">
        <v>242.19391829380501</v>
      </c>
      <c r="S96" s="61">
        <v>158.32267114628101</v>
      </c>
      <c r="T96" s="16">
        <v>238.782841611447</v>
      </c>
      <c r="U96" s="16">
        <v>201.271195329497</v>
      </c>
      <c r="V96" s="64">
        <v>225.628952279066</v>
      </c>
    </row>
    <row r="97" spans="14:22" x14ac:dyDescent="0.25">
      <c r="N97" s="25">
        <v>43373</v>
      </c>
      <c r="O97" s="61">
        <v>148.540364841475</v>
      </c>
      <c r="P97" s="16">
        <v>248.53141472486499</v>
      </c>
      <c r="Q97" s="16">
        <v>210.20250131211299</v>
      </c>
      <c r="R97" s="64">
        <v>244.09051548914599</v>
      </c>
      <c r="S97" s="61">
        <v>158.77821967655899</v>
      </c>
      <c r="T97" s="16">
        <v>218.777863102975</v>
      </c>
      <c r="U97" s="16">
        <v>205.51876097053901</v>
      </c>
      <c r="V97" s="64">
        <v>231.532390840923</v>
      </c>
    </row>
    <row r="98" spans="14:22" x14ac:dyDescent="0.25">
      <c r="N98" s="25">
        <v>43465</v>
      </c>
      <c r="O98" s="61">
        <v>148.875123056717</v>
      </c>
      <c r="P98" s="16">
        <v>255.687537680107</v>
      </c>
      <c r="Q98" s="16">
        <v>211.133898825556</v>
      </c>
      <c r="R98" s="64">
        <v>242.56157284155199</v>
      </c>
      <c r="S98" s="61">
        <v>158.206303811895</v>
      </c>
      <c r="T98" s="16">
        <v>216.01732517676501</v>
      </c>
      <c r="U98" s="16">
        <v>206.089114787613</v>
      </c>
      <c r="V98" s="64">
        <v>237.79806728833501</v>
      </c>
    </row>
    <row r="99" spans="14:22" x14ac:dyDescent="0.25">
      <c r="N99" s="25">
        <v>43555</v>
      </c>
      <c r="O99" s="61">
        <v>149.05301608066</v>
      </c>
      <c r="P99" s="16">
        <v>261.10518462109502</v>
      </c>
      <c r="Q99" s="16">
        <v>212.34236558049301</v>
      </c>
      <c r="R99" s="64">
        <v>248.410412232586</v>
      </c>
      <c r="S99" s="61">
        <v>159.812236636704</v>
      </c>
      <c r="T99" s="16">
        <v>229.84793423989001</v>
      </c>
      <c r="U99" s="16">
        <v>208.96276602262901</v>
      </c>
      <c r="V99" s="64">
        <v>244.03984931305001</v>
      </c>
    </row>
    <row r="100" spans="14:22" x14ac:dyDescent="0.25">
      <c r="N100" s="25">
        <v>43646</v>
      </c>
      <c r="O100" s="61">
        <v>150.940994046436</v>
      </c>
      <c r="P100" s="16">
        <v>264.94580539658301</v>
      </c>
      <c r="Q100" s="16">
        <v>214.92496458675899</v>
      </c>
      <c r="R100" s="64">
        <v>258.48949599549098</v>
      </c>
      <c r="S100" s="61">
        <v>162.88185459186701</v>
      </c>
      <c r="T100" s="16">
        <v>243.855722712752</v>
      </c>
      <c r="U100" s="16">
        <v>212.89685274260799</v>
      </c>
      <c r="V100" s="64">
        <v>249.573921309844</v>
      </c>
    </row>
    <row r="101" spans="14:22" x14ac:dyDescent="0.25">
      <c r="N101" s="25">
        <v>43738</v>
      </c>
      <c r="O101" s="61">
        <v>152.087086532976</v>
      </c>
      <c r="P101" s="16">
        <v>263.91079366821498</v>
      </c>
      <c r="Q101" s="16">
        <v>218.92898334018901</v>
      </c>
      <c r="R101" s="64">
        <v>262.86915056918002</v>
      </c>
      <c r="S101" s="61">
        <v>164.971792893334</v>
      </c>
      <c r="T101" s="16">
        <v>240.62328646917399</v>
      </c>
      <c r="U101" s="16">
        <v>213.548486042717</v>
      </c>
      <c r="V101" s="64">
        <v>252.19299412519101</v>
      </c>
    </row>
    <row r="102" spans="14:22" x14ac:dyDescent="0.25">
      <c r="N102" s="25">
        <v>43830</v>
      </c>
      <c r="O102" s="61">
        <v>152.696808339374</v>
      </c>
      <c r="P102" s="16">
        <v>263.30216775979198</v>
      </c>
      <c r="Q102" s="16">
        <v>222.60632766838799</v>
      </c>
      <c r="R102" s="64">
        <v>261.30176511475901</v>
      </c>
      <c r="S102" s="61">
        <v>166.86067501884801</v>
      </c>
      <c r="T102" s="16">
        <v>238.56175897992401</v>
      </c>
      <c r="U102" s="16">
        <v>216.00464990052899</v>
      </c>
      <c r="V102" s="64">
        <v>252.242725678683</v>
      </c>
    </row>
    <row r="103" spans="14:22" x14ac:dyDescent="0.25">
      <c r="N103" s="25">
        <v>43921</v>
      </c>
      <c r="O103" s="61">
        <v>152.78943443667501</v>
      </c>
      <c r="P103" s="16">
        <v>271.63150813912603</v>
      </c>
      <c r="Q103" s="16">
        <v>225.48337145114999</v>
      </c>
      <c r="R103" s="64">
        <v>259.92219088576297</v>
      </c>
      <c r="S103" s="61">
        <v>163.17160866541499</v>
      </c>
      <c r="T103" s="16">
        <v>241.50535478505299</v>
      </c>
      <c r="U103" s="16">
        <v>220.962692294486</v>
      </c>
      <c r="V103" s="64">
        <v>252.996449123628</v>
      </c>
    </row>
    <row r="104" spans="14:22" x14ac:dyDescent="0.25">
      <c r="N104" s="25">
        <v>44012</v>
      </c>
      <c r="O104" s="61">
        <v>150.45009013423899</v>
      </c>
      <c r="P104" s="16">
        <v>280.20375654275199</v>
      </c>
      <c r="Q104" s="16">
        <v>227.47289939669099</v>
      </c>
      <c r="R104" s="64">
        <v>261.63764471980699</v>
      </c>
      <c r="S104" s="61">
        <v>157.459673524479</v>
      </c>
      <c r="T104" s="16">
        <v>249.70780919060101</v>
      </c>
      <c r="U104" s="16">
        <v>224.66333479778299</v>
      </c>
      <c r="V104" s="64">
        <v>253.94439762934701</v>
      </c>
    </row>
    <row r="105" spans="14:22" x14ac:dyDescent="0.25">
      <c r="N105" s="25">
        <v>44104</v>
      </c>
      <c r="O105" s="61">
        <v>154.20342004442799</v>
      </c>
      <c r="P105" s="16">
        <v>279.76721621599398</v>
      </c>
      <c r="Q105" s="16">
        <v>234.530534900361</v>
      </c>
      <c r="R105" s="64">
        <v>271.93806204130402</v>
      </c>
      <c r="S105" s="61">
        <v>159.967074505032</v>
      </c>
      <c r="T105" s="16">
        <v>258.169188699438</v>
      </c>
      <c r="U105" s="16">
        <v>228.85776766419201</v>
      </c>
      <c r="V105" s="64">
        <v>262.73471815197303</v>
      </c>
    </row>
    <row r="106" spans="14:22" x14ac:dyDescent="0.25">
      <c r="N106" s="25">
        <v>44196</v>
      </c>
      <c r="O106" s="61">
        <v>162.24183204960801</v>
      </c>
      <c r="P106" s="16">
        <v>279.60082345971898</v>
      </c>
      <c r="Q106" s="16">
        <v>244.23185700113299</v>
      </c>
      <c r="R106" s="64">
        <v>282.08818426262098</v>
      </c>
      <c r="S106" s="61">
        <v>163.98698117098201</v>
      </c>
      <c r="T106" s="16">
        <v>255.06046110657201</v>
      </c>
      <c r="U106" s="16">
        <v>233.785832710845</v>
      </c>
      <c r="V106" s="64">
        <v>275.534229501428</v>
      </c>
    </row>
    <row r="107" spans="14:22" x14ac:dyDescent="0.25">
      <c r="N107" s="25">
        <v>44286</v>
      </c>
      <c r="O107" s="61">
        <v>168.156263511362</v>
      </c>
      <c r="P107" s="16">
        <v>286.00209194935201</v>
      </c>
      <c r="Q107" s="16">
        <v>252.65805105304301</v>
      </c>
      <c r="R107" s="64">
        <v>288.16386357242101</v>
      </c>
      <c r="S107" s="61">
        <v>167.231870951979</v>
      </c>
      <c r="T107" s="16">
        <v>247.38905641335899</v>
      </c>
      <c r="U107" s="16">
        <v>238.886369339921</v>
      </c>
      <c r="V107" s="64">
        <v>283.06222961766298</v>
      </c>
    </row>
    <row r="108" spans="14:22" x14ac:dyDescent="0.25">
      <c r="N108" s="25">
        <v>44377</v>
      </c>
      <c r="O108" s="61">
        <v>176.33658011506299</v>
      </c>
      <c r="P108" s="16">
        <v>299.21679779932498</v>
      </c>
      <c r="Q108" s="16">
        <v>265.32319929770802</v>
      </c>
      <c r="R108" s="64">
        <v>300.93547872300798</v>
      </c>
      <c r="S108" s="61">
        <v>178.32719357671999</v>
      </c>
      <c r="T108" s="16">
        <v>258.34768076038898</v>
      </c>
      <c r="U108" s="16">
        <v>250.33900395171901</v>
      </c>
      <c r="V108" s="64">
        <v>292.70128990587199</v>
      </c>
    </row>
    <row r="109" spans="14:22" x14ac:dyDescent="0.25">
      <c r="N109" s="25">
        <v>44469</v>
      </c>
      <c r="O109" s="61">
        <v>182.92224340627999</v>
      </c>
      <c r="P109" s="16">
        <v>316.53129499254601</v>
      </c>
      <c r="Q109" s="16">
        <v>276.59422628345101</v>
      </c>
      <c r="R109" s="64">
        <v>319.71774735560001</v>
      </c>
      <c r="S109" s="61">
        <v>189.21560509495399</v>
      </c>
      <c r="T109" s="16">
        <v>289.674032014278</v>
      </c>
      <c r="U109" s="16">
        <v>270.71665025277201</v>
      </c>
      <c r="V109" s="64">
        <v>308.18749596479103</v>
      </c>
    </row>
    <row r="110" spans="14:22" x14ac:dyDescent="0.25">
      <c r="N110" s="25">
        <v>44561</v>
      </c>
      <c r="O110" s="61">
        <v>185.775498016489</v>
      </c>
      <c r="P110" s="16">
        <v>322.67782680385102</v>
      </c>
      <c r="Q110" s="16">
        <v>283.80862096457201</v>
      </c>
      <c r="R110" s="64">
        <v>332.237349335445</v>
      </c>
      <c r="S110" s="61">
        <v>193.424879996063</v>
      </c>
      <c r="T110" s="16">
        <v>297.252905757402</v>
      </c>
      <c r="U110" s="16">
        <v>287.24832529305002</v>
      </c>
      <c r="V110" s="64">
        <v>325.30115042635998</v>
      </c>
    </row>
    <row r="111" spans="14:22" x14ac:dyDescent="0.25">
      <c r="N111" s="25">
        <v>44651</v>
      </c>
      <c r="O111" s="61">
        <v>190.95111251719101</v>
      </c>
      <c r="P111" s="16">
        <v>322.61388241161598</v>
      </c>
      <c r="Q111" s="16">
        <v>300.26864025676099</v>
      </c>
      <c r="R111" s="64">
        <v>342.67580269229302</v>
      </c>
      <c r="S111" s="61">
        <v>195.732517296552</v>
      </c>
      <c r="T111" s="16">
        <v>274.04511450122698</v>
      </c>
      <c r="U111" s="16">
        <v>299.15642996978102</v>
      </c>
      <c r="V111" s="64">
        <v>337.09244176801201</v>
      </c>
    </row>
    <row r="112" spans="14:22" x14ac:dyDescent="0.25">
      <c r="N112" s="25">
        <v>44742</v>
      </c>
      <c r="O112" s="61">
        <v>198.57093481685101</v>
      </c>
      <c r="P112" s="16">
        <v>336.60566274501502</v>
      </c>
      <c r="Q112" s="16">
        <v>322.6191664767</v>
      </c>
      <c r="R112" s="64">
        <v>355.93895500127502</v>
      </c>
      <c r="S112" s="61">
        <v>198.408325609386</v>
      </c>
      <c r="T112" s="16">
        <v>258.17481489129801</v>
      </c>
      <c r="U112" s="16">
        <v>310.23557078188003</v>
      </c>
      <c r="V112" s="64">
        <v>348.62294744516799</v>
      </c>
    </row>
    <row r="113" spans="14:22" x14ac:dyDescent="0.25">
      <c r="N113" s="25">
        <v>44834</v>
      </c>
      <c r="O113" s="61">
        <v>197.12474360885</v>
      </c>
      <c r="P113" s="16">
        <v>349.85872162490398</v>
      </c>
      <c r="Q113" s="16">
        <v>318.55850135624001</v>
      </c>
      <c r="R113" s="64">
        <v>351.224612367931</v>
      </c>
      <c r="S113" s="61">
        <v>200.970355475357</v>
      </c>
      <c r="T113" s="16">
        <v>249.72652546164699</v>
      </c>
      <c r="U113" s="16">
        <v>306.61068574650898</v>
      </c>
      <c r="V113" s="64">
        <v>347.628671982215</v>
      </c>
    </row>
    <row r="114" spans="14:22" x14ac:dyDescent="0.25">
      <c r="N114" s="25">
        <v>44926</v>
      </c>
      <c r="O114" s="61">
        <v>190.796404830684</v>
      </c>
      <c r="P114" s="16">
        <v>344.64697342692102</v>
      </c>
      <c r="Q114" s="16">
        <v>307.21908148233302</v>
      </c>
      <c r="R114" s="64">
        <v>341.04152157988699</v>
      </c>
      <c r="S114" s="61">
        <v>196.87893214212201</v>
      </c>
      <c r="T114" s="16">
        <v>256.16347412590102</v>
      </c>
      <c r="U114" s="16">
        <v>292.81282274177897</v>
      </c>
      <c r="V114" s="64">
        <v>323.70549815912699</v>
      </c>
    </row>
    <row r="115" spans="14:22" x14ac:dyDescent="0.25">
      <c r="N115" s="25">
        <v>45016</v>
      </c>
      <c r="O115" s="61">
        <v>189.34255896014099</v>
      </c>
      <c r="P115" s="16">
        <v>328.65241602615902</v>
      </c>
      <c r="Q115" s="16">
        <v>311.87278796326802</v>
      </c>
      <c r="R115" s="64">
        <v>344.16196651363299</v>
      </c>
      <c r="S115" s="61">
        <v>187.42302967496099</v>
      </c>
      <c r="T115" s="16">
        <v>262.84059955311898</v>
      </c>
      <c r="U115" s="16">
        <v>281.40406634069802</v>
      </c>
      <c r="V115" s="64">
        <v>306.36316533654201</v>
      </c>
    </row>
    <row r="116" spans="14:22" x14ac:dyDescent="0.25">
      <c r="N116" s="25">
        <v>45107</v>
      </c>
      <c r="O116" s="61">
        <v>193.28734573667899</v>
      </c>
      <c r="P116" s="16">
        <v>326.46118805336903</v>
      </c>
      <c r="Q116" s="16">
        <v>315.98242646356402</v>
      </c>
      <c r="R116" s="64">
        <v>351.27424694401202</v>
      </c>
      <c r="S116" s="61">
        <v>181.122996937333</v>
      </c>
      <c r="T116" s="16">
        <v>256.88507933277702</v>
      </c>
      <c r="U116" s="16">
        <v>272.94565480758502</v>
      </c>
      <c r="V116" s="64">
        <v>309.96033534496303</v>
      </c>
    </row>
    <row r="117" spans="14:22" x14ac:dyDescent="0.25">
      <c r="N117" s="25">
        <v>45199</v>
      </c>
      <c r="O117" s="61">
        <v>197.67887207769101</v>
      </c>
      <c r="P117" s="16">
        <v>332.56737945318002</v>
      </c>
      <c r="Q117" s="16">
        <v>317.50206988812801</v>
      </c>
      <c r="R117" s="64">
        <v>350.70164811839402</v>
      </c>
      <c r="S117" s="61">
        <v>178.88577013893899</v>
      </c>
      <c r="T117" s="16">
        <v>261.64633468391901</v>
      </c>
      <c r="U117" s="16">
        <v>267.772808114383</v>
      </c>
      <c r="V117" s="64">
        <v>316.468134466621</v>
      </c>
    </row>
    <row r="118" spans="14:22" x14ac:dyDescent="0.25">
      <c r="N118" s="68"/>
      <c r="O118" s="157" t="s">
        <v>17</v>
      </c>
      <c r="P118" s="131" t="s">
        <v>18</v>
      </c>
      <c r="Q118" s="131" t="s">
        <v>19</v>
      </c>
      <c r="R118" s="159" t="s">
        <v>20</v>
      </c>
      <c r="S118" s="157" t="s">
        <v>17</v>
      </c>
      <c r="T118" s="131" t="s">
        <v>18</v>
      </c>
      <c r="U118" s="131" t="s">
        <v>19</v>
      </c>
      <c r="V118" s="159" t="s">
        <v>20</v>
      </c>
    </row>
    <row r="119" spans="14:22" x14ac:dyDescent="0.25">
      <c r="N119" s="128" t="s">
        <v>134</v>
      </c>
      <c r="O119" s="156">
        <f t="shared" ref="O119:V124" si="0">O112/O111-1</f>
        <v>3.9904571380666942E-2</v>
      </c>
      <c r="P119" s="156">
        <f t="shared" si="0"/>
        <v>4.3370050379751612E-2</v>
      </c>
      <c r="Q119" s="156">
        <f t="shared" si="0"/>
        <v>7.4435099852009134E-2</v>
      </c>
      <c r="R119" s="156">
        <f t="shared" si="0"/>
        <v>3.8704665473248134E-2</v>
      </c>
      <c r="S119" s="156">
        <f t="shared" si="0"/>
        <v>1.367073979220268E-2</v>
      </c>
      <c r="T119" s="156">
        <f t="shared" si="0"/>
        <v>-5.7911266321289956E-2</v>
      </c>
      <c r="U119" s="156">
        <f t="shared" si="0"/>
        <v>3.703460698878569E-2</v>
      </c>
      <c r="V119" s="156">
        <f t="shared" si="0"/>
        <v>3.4205767464496661E-2</v>
      </c>
    </row>
    <row r="120" spans="14:22" x14ac:dyDescent="0.25">
      <c r="N120" s="128" t="s">
        <v>134</v>
      </c>
      <c r="O120" s="156">
        <f t="shared" si="0"/>
        <v>-7.2829954158944998E-3</v>
      </c>
      <c r="P120" s="156">
        <f t="shared" si="0"/>
        <v>3.9372655741470419E-2</v>
      </c>
      <c r="Q120" s="156">
        <f t="shared" si="0"/>
        <v>-1.2586558835937178E-2</v>
      </c>
      <c r="R120" s="156">
        <f t="shared" si="0"/>
        <v>-1.3244806636371509E-2</v>
      </c>
      <c r="S120" s="156">
        <f t="shared" si="0"/>
        <v>1.2912915111309209E-2</v>
      </c>
      <c r="T120" s="156">
        <f t="shared" si="0"/>
        <v>-3.2723135419727489E-2</v>
      </c>
      <c r="U120" s="156">
        <f t="shared" si="0"/>
        <v>-1.1684298567811946E-2</v>
      </c>
      <c r="V120" s="156">
        <f t="shared" si="0"/>
        <v>-2.8520080799023795E-3</v>
      </c>
    </row>
    <row r="121" spans="14:22" x14ac:dyDescent="0.25">
      <c r="N121" s="128" t="s">
        <v>134</v>
      </c>
      <c r="O121" s="156">
        <f t="shared" si="0"/>
        <v>-3.2103218816219137E-2</v>
      </c>
      <c r="P121" s="156">
        <f t="shared" si="0"/>
        <v>-1.4896722236270699E-2</v>
      </c>
      <c r="Q121" s="156">
        <f t="shared" si="0"/>
        <v>-3.5596035973393336E-2</v>
      </c>
      <c r="R121" s="156">
        <f t="shared" si="0"/>
        <v>-2.899310136436728E-2</v>
      </c>
      <c r="S121" s="156">
        <f t="shared" si="0"/>
        <v>-2.0358342520505057E-2</v>
      </c>
      <c r="T121" s="156">
        <f t="shared" si="0"/>
        <v>2.577599096593608E-2</v>
      </c>
      <c r="U121" s="156">
        <f t="shared" si="0"/>
        <v>-4.5001246356225821E-2</v>
      </c>
      <c r="V121" s="156">
        <f t="shared" si="0"/>
        <v>-6.8818183743807881E-2</v>
      </c>
    </row>
    <row r="122" spans="14:22" x14ac:dyDescent="0.25">
      <c r="N122" s="128" t="s">
        <v>134</v>
      </c>
      <c r="O122" s="156">
        <f t="shared" si="0"/>
        <v>-7.6198808454130962E-3</v>
      </c>
      <c r="P122" s="156">
        <f t="shared" si="0"/>
        <v>-4.640852418265462E-2</v>
      </c>
      <c r="Q122" s="156">
        <f t="shared" si="0"/>
        <v>1.5147843221458901E-2</v>
      </c>
      <c r="R122" s="156">
        <f t="shared" si="0"/>
        <v>9.1497507965905278E-3</v>
      </c>
      <c r="S122" s="156">
        <f t="shared" si="0"/>
        <v>-4.8029021512241088E-2</v>
      </c>
      <c r="T122" s="156">
        <f t="shared" si="0"/>
        <v>2.6065876292481249E-2</v>
      </c>
      <c r="U122" s="156">
        <f t="shared" si="0"/>
        <v>-3.8962625660495465E-2</v>
      </c>
      <c r="V122" s="156">
        <f t="shared" si="0"/>
        <v>-5.3574415390559293E-2</v>
      </c>
    </row>
    <row r="123" spans="14:22" x14ac:dyDescent="0.25">
      <c r="N123" s="128" t="s">
        <v>134</v>
      </c>
      <c r="O123" s="156">
        <f t="shared" si="0"/>
        <v>2.0834126242945894E-2</v>
      </c>
      <c r="P123" s="156">
        <f t="shared" si="0"/>
        <v>-6.6673113171806797E-3</v>
      </c>
      <c r="Q123" s="156">
        <f t="shared" si="0"/>
        <v>1.3177291058750651E-2</v>
      </c>
      <c r="R123" s="156">
        <f t="shared" si="0"/>
        <v>2.0665503810390673E-2</v>
      </c>
      <c r="S123" s="156">
        <f t="shared" si="0"/>
        <v>-3.3613973419135523E-2</v>
      </c>
      <c r="T123" s="156">
        <f t="shared" si="0"/>
        <v>-2.2658296436956493E-2</v>
      </c>
      <c r="U123" s="156">
        <f t="shared" si="0"/>
        <v>-3.0057886664908162E-2</v>
      </c>
      <c r="V123" s="156">
        <f t="shared" si="0"/>
        <v>1.1741522530848369E-2</v>
      </c>
    </row>
    <row r="124" spans="14:22" x14ac:dyDescent="0.25">
      <c r="N124" s="128" t="str">
        <f>"QTR "&amp;YEAR(N117)&amp;"Q"&amp;(MONTH(N117)/3)</f>
        <v>QTR 2023Q3</v>
      </c>
      <c r="O124" s="156">
        <f t="shared" si="0"/>
        <v>2.2720195801098741E-2</v>
      </c>
      <c r="P124" s="156">
        <f t="shared" si="0"/>
        <v>1.8704187888983537E-2</v>
      </c>
      <c r="Q124" s="156">
        <f t="shared" si="0"/>
        <v>4.8092656340785744E-3</v>
      </c>
      <c r="R124" s="156">
        <f t="shared" si="0"/>
        <v>-1.6300620685958389E-3</v>
      </c>
      <c r="S124" s="156">
        <f t="shared" si="0"/>
        <v>-1.2351975377086211E-2</v>
      </c>
      <c r="T124" s="156">
        <f t="shared" si="0"/>
        <v>1.8534573372298135E-2</v>
      </c>
      <c r="U124" s="156">
        <f t="shared" si="0"/>
        <v>-1.8951929082178132E-2</v>
      </c>
      <c r="V124" s="156">
        <f t="shared" si="0"/>
        <v>2.0995586788274956E-2</v>
      </c>
    </row>
    <row r="125" spans="14:22" x14ac:dyDescent="0.25">
      <c r="N125" s="68">
        <v>43008</v>
      </c>
      <c r="O125" s="157" t="s">
        <v>76</v>
      </c>
      <c r="P125" s="131" t="s">
        <v>76</v>
      </c>
      <c r="Q125" s="131" t="s">
        <v>76</v>
      </c>
      <c r="R125" s="131" t="s">
        <v>76</v>
      </c>
      <c r="S125" s="131" t="s">
        <v>76</v>
      </c>
      <c r="T125" s="131" t="s">
        <v>76</v>
      </c>
      <c r="U125" s="131" t="s">
        <v>76</v>
      </c>
      <c r="V125" s="131" t="s">
        <v>76</v>
      </c>
    </row>
    <row r="126" spans="14:22" x14ac:dyDescent="0.25">
      <c r="N126" s="68">
        <v>43100</v>
      </c>
      <c r="O126" s="157" t="s">
        <v>76</v>
      </c>
      <c r="P126" s="131" t="s">
        <v>76</v>
      </c>
      <c r="Q126" s="131" t="s">
        <v>76</v>
      </c>
      <c r="R126" s="131" t="s">
        <v>76</v>
      </c>
      <c r="S126" s="131" t="s">
        <v>76</v>
      </c>
      <c r="T126" s="131" t="s">
        <v>76</v>
      </c>
      <c r="U126" s="131" t="s">
        <v>76</v>
      </c>
      <c r="V126" s="131" t="s">
        <v>76</v>
      </c>
    </row>
    <row r="127" spans="14:22" x14ac:dyDescent="0.25">
      <c r="N127" s="128" t="s">
        <v>136</v>
      </c>
      <c r="O127" s="156">
        <f t="shared" ref="O127:V132" si="1">O112/O108-1</f>
        <v>0.12609042710979024</v>
      </c>
      <c r="P127" s="156">
        <f t="shared" si="1"/>
        <v>0.12495576859547008</v>
      </c>
      <c r="Q127" s="156">
        <f t="shared" si="1"/>
        <v>0.21594782262030021</v>
      </c>
      <c r="R127" s="156">
        <f t="shared" si="1"/>
        <v>0.18277498057613295</v>
      </c>
      <c r="S127" s="156">
        <f t="shared" si="1"/>
        <v>0.1126083556293207</v>
      </c>
      <c r="T127" s="156">
        <f t="shared" si="1"/>
        <v>-6.6912104100247394E-4</v>
      </c>
      <c r="U127" s="156">
        <f t="shared" si="1"/>
        <v>0.23926182450463385</v>
      </c>
      <c r="V127" s="156">
        <f t="shared" si="1"/>
        <v>0.19105367645383287</v>
      </c>
    </row>
    <row r="128" spans="14:22" x14ac:dyDescent="0.25">
      <c r="N128" s="128" t="s">
        <v>136</v>
      </c>
      <c r="O128" s="156">
        <f t="shared" si="1"/>
        <v>7.7642280884482107E-2</v>
      </c>
      <c r="P128" s="156">
        <f t="shared" si="1"/>
        <v>0.10528951531678032</v>
      </c>
      <c r="Q128" s="156">
        <f t="shared" si="1"/>
        <v>0.15171782736268846</v>
      </c>
      <c r="R128" s="156">
        <f t="shared" si="1"/>
        <v>9.8545874518777055E-2</v>
      </c>
      <c r="S128" s="156">
        <f t="shared" si="1"/>
        <v>6.2123577886211478E-2</v>
      </c>
      <c r="T128" s="156">
        <f t="shared" si="1"/>
        <v>-0.13790503164833912</v>
      </c>
      <c r="U128" s="156">
        <f t="shared" si="1"/>
        <v>0.13258894663561405</v>
      </c>
      <c r="V128" s="156">
        <f t="shared" si="1"/>
        <v>0.12797785936756489</v>
      </c>
    </row>
    <row r="129" spans="14:22" x14ac:dyDescent="0.25">
      <c r="N129" s="128" t="s">
        <v>136</v>
      </c>
      <c r="O129" s="156">
        <f t="shared" si="1"/>
        <v>2.7026743934495334E-2</v>
      </c>
      <c r="P129" s="156">
        <f t="shared" si="1"/>
        <v>6.8083843382348519E-2</v>
      </c>
      <c r="Q129" s="156">
        <f t="shared" si="1"/>
        <v>8.2486784362633347E-2</v>
      </c>
      <c r="R129" s="156">
        <f t="shared" si="1"/>
        <v>2.649964629820345E-2</v>
      </c>
      <c r="S129" s="156">
        <f t="shared" si="1"/>
        <v>1.7857331208525506E-2</v>
      </c>
      <c r="T129" s="156">
        <f t="shared" si="1"/>
        <v>-0.13823054656708866</v>
      </c>
      <c r="U129" s="156">
        <f t="shared" si="1"/>
        <v>1.9371731560321681E-2</v>
      </c>
      <c r="V129" s="156">
        <f t="shared" si="1"/>
        <v>-4.9051540861188014E-3</v>
      </c>
    </row>
    <row r="130" spans="14:22" x14ac:dyDescent="0.25">
      <c r="N130" s="128" t="s">
        <v>136</v>
      </c>
      <c r="O130" s="156">
        <f t="shared" si="1"/>
        <v>-8.423902515389603E-3</v>
      </c>
      <c r="P130" s="156">
        <f t="shared" si="1"/>
        <v>1.8717525635919774E-2</v>
      </c>
      <c r="Q130" s="156">
        <f t="shared" si="1"/>
        <v>3.8645886219034642E-2</v>
      </c>
      <c r="R130" s="156">
        <f t="shared" si="1"/>
        <v>4.336938323814099E-3</v>
      </c>
      <c r="S130" s="156">
        <f t="shared" si="1"/>
        <v>-4.2453281326788495E-2</v>
      </c>
      <c r="T130" s="156">
        <f t="shared" si="1"/>
        <v>-4.0885658438030048E-2</v>
      </c>
      <c r="U130" s="156">
        <f t="shared" si="1"/>
        <v>-5.9341407540116187E-2</v>
      </c>
      <c r="V130" s="156">
        <f t="shared" si="1"/>
        <v>-9.115979068026081E-2</v>
      </c>
    </row>
    <row r="131" spans="14:22" x14ac:dyDescent="0.25">
      <c r="N131" s="128" t="s">
        <v>136</v>
      </c>
      <c r="O131" s="156">
        <f t="shared" si="1"/>
        <v>-2.6608068723880773E-2</v>
      </c>
      <c r="P131" s="156">
        <f t="shared" si="1"/>
        <v>-3.0137563964069747E-2</v>
      </c>
      <c r="Q131" s="156">
        <f t="shared" si="1"/>
        <v>-2.0571437480343513E-2</v>
      </c>
      <c r="R131" s="156">
        <f t="shared" si="1"/>
        <v>-1.3105359758238011E-2</v>
      </c>
      <c r="S131" s="156">
        <f t="shared" si="1"/>
        <v>-8.7119976538097887E-2</v>
      </c>
      <c r="T131" s="156">
        <f t="shared" si="1"/>
        <v>-4.9955901355599464E-3</v>
      </c>
      <c r="U131" s="156">
        <f t="shared" si="1"/>
        <v>-0.12019871183795605</v>
      </c>
      <c r="V131" s="156">
        <f t="shared" si="1"/>
        <v>-0.11090093863165984</v>
      </c>
    </row>
    <row r="132" spans="14:22" x14ac:dyDescent="0.25">
      <c r="N132" s="128" t="str">
        <f>"Y/Y "&amp;RIGHT(N124,4)</f>
        <v>Y/Y 23Q3</v>
      </c>
      <c r="O132" s="156">
        <f t="shared" si="1"/>
        <v>2.8110548614868058E-3</v>
      </c>
      <c r="P132" s="156">
        <f t="shared" si="1"/>
        <v>-4.9423784810666005E-2</v>
      </c>
      <c r="Q132" s="156">
        <f t="shared" si="1"/>
        <v>-3.3162871611158717E-3</v>
      </c>
      <c r="R132" s="156">
        <f t="shared" si="1"/>
        <v>-1.4889738108363471E-3</v>
      </c>
      <c r="S132" s="156">
        <f t="shared" si="1"/>
        <v>-0.10988976600146394</v>
      </c>
      <c r="T132" s="156">
        <f t="shared" si="1"/>
        <v>4.7731450234359096E-2</v>
      </c>
      <c r="U132" s="156">
        <f t="shared" si="1"/>
        <v>-0.12666837601425041</v>
      </c>
      <c r="V132" s="156">
        <f t="shared" si="1"/>
        <v>-8.9637420693504222E-2</v>
      </c>
    </row>
    <row r="133" spans="14:22" x14ac:dyDescent="0.25">
      <c r="N133" s="68"/>
      <c r="O133" s="157"/>
      <c r="P133" s="131"/>
      <c r="Q133" s="131"/>
      <c r="R133" s="131"/>
      <c r="S133" s="131"/>
      <c r="T133" s="131"/>
      <c r="U133" s="131"/>
      <c r="V133" s="131"/>
    </row>
    <row r="134" spans="14:22" x14ac:dyDescent="0.25">
      <c r="N134" s="68" t="s">
        <v>103</v>
      </c>
      <c r="O134" s="157">
        <f>MIN($O$59:$O$74)</f>
        <v>87.080679529174503</v>
      </c>
      <c r="P134" s="157">
        <f>MIN($P$59:$P$74)</f>
        <v>149.988290369195</v>
      </c>
      <c r="Q134" s="157">
        <f>MIN($Q$59:$Q$74)</f>
        <v>118.66122710396</v>
      </c>
      <c r="R134" s="157">
        <f>MIN($R$59:$R$74)</f>
        <v>119.00362846116499</v>
      </c>
      <c r="S134" s="157">
        <f t="shared" ref="S134:V134" si="2">MIN($R$59:$R$74)</f>
        <v>119.00362846116499</v>
      </c>
      <c r="T134" s="157">
        <f t="shared" si="2"/>
        <v>119.00362846116499</v>
      </c>
      <c r="U134" s="157">
        <f t="shared" si="2"/>
        <v>119.00362846116499</v>
      </c>
      <c r="V134" s="157">
        <f t="shared" si="2"/>
        <v>119.00362846116499</v>
      </c>
    </row>
    <row r="135" spans="14:22" x14ac:dyDescent="0.25">
      <c r="N135" s="68" t="s">
        <v>104</v>
      </c>
      <c r="O135" s="156">
        <f t="shared" ref="O135:V135" si="3">O117/O134-1</f>
        <v>1.2700657958400861</v>
      </c>
      <c r="P135" s="156">
        <f t="shared" si="3"/>
        <v>1.2172889539214564</v>
      </c>
      <c r="Q135" s="156">
        <f t="shared" si="3"/>
        <v>1.6757018921602929</v>
      </c>
      <c r="R135" s="156">
        <f t="shared" si="3"/>
        <v>1.9469828160142204</v>
      </c>
      <c r="S135" s="156">
        <f t="shared" si="3"/>
        <v>0.5031959315199841</v>
      </c>
      <c r="T135" s="156">
        <f t="shared" si="3"/>
        <v>1.198641655445853</v>
      </c>
      <c r="U135" s="156">
        <f t="shared" si="3"/>
        <v>1.2501230557164611</v>
      </c>
      <c r="V135" s="156">
        <f t="shared" si="3"/>
        <v>1.6593150020622733</v>
      </c>
    </row>
    <row r="136" spans="14:22" x14ac:dyDescent="0.25">
      <c r="N136" s="25"/>
    </row>
    <row r="137" spans="14:22" x14ac:dyDescent="0.25">
      <c r="N137" s="25"/>
    </row>
    <row r="138" spans="14:22" x14ac:dyDescent="0.25">
      <c r="N138" s="25"/>
    </row>
    <row r="139" spans="14:22" x14ac:dyDescent="0.25">
      <c r="N139" s="25"/>
    </row>
    <row r="140" spans="14:22" x14ac:dyDescent="0.25">
      <c r="N140" s="25"/>
    </row>
    <row r="141" spans="14:22" x14ac:dyDescent="0.25">
      <c r="N141" s="25"/>
    </row>
    <row r="142" spans="14:22" x14ac:dyDescent="0.25">
      <c r="N142" s="25"/>
    </row>
    <row r="143" spans="14:22" x14ac:dyDescent="0.25">
      <c r="N143" s="25"/>
    </row>
    <row r="144" spans="14:22" x14ac:dyDescent="0.25">
      <c r="N144" s="25"/>
    </row>
    <row r="145" spans="14:14" x14ac:dyDescent="0.25">
      <c r="N145" s="25"/>
    </row>
    <row r="146" spans="14:14" x14ac:dyDescent="0.25">
      <c r="N146" s="25"/>
    </row>
    <row r="147" spans="14:14" x14ac:dyDescent="0.25">
      <c r="N147" s="25"/>
    </row>
    <row r="148" spans="14:14" x14ac:dyDescent="0.25">
      <c r="N148" s="25"/>
    </row>
    <row r="149" spans="14:14" x14ac:dyDescent="0.25">
      <c r="N149" s="25"/>
    </row>
    <row r="150" spans="14:14" x14ac:dyDescent="0.25">
      <c r="N150" s="25"/>
    </row>
    <row r="151" spans="14:14" x14ac:dyDescent="0.25">
      <c r="N151" s="25"/>
    </row>
    <row r="152" spans="14:14" x14ac:dyDescent="0.25">
      <c r="N152" s="25"/>
    </row>
    <row r="153" spans="14:14" x14ac:dyDescent="0.25">
      <c r="N153" s="25"/>
    </row>
    <row r="154" spans="14:14" x14ac:dyDescent="0.25">
      <c r="N154" s="25"/>
    </row>
    <row r="155" spans="14:14" x14ac:dyDescent="0.25">
      <c r="N155" s="25"/>
    </row>
    <row r="156" spans="14:14" x14ac:dyDescent="0.25">
      <c r="N156" s="25"/>
    </row>
    <row r="157" spans="14:14" x14ac:dyDescent="0.25">
      <c r="N157" s="25"/>
    </row>
    <row r="158" spans="14:14" x14ac:dyDescent="0.25">
      <c r="N158" s="25"/>
    </row>
    <row r="159" spans="14:14" x14ac:dyDescent="0.25">
      <c r="N159" s="25"/>
    </row>
    <row r="160" spans="14:14" x14ac:dyDescent="0.25">
      <c r="N160" s="25"/>
    </row>
    <row r="161" spans="14:14" x14ac:dyDescent="0.25">
      <c r="N161" s="25"/>
    </row>
    <row r="162" spans="14:14" x14ac:dyDescent="0.25">
      <c r="N162" s="25"/>
    </row>
    <row r="163" spans="14:14" x14ac:dyDescent="0.25">
      <c r="N163" s="25"/>
    </row>
    <row r="164" spans="14:14" x14ac:dyDescent="0.25">
      <c r="N164" s="25"/>
    </row>
    <row r="165" spans="14:14" x14ac:dyDescent="0.25">
      <c r="N165" s="25"/>
    </row>
    <row r="166" spans="14:14" x14ac:dyDescent="0.25">
      <c r="N166" s="25"/>
    </row>
    <row r="167" spans="14:14" x14ac:dyDescent="0.25">
      <c r="N167" s="25"/>
    </row>
    <row r="168" spans="14:14" x14ac:dyDescent="0.25">
      <c r="N168" s="25"/>
    </row>
    <row r="169" spans="14:14" x14ac:dyDescent="0.25">
      <c r="N169" s="25"/>
    </row>
    <row r="170" spans="14:14" x14ac:dyDescent="0.25">
      <c r="N170" s="25"/>
    </row>
    <row r="171" spans="14:14" x14ac:dyDescent="0.25">
      <c r="N171" s="25"/>
    </row>
    <row r="172" spans="14:14" x14ac:dyDescent="0.25">
      <c r="N172" s="25"/>
    </row>
    <row r="173" spans="14:14" x14ac:dyDescent="0.25">
      <c r="N173" s="25"/>
    </row>
    <row r="174" spans="14:14" x14ac:dyDescent="0.25">
      <c r="N174" s="25"/>
    </row>
    <row r="175" spans="14:14" x14ac:dyDescent="0.25">
      <c r="N175" s="25"/>
    </row>
    <row r="176" spans="14:14" x14ac:dyDescent="0.25">
      <c r="N176" s="25"/>
    </row>
    <row r="177" spans="14:14" x14ac:dyDescent="0.25">
      <c r="N177" s="25"/>
    </row>
    <row r="178" spans="14:14" x14ac:dyDescent="0.25">
      <c r="N178" s="25"/>
    </row>
    <row r="179" spans="14:14" x14ac:dyDescent="0.25">
      <c r="N179" s="25"/>
    </row>
    <row r="180" spans="14:14" x14ac:dyDescent="0.25">
      <c r="N180" s="25"/>
    </row>
    <row r="181" spans="14:14" x14ac:dyDescent="0.25">
      <c r="N181" s="25"/>
    </row>
    <row r="182" spans="14:14" x14ac:dyDescent="0.25">
      <c r="N182" s="25"/>
    </row>
    <row r="183" spans="14:14" x14ac:dyDescent="0.25">
      <c r="N183" s="25"/>
    </row>
    <row r="184" spans="14:14" x14ac:dyDescent="0.25">
      <c r="N184" s="25"/>
    </row>
    <row r="185" spans="14:14" x14ac:dyDescent="0.25">
      <c r="N185" s="25"/>
    </row>
    <row r="186" spans="14:14" x14ac:dyDescent="0.25">
      <c r="N186" s="25"/>
    </row>
    <row r="187" spans="14:14" x14ac:dyDescent="0.25">
      <c r="N187" s="25"/>
    </row>
    <row r="188" spans="14:14" x14ac:dyDescent="0.25">
      <c r="N188" s="25"/>
    </row>
    <row r="189" spans="14:14" x14ac:dyDescent="0.25">
      <c r="N189" s="25"/>
    </row>
    <row r="190" spans="14:14" x14ac:dyDescent="0.25">
      <c r="N190" s="25"/>
    </row>
    <row r="191" spans="14:14" x14ac:dyDescent="0.25">
      <c r="N191" s="25"/>
    </row>
    <row r="192" spans="14:14" x14ac:dyDescent="0.25">
      <c r="N192" s="25"/>
    </row>
    <row r="193" spans="14:14" x14ac:dyDescent="0.25">
      <c r="N193" s="25"/>
    </row>
    <row r="194" spans="14:14" x14ac:dyDescent="0.25">
      <c r="N194" s="25"/>
    </row>
    <row r="195" spans="14:14" x14ac:dyDescent="0.25">
      <c r="N195" s="25"/>
    </row>
    <row r="196" spans="14:14" x14ac:dyDescent="0.25">
      <c r="N196" s="25"/>
    </row>
    <row r="197" spans="14:14" x14ac:dyDescent="0.25">
      <c r="N197" s="25"/>
    </row>
    <row r="198" spans="14:14" x14ac:dyDescent="0.25">
      <c r="N198" s="25"/>
    </row>
    <row r="199" spans="14:14" x14ac:dyDescent="0.25">
      <c r="N199" s="25"/>
    </row>
    <row r="200" spans="14:14" x14ac:dyDescent="0.25">
      <c r="N200" s="25"/>
    </row>
    <row r="201" spans="14:14" x14ac:dyDescent="0.25">
      <c r="N201" s="25"/>
    </row>
    <row r="202" spans="14:14" x14ac:dyDescent="0.25">
      <c r="N202" s="25"/>
    </row>
    <row r="203" spans="14:14" x14ac:dyDescent="0.25">
      <c r="N203" s="25"/>
    </row>
    <row r="204" spans="14:14" x14ac:dyDescent="0.25">
      <c r="N204" s="25"/>
    </row>
    <row r="205" spans="14:14" x14ac:dyDescent="0.25">
      <c r="N205" s="25"/>
    </row>
    <row r="206" spans="14:14" x14ac:dyDescent="0.25">
      <c r="N206" s="25"/>
    </row>
    <row r="207" spans="14:14" x14ac:dyDescent="0.25">
      <c r="N207" s="25"/>
    </row>
    <row r="208" spans="14:14" x14ac:dyDescent="0.25">
      <c r="N208" s="25"/>
    </row>
    <row r="209" spans="14:14" x14ac:dyDescent="0.25">
      <c r="N209" s="25"/>
    </row>
    <row r="210" spans="14:14" x14ac:dyDescent="0.25">
      <c r="N210" s="25"/>
    </row>
    <row r="211" spans="14:14" x14ac:dyDescent="0.25">
      <c r="N211" s="25"/>
    </row>
    <row r="212" spans="14:14" x14ac:dyDescent="0.25">
      <c r="N212" s="25"/>
    </row>
    <row r="213" spans="14:14" x14ac:dyDescent="0.25">
      <c r="N213" s="25"/>
    </row>
    <row r="214" spans="14:14" x14ac:dyDescent="0.25">
      <c r="N214" s="25"/>
    </row>
    <row r="215" spans="14:14" x14ac:dyDescent="0.25">
      <c r="N215" s="25"/>
    </row>
    <row r="216" spans="14:14" x14ac:dyDescent="0.25">
      <c r="N216" s="25"/>
    </row>
    <row r="217" spans="14:14" x14ac:dyDescent="0.25">
      <c r="N217" s="25"/>
    </row>
    <row r="218" spans="14:14" x14ac:dyDescent="0.25">
      <c r="N218" s="25"/>
    </row>
    <row r="219" spans="14:14" x14ac:dyDescent="0.25">
      <c r="N219" s="25"/>
    </row>
    <row r="220" spans="14:14" x14ac:dyDescent="0.25">
      <c r="N220" s="25"/>
    </row>
    <row r="221" spans="14:14" x14ac:dyDescent="0.25">
      <c r="N221" s="25"/>
    </row>
    <row r="222" spans="14:14" x14ac:dyDescent="0.25">
      <c r="N222" s="25"/>
    </row>
    <row r="223" spans="14:14" x14ac:dyDescent="0.25">
      <c r="N223" s="25"/>
    </row>
    <row r="224" spans="14:14" x14ac:dyDescent="0.25">
      <c r="N224" s="25"/>
    </row>
    <row r="225" spans="14:14" x14ac:dyDescent="0.25">
      <c r="N225" s="25"/>
    </row>
    <row r="226" spans="14:14" x14ac:dyDescent="0.25">
      <c r="N226" s="25"/>
    </row>
    <row r="227" spans="14:14" x14ac:dyDescent="0.25">
      <c r="N227" s="25"/>
    </row>
    <row r="228" spans="14:14" x14ac:dyDescent="0.25">
      <c r="N228" s="25"/>
    </row>
    <row r="229" spans="14:14" x14ac:dyDescent="0.25">
      <c r="N229" s="25"/>
    </row>
    <row r="230" spans="14:14" x14ac:dyDescent="0.25">
      <c r="N230" s="25"/>
    </row>
    <row r="231" spans="14:14" x14ac:dyDescent="0.25">
      <c r="N231" s="25"/>
    </row>
    <row r="232" spans="14:14" x14ac:dyDescent="0.25">
      <c r="N232" s="25"/>
    </row>
    <row r="233" spans="14:14" x14ac:dyDescent="0.25">
      <c r="N233" s="25"/>
    </row>
    <row r="234" spans="14:14" x14ac:dyDescent="0.25">
      <c r="N234" s="25"/>
    </row>
    <row r="235" spans="14:14" x14ac:dyDescent="0.25">
      <c r="N235" s="25"/>
    </row>
    <row r="236" spans="14:14" x14ac:dyDescent="0.25">
      <c r="N236" s="25"/>
    </row>
    <row r="237" spans="14:14" x14ac:dyDescent="0.25">
      <c r="N237" s="25"/>
    </row>
    <row r="238" spans="14:14" x14ac:dyDescent="0.25">
      <c r="N238" s="25"/>
    </row>
    <row r="239" spans="14:14" x14ac:dyDescent="0.25">
      <c r="N239" s="25"/>
    </row>
    <row r="240" spans="14:14" x14ac:dyDescent="0.25">
      <c r="N240" s="25"/>
    </row>
    <row r="241" spans="14:14" x14ac:dyDescent="0.25">
      <c r="N241" s="25"/>
    </row>
    <row r="242" spans="14:14" x14ac:dyDescent="0.25">
      <c r="N242" s="25"/>
    </row>
    <row r="243" spans="14:14" x14ac:dyDescent="0.25">
      <c r="N243" s="25"/>
    </row>
    <row r="244" spans="14:14" x14ac:dyDescent="0.25">
      <c r="N244" s="25"/>
    </row>
    <row r="245" spans="14:14" x14ac:dyDescent="0.25">
      <c r="N245" s="25"/>
    </row>
    <row r="246" spans="14:14" x14ac:dyDescent="0.25">
      <c r="N246" s="25"/>
    </row>
    <row r="247" spans="14:14" x14ac:dyDescent="0.25">
      <c r="N247" s="25"/>
    </row>
    <row r="248" spans="14:14" x14ac:dyDescent="0.25">
      <c r="N248" s="25"/>
    </row>
    <row r="249" spans="14:14" x14ac:dyDescent="0.25">
      <c r="N249" s="25"/>
    </row>
    <row r="250" spans="14:14" x14ac:dyDescent="0.25">
      <c r="N250" s="25"/>
    </row>
    <row r="251" spans="14:14" x14ac:dyDescent="0.25">
      <c r="N251" s="25"/>
    </row>
    <row r="252" spans="14:14" x14ac:dyDescent="0.25">
      <c r="N252" s="25"/>
    </row>
    <row r="253" spans="14:14" x14ac:dyDescent="0.25">
      <c r="N253" s="25"/>
    </row>
    <row r="254" spans="14:14" x14ac:dyDescent="0.25">
      <c r="N254" s="25"/>
    </row>
    <row r="255" spans="14:14" x14ac:dyDescent="0.25">
      <c r="N255" s="25"/>
    </row>
    <row r="256" spans="14:14" x14ac:dyDescent="0.25">
      <c r="N256" s="25"/>
    </row>
    <row r="257" spans="14:14" x14ac:dyDescent="0.25">
      <c r="N257" s="25"/>
    </row>
    <row r="258" spans="14:14" x14ac:dyDescent="0.25">
      <c r="N258" s="25"/>
    </row>
    <row r="259" spans="14:14" x14ac:dyDescent="0.25">
      <c r="N259" s="25"/>
    </row>
    <row r="260" spans="14:14" x14ac:dyDescent="0.25">
      <c r="N260" s="25"/>
    </row>
    <row r="261" spans="14:14" x14ac:dyDescent="0.25">
      <c r="N261" s="25"/>
    </row>
    <row r="262" spans="14:14" x14ac:dyDescent="0.25">
      <c r="N262" s="25"/>
    </row>
    <row r="263" spans="14:14" x14ac:dyDescent="0.25">
      <c r="N263" s="25"/>
    </row>
    <row r="264" spans="14:14" x14ac:dyDescent="0.25">
      <c r="N264" s="25"/>
    </row>
    <row r="265" spans="14:14" x14ac:dyDescent="0.25">
      <c r="N265" s="25"/>
    </row>
    <row r="266" spans="14:14" x14ac:dyDescent="0.25">
      <c r="N266" s="25"/>
    </row>
    <row r="267" spans="14:14" x14ac:dyDescent="0.25">
      <c r="N267" s="25"/>
    </row>
    <row r="268" spans="14:14" x14ac:dyDescent="0.25">
      <c r="N268" s="25"/>
    </row>
    <row r="269" spans="14:14" x14ac:dyDescent="0.25">
      <c r="N269" s="25"/>
    </row>
    <row r="270" spans="14:14" x14ac:dyDescent="0.25">
      <c r="N270" s="25"/>
    </row>
    <row r="271" spans="14:14" x14ac:dyDescent="0.25">
      <c r="N271" s="25"/>
    </row>
    <row r="272" spans="14:14" x14ac:dyDescent="0.25">
      <c r="N272" s="25"/>
    </row>
    <row r="273" spans="14:14" x14ac:dyDescent="0.25">
      <c r="N273" s="25"/>
    </row>
    <row r="274" spans="14:14" x14ac:dyDescent="0.25">
      <c r="N274" s="25"/>
    </row>
    <row r="275" spans="14:14" x14ac:dyDescent="0.25">
      <c r="N275" s="25"/>
    </row>
    <row r="276" spans="14:14" x14ac:dyDescent="0.25">
      <c r="N276" s="25"/>
    </row>
    <row r="277" spans="14:14" x14ac:dyDescent="0.25">
      <c r="N277" s="25"/>
    </row>
    <row r="278" spans="14:14" x14ac:dyDescent="0.25">
      <c r="N278" s="25"/>
    </row>
    <row r="279" spans="14:14" x14ac:dyDescent="0.25">
      <c r="N279" s="25"/>
    </row>
    <row r="280" spans="14:14" x14ac:dyDescent="0.25">
      <c r="N280" s="25"/>
    </row>
    <row r="281" spans="14:14" x14ac:dyDescent="0.25">
      <c r="N281" s="25"/>
    </row>
    <row r="282" spans="14:14" x14ac:dyDescent="0.25">
      <c r="N282" s="25"/>
    </row>
    <row r="283" spans="14:14" x14ac:dyDescent="0.25">
      <c r="N283" s="25"/>
    </row>
    <row r="284" spans="14:14" x14ac:dyDescent="0.25">
      <c r="N284" s="25"/>
    </row>
    <row r="285" spans="14:14" x14ac:dyDescent="0.25">
      <c r="N285" s="25"/>
    </row>
    <row r="286" spans="14:14" x14ac:dyDescent="0.25">
      <c r="N286" s="25"/>
    </row>
    <row r="287" spans="14:14" x14ac:dyDescent="0.25">
      <c r="N287" s="25"/>
    </row>
    <row r="288" spans="14:14" x14ac:dyDescent="0.25">
      <c r="N288" s="25"/>
    </row>
    <row r="289" spans="14:14" x14ac:dyDescent="0.25">
      <c r="N289" s="25"/>
    </row>
    <row r="290" spans="14:14" x14ac:dyDescent="0.25">
      <c r="N290" s="25"/>
    </row>
    <row r="291" spans="14:14" x14ac:dyDescent="0.25">
      <c r="N291" s="25"/>
    </row>
    <row r="292" spans="14:14" x14ac:dyDescent="0.25">
      <c r="N292" s="25"/>
    </row>
    <row r="293" spans="14:14" x14ac:dyDescent="0.25">
      <c r="N293" s="25"/>
    </row>
    <row r="294" spans="14:14" x14ac:dyDescent="0.25">
      <c r="N294" s="25"/>
    </row>
    <row r="295" spans="14:14" x14ac:dyDescent="0.25">
      <c r="N295" s="25"/>
    </row>
    <row r="296" spans="14:14" x14ac:dyDescent="0.25">
      <c r="N296" s="25"/>
    </row>
    <row r="297" spans="14:14" x14ac:dyDescent="0.25">
      <c r="N297" s="25"/>
    </row>
    <row r="298" spans="14:14" x14ac:dyDescent="0.25">
      <c r="N298" s="25"/>
    </row>
    <row r="299" spans="14:14" x14ac:dyDescent="0.25">
      <c r="N299" s="25"/>
    </row>
    <row r="300" spans="14:14" x14ac:dyDescent="0.25">
      <c r="N300" s="25"/>
    </row>
    <row r="301" spans="14:14" x14ac:dyDescent="0.25">
      <c r="N301" s="25"/>
    </row>
    <row r="302" spans="14:14" x14ac:dyDescent="0.25">
      <c r="N302" s="25"/>
    </row>
    <row r="303" spans="14:14" x14ac:dyDescent="0.25">
      <c r="N303" s="25"/>
    </row>
    <row r="304" spans="14:14" x14ac:dyDescent="0.25">
      <c r="N304" s="25"/>
    </row>
    <row r="305" spans="14:14" x14ac:dyDescent="0.25">
      <c r="N305" s="25"/>
    </row>
    <row r="306" spans="14:14" x14ac:dyDescent="0.25">
      <c r="N306" s="25"/>
    </row>
    <row r="307" spans="14:14" x14ac:dyDescent="0.25">
      <c r="N307" s="25"/>
    </row>
    <row r="308" spans="14:14" x14ac:dyDescent="0.25">
      <c r="N308" s="25"/>
    </row>
    <row r="309" spans="14:14" x14ac:dyDescent="0.25">
      <c r="N309" s="25"/>
    </row>
    <row r="310" spans="14:14" x14ac:dyDescent="0.25">
      <c r="N310" s="25"/>
    </row>
    <row r="311" spans="14:14" x14ac:dyDescent="0.25">
      <c r="N311" s="25"/>
    </row>
    <row r="312" spans="14:14" x14ac:dyDescent="0.25">
      <c r="N312" s="25"/>
    </row>
    <row r="313" spans="14:14" x14ac:dyDescent="0.25">
      <c r="N313" s="25"/>
    </row>
    <row r="314" spans="14:14" x14ac:dyDescent="0.25">
      <c r="N314" s="25"/>
    </row>
    <row r="315" spans="14:14" x14ac:dyDescent="0.25">
      <c r="N315" s="25"/>
    </row>
    <row r="316" spans="14:14" x14ac:dyDescent="0.25">
      <c r="N316" s="25"/>
    </row>
    <row r="317" spans="14:14" x14ac:dyDescent="0.25">
      <c r="N317" s="25"/>
    </row>
    <row r="318" spans="14:14" x14ac:dyDescent="0.25">
      <c r="N318" s="25"/>
    </row>
    <row r="319" spans="14:14" x14ac:dyDescent="0.25">
      <c r="N319" s="25"/>
    </row>
    <row r="320" spans="14:14" x14ac:dyDescent="0.25">
      <c r="N320" s="25"/>
    </row>
    <row r="321" spans="14:14" x14ac:dyDescent="0.25">
      <c r="N321" s="25"/>
    </row>
    <row r="322" spans="14:14" x14ac:dyDescent="0.25">
      <c r="N322" s="25"/>
    </row>
    <row r="323" spans="14:14" x14ac:dyDescent="0.25">
      <c r="N323" s="25"/>
    </row>
    <row r="324" spans="14:14" x14ac:dyDescent="0.25">
      <c r="N324" s="25"/>
    </row>
    <row r="325" spans="14:14" x14ac:dyDescent="0.25">
      <c r="N325" s="25"/>
    </row>
    <row r="326" spans="14:14" x14ac:dyDescent="0.25">
      <c r="N326" s="25"/>
    </row>
    <row r="327" spans="14:14" x14ac:dyDescent="0.25">
      <c r="N327" s="25"/>
    </row>
    <row r="328" spans="14:14" x14ac:dyDescent="0.25">
      <c r="N328" s="25"/>
    </row>
    <row r="329" spans="14:14" x14ac:dyDescent="0.25">
      <c r="N329" s="25"/>
    </row>
    <row r="330" spans="14:14" x14ac:dyDescent="0.25">
      <c r="N330" s="25"/>
    </row>
    <row r="331" spans="14:14" x14ac:dyDescent="0.25">
      <c r="N331" s="25"/>
    </row>
    <row r="332" spans="14:14" x14ac:dyDescent="0.25">
      <c r="N332" s="25"/>
    </row>
    <row r="333" spans="14:14" x14ac:dyDescent="0.25">
      <c r="N333" s="25"/>
    </row>
    <row r="334" spans="14:14" x14ac:dyDescent="0.25">
      <c r="N334" s="25"/>
    </row>
    <row r="335" spans="14:14" x14ac:dyDescent="0.25">
      <c r="N335" s="25"/>
    </row>
    <row r="336" spans="14:14" x14ac:dyDescent="0.25">
      <c r="N336" s="25"/>
    </row>
    <row r="337" spans="14:14" x14ac:dyDescent="0.25">
      <c r="N337" s="25"/>
    </row>
    <row r="338" spans="14:14" x14ac:dyDescent="0.25">
      <c r="N338" s="25"/>
    </row>
    <row r="339" spans="14:14" x14ac:dyDescent="0.25">
      <c r="N339" s="25"/>
    </row>
    <row r="340" spans="14:14" x14ac:dyDescent="0.25">
      <c r="N340" s="25"/>
    </row>
    <row r="341" spans="14:14" x14ac:dyDescent="0.25">
      <c r="N341" s="25"/>
    </row>
    <row r="342" spans="14:14" x14ac:dyDescent="0.25">
      <c r="N342" s="25"/>
    </row>
    <row r="343" spans="14:14" x14ac:dyDescent="0.25">
      <c r="N343" s="25"/>
    </row>
    <row r="344" spans="14:14" x14ac:dyDescent="0.25">
      <c r="N344" s="25"/>
    </row>
    <row r="345" spans="14:14" x14ac:dyDescent="0.25">
      <c r="N345" s="25"/>
    </row>
    <row r="346" spans="14:14" x14ac:dyDescent="0.25">
      <c r="N346" s="25"/>
    </row>
    <row r="347" spans="14:14" x14ac:dyDescent="0.25">
      <c r="N347" s="25"/>
    </row>
    <row r="348" spans="14:14" x14ac:dyDescent="0.25">
      <c r="N348" s="25"/>
    </row>
    <row r="349" spans="14:14" x14ac:dyDescent="0.25">
      <c r="N349" s="25"/>
    </row>
    <row r="350" spans="14:14" x14ac:dyDescent="0.25">
      <c r="N350" s="25"/>
    </row>
    <row r="351" spans="14:14" x14ac:dyDescent="0.25">
      <c r="N351" s="25"/>
    </row>
    <row r="352" spans="14:14" x14ac:dyDescent="0.25">
      <c r="N352" s="25"/>
    </row>
    <row r="353" spans="14:14" x14ac:dyDescent="0.25">
      <c r="N353" s="25"/>
    </row>
    <row r="354" spans="14:14" x14ac:dyDescent="0.25">
      <c r="N354" s="25"/>
    </row>
    <row r="355" spans="14:14" x14ac:dyDescent="0.25">
      <c r="N355" s="25"/>
    </row>
    <row r="356" spans="14:14" x14ac:dyDescent="0.25">
      <c r="N356" s="25"/>
    </row>
    <row r="357" spans="14:14" x14ac:dyDescent="0.25">
      <c r="N357" s="25"/>
    </row>
    <row r="358" spans="14:14" x14ac:dyDescent="0.25">
      <c r="N358" s="25"/>
    </row>
    <row r="359" spans="14:14" x14ac:dyDescent="0.25">
      <c r="N359" s="25"/>
    </row>
    <row r="360" spans="14:14" x14ac:dyDescent="0.25">
      <c r="N360" s="25"/>
    </row>
    <row r="361" spans="14:14" x14ac:dyDescent="0.25">
      <c r="N361" s="25"/>
    </row>
    <row r="362" spans="14:14" x14ac:dyDescent="0.25">
      <c r="N362" s="25"/>
    </row>
    <row r="363" spans="14:14" x14ac:dyDescent="0.25">
      <c r="N363" s="25"/>
    </row>
    <row r="364" spans="14:14" x14ac:dyDescent="0.25">
      <c r="N364" s="25"/>
    </row>
    <row r="365" spans="14:14" x14ac:dyDescent="0.25">
      <c r="N365" s="25"/>
    </row>
    <row r="366" spans="14:14" x14ac:dyDescent="0.25">
      <c r="N366" s="25"/>
    </row>
    <row r="367" spans="14:14" x14ac:dyDescent="0.25">
      <c r="N367" s="25"/>
    </row>
    <row r="368" spans="14:14" x14ac:dyDescent="0.25">
      <c r="N368" s="25"/>
    </row>
    <row r="369" spans="14:14" x14ac:dyDescent="0.25">
      <c r="N369" s="25"/>
    </row>
    <row r="370" spans="14:14" x14ac:dyDescent="0.25">
      <c r="N370" s="25"/>
    </row>
    <row r="371" spans="14:14" x14ac:dyDescent="0.25">
      <c r="N371" s="25"/>
    </row>
    <row r="372" spans="14:14" x14ac:dyDescent="0.25">
      <c r="N372" s="25"/>
    </row>
    <row r="373" spans="14:14" x14ac:dyDescent="0.25">
      <c r="N373" s="25"/>
    </row>
    <row r="374" spans="14:14" x14ac:dyDescent="0.25">
      <c r="N374" s="25"/>
    </row>
    <row r="375" spans="14:14" x14ac:dyDescent="0.25">
      <c r="N375" s="25"/>
    </row>
    <row r="376" spans="14:14" x14ac:dyDescent="0.25">
      <c r="N376" s="25"/>
    </row>
    <row r="377" spans="14:14" x14ac:dyDescent="0.25">
      <c r="N377" s="25"/>
    </row>
    <row r="378" spans="14:14" x14ac:dyDescent="0.25">
      <c r="N378" s="25"/>
    </row>
    <row r="379" spans="14:14" x14ac:dyDescent="0.25">
      <c r="N379" s="25"/>
    </row>
    <row r="380" spans="14:14" x14ac:dyDescent="0.25">
      <c r="N380" s="25"/>
    </row>
    <row r="381" spans="14:14" x14ac:dyDescent="0.25">
      <c r="N381" s="25"/>
    </row>
    <row r="382" spans="14:14" x14ac:dyDescent="0.25">
      <c r="N382" s="25"/>
    </row>
    <row r="383" spans="14:14" x14ac:dyDescent="0.25">
      <c r="N383" s="25"/>
    </row>
    <row r="384" spans="14:14" x14ac:dyDescent="0.25">
      <c r="N384" s="25"/>
    </row>
    <row r="385" spans="14:14" x14ac:dyDescent="0.25">
      <c r="N385" s="25"/>
    </row>
    <row r="386" spans="14:14" x14ac:dyDescent="0.25">
      <c r="N386" s="25"/>
    </row>
    <row r="387" spans="14:14" x14ac:dyDescent="0.25">
      <c r="N387" s="25"/>
    </row>
    <row r="388" spans="14:14" x14ac:dyDescent="0.25">
      <c r="N388" s="25"/>
    </row>
    <row r="389" spans="14:14" x14ac:dyDescent="0.25">
      <c r="N389" s="25"/>
    </row>
    <row r="390" spans="14:14" x14ac:dyDescent="0.25">
      <c r="N390" s="25"/>
    </row>
    <row r="391" spans="14:14" x14ac:dyDescent="0.25">
      <c r="N391" s="25"/>
    </row>
    <row r="392" spans="14:14" x14ac:dyDescent="0.25">
      <c r="N392" s="25"/>
    </row>
    <row r="393" spans="14:14" x14ac:dyDescent="0.25">
      <c r="N393" s="25"/>
    </row>
    <row r="394" spans="14:14" x14ac:dyDescent="0.25">
      <c r="N394" s="25"/>
    </row>
    <row r="395" spans="14:14" x14ac:dyDescent="0.25">
      <c r="N395" s="25"/>
    </row>
    <row r="396" spans="14:14" x14ac:dyDescent="0.25">
      <c r="N396" s="25"/>
    </row>
    <row r="397" spans="14:14" x14ac:dyDescent="0.25">
      <c r="N397" s="25"/>
    </row>
    <row r="398" spans="14:14" x14ac:dyDescent="0.25">
      <c r="N398" s="25"/>
    </row>
    <row r="399" spans="14:14" x14ac:dyDescent="0.25">
      <c r="N399" s="25"/>
    </row>
    <row r="400" spans="14:14" x14ac:dyDescent="0.25">
      <c r="N400" s="25"/>
    </row>
    <row r="401" spans="14:14" x14ac:dyDescent="0.25">
      <c r="N401" s="25"/>
    </row>
    <row r="402" spans="14:14" x14ac:dyDescent="0.25">
      <c r="N402" s="25"/>
    </row>
    <row r="403" spans="14:14" x14ac:dyDescent="0.25">
      <c r="N403" s="25"/>
    </row>
    <row r="404" spans="14:14" x14ac:dyDescent="0.25">
      <c r="N404" s="25"/>
    </row>
    <row r="405" spans="14:14" x14ac:dyDescent="0.25">
      <c r="N405" s="25"/>
    </row>
    <row r="406" spans="14:14" x14ac:dyDescent="0.25">
      <c r="N406" s="25"/>
    </row>
    <row r="407" spans="14:14" x14ac:dyDescent="0.25">
      <c r="N407" s="25"/>
    </row>
    <row r="408" spans="14:14" x14ac:dyDescent="0.25">
      <c r="N408" s="25"/>
    </row>
    <row r="409" spans="14:14" x14ac:dyDescent="0.25">
      <c r="N409" s="25"/>
    </row>
    <row r="410" spans="14:14" x14ac:dyDescent="0.25">
      <c r="N410" s="25"/>
    </row>
  </sheetData>
  <mergeCells count="6">
    <mergeCell ref="O5:R5"/>
    <mergeCell ref="S5:V5"/>
    <mergeCell ref="A7:F7"/>
    <mergeCell ref="H7:M7"/>
    <mergeCell ref="A8:F8"/>
    <mergeCell ref="H8:M8"/>
  </mergeCells>
  <conditionalFormatting sqref="N7:N135">
    <cfRule type="expression" dxfId="6" priority="1">
      <formula>$O7=""</formula>
    </cfRule>
  </conditionalFormatting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A230AE-1036-4C2B-8B50-EEAB3026EE5D}">
  <sheetPr codeName="Sheet7"/>
  <dimension ref="A1:AD420"/>
  <sheetViews>
    <sheetView workbookViewId="0">
      <selection activeCell="AH104" sqref="AH104"/>
    </sheetView>
  </sheetViews>
  <sheetFormatPr defaultColWidth="9.140625" defaultRowHeight="15" x14ac:dyDescent="0.25"/>
  <cols>
    <col min="1" max="6" width="13.7109375" style="24" customWidth="1"/>
    <col min="7" max="7" width="9.140625" style="24" customWidth="1"/>
    <col min="8" max="13" width="13.7109375" style="24" customWidth="1"/>
    <col min="14" max="14" width="26.5703125" style="29" bestFit="1" customWidth="1"/>
    <col min="15" max="30" width="13.7109375" style="14" customWidth="1"/>
    <col min="31" max="16384" width="9.140625" style="24"/>
  </cols>
  <sheetData>
    <row r="1" spans="1:30" s="2" customFormat="1" ht="15.95" customHeight="1" x14ac:dyDescent="0.25">
      <c r="N1" s="18"/>
      <c r="O1" s="43"/>
      <c r="P1" s="44"/>
      <c r="Q1" s="44"/>
      <c r="R1" s="45"/>
      <c r="V1" s="72"/>
      <c r="Z1" s="72"/>
      <c r="AD1" s="72"/>
    </row>
    <row r="2" spans="1:30" s="5" customFormat="1" ht="15.95" customHeight="1" x14ac:dyDescent="0.25">
      <c r="O2" s="47"/>
      <c r="P2" s="48"/>
      <c r="Q2" s="48"/>
      <c r="R2" s="49"/>
      <c r="V2" s="49"/>
      <c r="Z2" s="49"/>
      <c r="AD2" s="49"/>
    </row>
    <row r="3" spans="1:30" s="5" customFormat="1" ht="15.95" customHeight="1" x14ac:dyDescent="0.25">
      <c r="O3" s="47"/>
      <c r="P3" s="48"/>
      <c r="Q3" s="48"/>
      <c r="R3" s="49"/>
      <c r="V3" s="49"/>
      <c r="Z3" s="49"/>
      <c r="AD3" s="49"/>
    </row>
    <row r="4" spans="1:30" s="53" customFormat="1" ht="15.95" customHeight="1" x14ac:dyDescent="0.25">
      <c r="O4" s="73"/>
      <c r="R4" s="74"/>
      <c r="V4" s="74"/>
      <c r="Z4" s="74"/>
      <c r="AD4" s="74"/>
    </row>
    <row r="5" spans="1:30" ht="35.1" customHeight="1" x14ac:dyDescent="0.25">
      <c r="G5" s="75"/>
      <c r="N5" s="38" t="s">
        <v>0</v>
      </c>
      <c r="O5" s="57" t="s">
        <v>21</v>
      </c>
      <c r="P5" s="23" t="s">
        <v>22</v>
      </c>
      <c r="Q5" s="23" t="s">
        <v>23</v>
      </c>
      <c r="R5" s="58" t="s">
        <v>24</v>
      </c>
      <c r="S5" s="57" t="s">
        <v>25</v>
      </c>
      <c r="T5" s="23" t="s">
        <v>26</v>
      </c>
      <c r="U5" s="23" t="s">
        <v>27</v>
      </c>
      <c r="V5" s="58" t="s">
        <v>28</v>
      </c>
      <c r="W5" s="57" t="s">
        <v>29</v>
      </c>
      <c r="X5" s="23" t="s">
        <v>30</v>
      </c>
      <c r="Y5" s="23" t="s">
        <v>31</v>
      </c>
      <c r="Z5" s="58" t="s">
        <v>32</v>
      </c>
      <c r="AA5" s="57" t="s">
        <v>33</v>
      </c>
      <c r="AB5" s="23" t="s">
        <v>34</v>
      </c>
      <c r="AC5" s="23" t="s">
        <v>35</v>
      </c>
      <c r="AD5" s="58" t="s">
        <v>36</v>
      </c>
    </row>
    <row r="6" spans="1:30" ht="15" customHeight="1" x14ac:dyDescent="0.25">
      <c r="G6" s="75"/>
      <c r="N6" s="25">
        <v>36616</v>
      </c>
      <c r="O6" s="61">
        <v>89.669103505666698</v>
      </c>
      <c r="P6" s="16">
        <v>95.484803711923306</v>
      </c>
      <c r="Q6" s="16">
        <v>94.157655177603502</v>
      </c>
      <c r="R6" s="64">
        <v>97.156168735074303</v>
      </c>
      <c r="S6" s="61">
        <v>91.678866121954599</v>
      </c>
      <c r="T6" s="16">
        <v>98.856752245638205</v>
      </c>
      <c r="U6" s="16">
        <v>93.183915503410105</v>
      </c>
      <c r="V6" s="64">
        <v>98.343187623288401</v>
      </c>
      <c r="W6" s="61">
        <v>94.446770671479797</v>
      </c>
      <c r="X6" s="16">
        <v>97.336583743816007</v>
      </c>
      <c r="Y6" s="16">
        <v>97.833841805619301</v>
      </c>
      <c r="Z6" s="64">
        <v>95.2306542243048</v>
      </c>
      <c r="AA6" s="61">
        <v>93.984912666587903</v>
      </c>
      <c r="AB6" s="16">
        <v>92.595766047993493</v>
      </c>
      <c r="AC6" s="16">
        <v>95.480859557311803</v>
      </c>
      <c r="AD6" s="64">
        <v>93.909672372160898</v>
      </c>
    </row>
    <row r="7" spans="1:30" x14ac:dyDescent="0.25">
      <c r="A7" s="188" t="s">
        <v>83</v>
      </c>
      <c r="B7" s="188"/>
      <c r="C7" s="188"/>
      <c r="D7" s="188"/>
      <c r="E7" s="188"/>
      <c r="F7" s="188"/>
      <c r="G7" s="76"/>
      <c r="H7" s="188" t="s">
        <v>84</v>
      </c>
      <c r="I7" s="188"/>
      <c r="J7" s="188"/>
      <c r="K7" s="188"/>
      <c r="L7" s="188"/>
      <c r="M7" s="188"/>
      <c r="N7" s="25">
        <v>36707</v>
      </c>
      <c r="O7" s="61">
        <v>93.679507471211593</v>
      </c>
      <c r="P7" s="16">
        <v>98.381929382380804</v>
      </c>
      <c r="Q7" s="16">
        <v>95.603684566506004</v>
      </c>
      <c r="R7" s="64">
        <v>103.79025599454501</v>
      </c>
      <c r="S7" s="61">
        <v>99.147255691035198</v>
      </c>
      <c r="T7" s="16">
        <v>102.096970790772</v>
      </c>
      <c r="U7" s="16">
        <v>98.193456728072107</v>
      </c>
      <c r="V7" s="64">
        <v>98.532848668061604</v>
      </c>
      <c r="W7" s="61">
        <v>96.401255588450695</v>
      </c>
      <c r="X7" s="16">
        <v>103.406808728115</v>
      </c>
      <c r="Y7" s="16">
        <v>96.735834748726106</v>
      </c>
      <c r="Z7" s="64">
        <v>98.759345863388901</v>
      </c>
      <c r="AA7" s="61">
        <v>99.003842376276097</v>
      </c>
      <c r="AB7" s="16">
        <v>94.288998934833202</v>
      </c>
      <c r="AC7" s="16">
        <v>98.012621790957894</v>
      </c>
      <c r="AD7" s="64">
        <v>97.956505416865497</v>
      </c>
    </row>
    <row r="8" spans="1:30" x14ac:dyDescent="0.25">
      <c r="A8" s="188" t="s">
        <v>74</v>
      </c>
      <c r="B8" s="188"/>
      <c r="C8" s="188"/>
      <c r="D8" s="188"/>
      <c r="E8" s="188"/>
      <c r="F8" s="188"/>
      <c r="H8" s="188" t="s">
        <v>74</v>
      </c>
      <c r="I8" s="188"/>
      <c r="J8" s="188"/>
      <c r="K8" s="188"/>
      <c r="L8" s="188"/>
      <c r="M8" s="188"/>
      <c r="N8" s="25">
        <v>36799</v>
      </c>
      <c r="O8" s="61">
        <v>98.014277567085401</v>
      </c>
      <c r="P8" s="16">
        <v>99.583785177372405</v>
      </c>
      <c r="Q8" s="16">
        <v>99.286193579242195</v>
      </c>
      <c r="R8" s="64">
        <v>102.227687557716</v>
      </c>
      <c r="S8" s="61">
        <v>101.756132518524</v>
      </c>
      <c r="T8" s="16">
        <v>100.220270866056</v>
      </c>
      <c r="U8" s="16">
        <v>99.782142139634601</v>
      </c>
      <c r="V8" s="64">
        <v>98.089498053622705</v>
      </c>
      <c r="W8" s="61">
        <v>99.549515189078406</v>
      </c>
      <c r="X8" s="16">
        <v>103.74571559431701</v>
      </c>
      <c r="Y8" s="16">
        <v>97.305079976487505</v>
      </c>
      <c r="Z8" s="64">
        <v>100.2077467477</v>
      </c>
      <c r="AA8" s="61">
        <v>100.65511468342901</v>
      </c>
      <c r="AB8" s="16">
        <v>96.807269639441003</v>
      </c>
      <c r="AC8" s="16">
        <v>99.014074983914398</v>
      </c>
      <c r="AD8" s="64">
        <v>99.007507725329603</v>
      </c>
    </row>
    <row r="9" spans="1:30" x14ac:dyDescent="0.25">
      <c r="N9" s="25">
        <v>36891</v>
      </c>
      <c r="O9" s="61">
        <v>100</v>
      </c>
      <c r="P9" s="16">
        <v>100</v>
      </c>
      <c r="Q9" s="16">
        <v>100</v>
      </c>
      <c r="R9" s="64">
        <v>100</v>
      </c>
      <c r="S9" s="61">
        <v>100</v>
      </c>
      <c r="T9" s="16">
        <v>100</v>
      </c>
      <c r="U9" s="16">
        <v>100</v>
      </c>
      <c r="V9" s="64">
        <v>100</v>
      </c>
      <c r="W9" s="61">
        <v>100</v>
      </c>
      <c r="X9" s="16">
        <v>100</v>
      </c>
      <c r="Y9" s="16">
        <v>100</v>
      </c>
      <c r="Z9" s="64">
        <v>100</v>
      </c>
      <c r="AA9" s="61">
        <v>100</v>
      </c>
      <c r="AB9" s="16">
        <v>100</v>
      </c>
      <c r="AC9" s="16">
        <v>100</v>
      </c>
      <c r="AD9" s="64">
        <v>100</v>
      </c>
    </row>
    <row r="10" spans="1:30" x14ac:dyDescent="0.25">
      <c r="N10" s="25">
        <v>36981</v>
      </c>
      <c r="O10" s="61">
        <v>100.239564081788</v>
      </c>
      <c r="P10" s="16">
        <v>102.19497833243</v>
      </c>
      <c r="Q10" s="16">
        <v>99.803779291612003</v>
      </c>
      <c r="R10" s="64">
        <v>105.657107695059</v>
      </c>
      <c r="S10" s="61">
        <v>101.753423166339</v>
      </c>
      <c r="T10" s="16">
        <v>106.73223594362101</v>
      </c>
      <c r="U10" s="16">
        <v>104.05490772624999</v>
      </c>
      <c r="V10" s="64">
        <v>103.673357631865</v>
      </c>
      <c r="W10" s="61">
        <v>97.938340653233297</v>
      </c>
      <c r="X10" s="16">
        <v>99.459518641227206</v>
      </c>
      <c r="Y10" s="16">
        <v>101.88969161251499</v>
      </c>
      <c r="Z10" s="64">
        <v>102.59029449572201</v>
      </c>
      <c r="AA10" s="61">
        <v>100.848308273594</v>
      </c>
      <c r="AB10" s="16">
        <v>101.69327635878101</v>
      </c>
      <c r="AC10" s="16">
        <v>102.55530804578299</v>
      </c>
      <c r="AD10" s="64">
        <v>103.892453187028</v>
      </c>
    </row>
    <row r="11" spans="1:30" x14ac:dyDescent="0.25">
      <c r="N11" s="25">
        <v>37072</v>
      </c>
      <c r="O11" s="61">
        <v>100.556403894662</v>
      </c>
      <c r="P11" s="16">
        <v>104.438173727311</v>
      </c>
      <c r="Q11" s="16">
        <v>104.641797341128</v>
      </c>
      <c r="R11" s="64">
        <v>113.149633947109</v>
      </c>
      <c r="S11" s="61">
        <v>102.114110936453</v>
      </c>
      <c r="T11" s="16">
        <v>108.68512081938</v>
      </c>
      <c r="U11" s="16">
        <v>106.67802093992</v>
      </c>
      <c r="V11" s="64">
        <v>107.094675155264</v>
      </c>
      <c r="W11" s="61">
        <v>98.839655976020694</v>
      </c>
      <c r="X11" s="16">
        <v>102.03502445081401</v>
      </c>
      <c r="Y11" s="16">
        <v>102.858214561476</v>
      </c>
      <c r="Z11" s="64">
        <v>109.398589209028</v>
      </c>
      <c r="AA11" s="61">
        <v>102.591597210898</v>
      </c>
      <c r="AB11" s="16">
        <v>101.936375916085</v>
      </c>
      <c r="AC11" s="16">
        <v>105.992748020379</v>
      </c>
      <c r="AD11" s="64">
        <v>108.44991446203299</v>
      </c>
    </row>
    <row r="12" spans="1:30" x14ac:dyDescent="0.25">
      <c r="N12" s="25">
        <v>37164</v>
      </c>
      <c r="O12" s="61">
        <v>101.97848884544599</v>
      </c>
      <c r="P12" s="16">
        <v>104.638816966536</v>
      </c>
      <c r="Q12" s="16">
        <v>111.61768781317301</v>
      </c>
      <c r="R12" s="64">
        <v>115.362622297635</v>
      </c>
      <c r="S12" s="61">
        <v>100.140437680983</v>
      </c>
      <c r="T12" s="16">
        <v>101.65084233242401</v>
      </c>
      <c r="U12" s="16">
        <v>105.39835806244299</v>
      </c>
      <c r="V12" s="64">
        <v>112.54208331693999</v>
      </c>
      <c r="W12" s="61">
        <v>104.122221961652</v>
      </c>
      <c r="X12" s="16">
        <v>106.014852424867</v>
      </c>
      <c r="Y12" s="16">
        <v>105.857233873692</v>
      </c>
      <c r="Z12" s="64">
        <v>113.14613413095699</v>
      </c>
      <c r="AA12" s="61">
        <v>101.510157735579</v>
      </c>
      <c r="AB12" s="16">
        <v>101.706590160527</v>
      </c>
      <c r="AC12" s="16">
        <v>107.618064077369</v>
      </c>
      <c r="AD12" s="64">
        <v>110.93037393384</v>
      </c>
    </row>
    <row r="13" spans="1:30" x14ac:dyDescent="0.25">
      <c r="N13" s="25">
        <v>37256</v>
      </c>
      <c r="O13" s="61">
        <v>103.89197020558299</v>
      </c>
      <c r="P13" s="16">
        <v>103.91941901604901</v>
      </c>
      <c r="Q13" s="16">
        <v>114.35754098979599</v>
      </c>
      <c r="R13" s="64">
        <v>115.88973643780299</v>
      </c>
      <c r="S13" s="61">
        <v>102.236423341091</v>
      </c>
      <c r="T13" s="16">
        <v>98.961320975249095</v>
      </c>
      <c r="U13" s="16">
        <v>105.718948761679</v>
      </c>
      <c r="V13" s="64">
        <v>119.20796972788</v>
      </c>
      <c r="W13" s="61">
        <v>107.011508238323</v>
      </c>
      <c r="X13" s="16">
        <v>108.28477589856401</v>
      </c>
      <c r="Y13" s="16">
        <v>108.83892468002701</v>
      </c>
      <c r="Z13" s="64">
        <v>111.255441818793</v>
      </c>
      <c r="AA13" s="61">
        <v>99.823543526075895</v>
      </c>
      <c r="AB13" s="16">
        <v>102.419152886142</v>
      </c>
      <c r="AC13" s="16">
        <v>107.682215834765</v>
      </c>
      <c r="AD13" s="64">
        <v>112.91440566630401</v>
      </c>
    </row>
    <row r="14" spans="1:30" x14ac:dyDescent="0.25">
      <c r="N14" s="25">
        <v>37346</v>
      </c>
      <c r="O14" s="61">
        <v>104.489448233826</v>
      </c>
      <c r="P14" s="16">
        <v>103.334319211937</v>
      </c>
      <c r="Q14" s="16">
        <v>114.74265850359799</v>
      </c>
      <c r="R14" s="64">
        <v>119.286059619581</v>
      </c>
      <c r="S14" s="61">
        <v>107.568918842397</v>
      </c>
      <c r="T14" s="16">
        <v>103.983868580628</v>
      </c>
      <c r="U14" s="16">
        <v>108.747786506396</v>
      </c>
      <c r="V14" s="64">
        <v>123.932652298721</v>
      </c>
      <c r="W14" s="61">
        <v>105.36022594398</v>
      </c>
      <c r="X14" s="16">
        <v>108.184293217307</v>
      </c>
      <c r="Y14" s="16">
        <v>109.48625336417599</v>
      </c>
      <c r="Z14" s="64">
        <v>111.201063184687</v>
      </c>
      <c r="AA14" s="61">
        <v>101.83389786065899</v>
      </c>
      <c r="AB14" s="16">
        <v>103.788097571701</v>
      </c>
      <c r="AC14" s="16">
        <v>109.129433219717</v>
      </c>
      <c r="AD14" s="64">
        <v>117.06057958023401</v>
      </c>
    </row>
    <row r="15" spans="1:30" x14ac:dyDescent="0.25">
      <c r="N15" s="25">
        <v>37437</v>
      </c>
      <c r="O15" s="61">
        <v>104.07259335769901</v>
      </c>
      <c r="P15" s="16">
        <v>104.593081178304</v>
      </c>
      <c r="Q15" s="16">
        <v>115.76136611093401</v>
      </c>
      <c r="R15" s="64">
        <v>126.50060900154701</v>
      </c>
      <c r="S15" s="61">
        <v>111.498210599909</v>
      </c>
      <c r="T15" s="16">
        <v>112.098127735815</v>
      </c>
      <c r="U15" s="16">
        <v>112.16740113677101</v>
      </c>
      <c r="V15" s="64">
        <v>126.34369725941301</v>
      </c>
      <c r="W15" s="61">
        <v>105.80667633812</v>
      </c>
      <c r="X15" s="16">
        <v>108.41355430281899</v>
      </c>
      <c r="Y15" s="16">
        <v>110.871466288159</v>
      </c>
      <c r="Z15" s="64">
        <v>115.010016089693</v>
      </c>
      <c r="AA15" s="61">
        <v>105.480003912849</v>
      </c>
      <c r="AB15" s="16">
        <v>106.52729066067</v>
      </c>
      <c r="AC15" s="16">
        <v>112.60655378913999</v>
      </c>
      <c r="AD15" s="64">
        <v>122.40112779479399</v>
      </c>
    </row>
    <row r="16" spans="1:30" x14ac:dyDescent="0.25">
      <c r="N16" s="25">
        <v>37529</v>
      </c>
      <c r="O16" s="61">
        <v>103.477443975048</v>
      </c>
      <c r="P16" s="16">
        <v>108.28267698748</v>
      </c>
      <c r="Q16" s="16">
        <v>117.92753325823099</v>
      </c>
      <c r="R16" s="64">
        <v>135.03379746578599</v>
      </c>
      <c r="S16" s="61">
        <v>112.826748728577</v>
      </c>
      <c r="T16" s="16">
        <v>115.087693103242</v>
      </c>
      <c r="U16" s="16">
        <v>116.759126020024</v>
      </c>
      <c r="V16" s="64">
        <v>132.32063762400401</v>
      </c>
      <c r="W16" s="61">
        <v>109.730715410013</v>
      </c>
      <c r="X16" s="16">
        <v>111.508586726544</v>
      </c>
      <c r="Y16" s="16">
        <v>114.41478444242</v>
      </c>
      <c r="Z16" s="64">
        <v>119.64550250628299</v>
      </c>
      <c r="AA16" s="61">
        <v>107.641843286944</v>
      </c>
      <c r="AB16" s="16">
        <v>110.26970685880001</v>
      </c>
      <c r="AC16" s="16">
        <v>116.94452660182699</v>
      </c>
      <c r="AD16" s="64">
        <v>127.039665693871</v>
      </c>
    </row>
    <row r="17" spans="1:30" x14ac:dyDescent="0.25">
      <c r="N17" s="25">
        <v>37621</v>
      </c>
      <c r="O17" s="61">
        <v>105.032172128496</v>
      </c>
      <c r="P17" s="16">
        <v>110.02597262870501</v>
      </c>
      <c r="Q17" s="16">
        <v>120.84718216821101</v>
      </c>
      <c r="R17" s="64">
        <v>137.80092446989499</v>
      </c>
      <c r="S17" s="61">
        <v>113.438372857799</v>
      </c>
      <c r="T17" s="16">
        <v>113.231192519342</v>
      </c>
      <c r="U17" s="16">
        <v>120.97745918616999</v>
      </c>
      <c r="V17" s="64">
        <v>143.578334204356</v>
      </c>
      <c r="W17" s="61">
        <v>112.899153004463</v>
      </c>
      <c r="X17" s="16">
        <v>115.228090580708</v>
      </c>
      <c r="Y17" s="16">
        <v>119.41417200310001</v>
      </c>
      <c r="Z17" s="64">
        <v>123.607758527141</v>
      </c>
      <c r="AA17" s="61">
        <v>108.738413354839</v>
      </c>
      <c r="AB17" s="16">
        <v>112.064233383969</v>
      </c>
      <c r="AC17" s="16">
        <v>120.503916031602</v>
      </c>
      <c r="AD17" s="64">
        <v>130.55214903100199</v>
      </c>
    </row>
    <row r="18" spans="1:30" x14ac:dyDescent="0.25">
      <c r="N18" s="25">
        <v>37711</v>
      </c>
      <c r="O18" s="61">
        <v>109.759775399266</v>
      </c>
      <c r="P18" s="16">
        <v>109.201290404967</v>
      </c>
      <c r="Q18" s="16">
        <v>125.097676636194</v>
      </c>
      <c r="R18" s="64">
        <v>137.71091188215999</v>
      </c>
      <c r="S18" s="61">
        <v>115.434743263017</v>
      </c>
      <c r="T18" s="16">
        <v>115.98924190511001</v>
      </c>
      <c r="U18" s="16">
        <v>124.198434535847</v>
      </c>
      <c r="V18" s="64">
        <v>151.824892362626</v>
      </c>
      <c r="W18" s="61">
        <v>114.074561476621</v>
      </c>
      <c r="X18" s="16">
        <v>116.59191711387901</v>
      </c>
      <c r="Y18" s="16">
        <v>124.80704756991901</v>
      </c>
      <c r="Z18" s="64">
        <v>127.757908494479</v>
      </c>
      <c r="AA18" s="61">
        <v>112.01662214108801</v>
      </c>
      <c r="AB18" s="16">
        <v>112.215049954251</v>
      </c>
      <c r="AC18" s="16">
        <v>124.96120938901301</v>
      </c>
      <c r="AD18" s="64">
        <v>135.04037486732801</v>
      </c>
    </row>
    <row r="19" spans="1:30" x14ac:dyDescent="0.25">
      <c r="N19" s="25">
        <v>37802</v>
      </c>
      <c r="O19" s="61">
        <v>113.130353320701</v>
      </c>
      <c r="P19" s="16">
        <v>109.59422947127401</v>
      </c>
      <c r="Q19" s="16">
        <v>130.3166006379</v>
      </c>
      <c r="R19" s="64">
        <v>139.797674076617</v>
      </c>
      <c r="S19" s="61">
        <v>118.307320234456</v>
      </c>
      <c r="T19" s="16">
        <v>120.059840201795</v>
      </c>
      <c r="U19" s="16">
        <v>129.296763672753</v>
      </c>
      <c r="V19" s="64">
        <v>157.366169537611</v>
      </c>
      <c r="W19" s="61">
        <v>114.97778117111</v>
      </c>
      <c r="X19" s="16">
        <v>117.641001795055</v>
      </c>
      <c r="Y19" s="16">
        <v>127.11220395024</v>
      </c>
      <c r="Z19" s="64">
        <v>129.204175350513</v>
      </c>
      <c r="AA19" s="61">
        <v>116.617981170324</v>
      </c>
      <c r="AB19" s="16">
        <v>113.217470416411</v>
      </c>
      <c r="AC19" s="16">
        <v>129.952537333229</v>
      </c>
      <c r="AD19" s="64">
        <v>140.722760518016</v>
      </c>
    </row>
    <row r="20" spans="1:30" x14ac:dyDescent="0.25">
      <c r="N20" s="25">
        <v>37894</v>
      </c>
      <c r="O20" s="61">
        <v>112.26755858515</v>
      </c>
      <c r="P20" s="16">
        <v>111.532108476502</v>
      </c>
      <c r="Q20" s="16">
        <v>133.25577385230599</v>
      </c>
      <c r="R20" s="64">
        <v>143.65569575295501</v>
      </c>
      <c r="S20" s="61">
        <v>122.358587421539</v>
      </c>
      <c r="T20" s="16">
        <v>122.732311822752</v>
      </c>
      <c r="U20" s="16">
        <v>136.03160687452399</v>
      </c>
      <c r="V20" s="64">
        <v>163.405489993488</v>
      </c>
      <c r="W20" s="61">
        <v>118.024264129369</v>
      </c>
      <c r="X20" s="16">
        <v>121.42731481768099</v>
      </c>
      <c r="Y20" s="16">
        <v>128.84693533428401</v>
      </c>
      <c r="Z20" s="64">
        <v>128.39189551307601</v>
      </c>
      <c r="AA20" s="61">
        <v>118.645013290904</v>
      </c>
      <c r="AB20" s="16">
        <v>116.41304646069401</v>
      </c>
      <c r="AC20" s="16">
        <v>134.26154795535399</v>
      </c>
      <c r="AD20" s="64">
        <v>144.800469004527</v>
      </c>
    </row>
    <row r="21" spans="1:30" x14ac:dyDescent="0.25">
      <c r="N21" s="25">
        <v>37986</v>
      </c>
      <c r="O21" s="61">
        <v>112.257885689334</v>
      </c>
      <c r="P21" s="16">
        <v>113.64759138444499</v>
      </c>
      <c r="Q21" s="16">
        <v>136.55689942853601</v>
      </c>
      <c r="R21" s="64">
        <v>148.56028268749</v>
      </c>
      <c r="S21" s="61">
        <v>125.694840275967</v>
      </c>
      <c r="T21" s="16">
        <v>127.853157456839</v>
      </c>
      <c r="U21" s="16">
        <v>141.819385082965</v>
      </c>
      <c r="V21" s="64">
        <v>169.27676639925301</v>
      </c>
      <c r="W21" s="61">
        <v>122.441430526283</v>
      </c>
      <c r="X21" s="16">
        <v>125.998079568148</v>
      </c>
      <c r="Y21" s="16">
        <v>135.122743677778</v>
      </c>
      <c r="Z21" s="64">
        <v>131.77432050399801</v>
      </c>
      <c r="AA21" s="61">
        <v>120.462158478936</v>
      </c>
      <c r="AB21" s="16">
        <v>121.051797344977</v>
      </c>
      <c r="AC21" s="16">
        <v>139.10191412326299</v>
      </c>
      <c r="AD21" s="64">
        <v>148.11624122333899</v>
      </c>
    </row>
    <row r="22" spans="1:30" x14ac:dyDescent="0.25">
      <c r="N22" s="25">
        <v>38077</v>
      </c>
      <c r="O22" s="61">
        <v>116.167020858106</v>
      </c>
      <c r="P22" s="16">
        <v>115.044193326628</v>
      </c>
      <c r="Q22" s="16">
        <v>141.500781084832</v>
      </c>
      <c r="R22" s="64">
        <v>153.971352797554</v>
      </c>
      <c r="S22" s="61">
        <v>125.952512151733</v>
      </c>
      <c r="T22" s="16">
        <v>138.094030199933</v>
      </c>
      <c r="U22" s="16">
        <v>147.03913766520699</v>
      </c>
      <c r="V22" s="64">
        <v>175.71718267792301</v>
      </c>
      <c r="W22" s="61">
        <v>127.07777282638899</v>
      </c>
      <c r="X22" s="16">
        <v>131.13701770809499</v>
      </c>
      <c r="Y22" s="16">
        <v>143.20658023391499</v>
      </c>
      <c r="Z22" s="64">
        <v>141.14599172392499</v>
      </c>
      <c r="AA22" s="61">
        <v>125.879523719901</v>
      </c>
      <c r="AB22" s="16">
        <v>127.604028251597</v>
      </c>
      <c r="AC22" s="16">
        <v>146.501174178534</v>
      </c>
      <c r="AD22" s="64">
        <v>154.130521772544</v>
      </c>
    </row>
    <row r="23" spans="1:30" x14ac:dyDescent="0.25">
      <c r="N23" s="25">
        <v>38168</v>
      </c>
      <c r="O23" s="61">
        <v>120.31084520074501</v>
      </c>
      <c r="P23" s="16">
        <v>113.708276336742</v>
      </c>
      <c r="Q23" s="16">
        <v>143.18954505029799</v>
      </c>
      <c r="R23" s="64">
        <v>160.080787307816</v>
      </c>
      <c r="S23" s="61">
        <v>125.835089606247</v>
      </c>
      <c r="T23" s="16">
        <v>146.273666785964</v>
      </c>
      <c r="U23" s="16">
        <v>151.17532814398899</v>
      </c>
      <c r="V23" s="64">
        <v>184.31375234461501</v>
      </c>
      <c r="W23" s="61">
        <v>133.03061035188699</v>
      </c>
      <c r="X23" s="16">
        <v>137.82687582805801</v>
      </c>
      <c r="Y23" s="16">
        <v>149.886204439571</v>
      </c>
      <c r="Z23" s="64">
        <v>150.48669351202801</v>
      </c>
      <c r="AA23" s="61">
        <v>131.59878225428</v>
      </c>
      <c r="AB23" s="16">
        <v>135.27622611437701</v>
      </c>
      <c r="AC23" s="16">
        <v>155.551352610029</v>
      </c>
      <c r="AD23" s="64">
        <v>161.24049833816201</v>
      </c>
    </row>
    <row r="24" spans="1:30" x14ac:dyDescent="0.25">
      <c r="N24" s="25">
        <v>38260</v>
      </c>
      <c r="O24" s="61">
        <v>120.720662986161</v>
      </c>
      <c r="P24" s="16">
        <v>110.846481686309</v>
      </c>
      <c r="Q24" s="16">
        <v>143.92953564826701</v>
      </c>
      <c r="R24" s="64">
        <v>168.14476121131401</v>
      </c>
      <c r="S24" s="61">
        <v>132.57433881227101</v>
      </c>
      <c r="T24" s="16">
        <v>146.125016779833</v>
      </c>
      <c r="U24" s="16">
        <v>155.80736594731701</v>
      </c>
      <c r="V24" s="64">
        <v>189.56652080409</v>
      </c>
      <c r="W24" s="61">
        <v>139.45856272472</v>
      </c>
      <c r="X24" s="16">
        <v>142.413915798582</v>
      </c>
      <c r="Y24" s="16">
        <v>154.97009752422801</v>
      </c>
      <c r="Z24" s="64">
        <v>154.480157428175</v>
      </c>
      <c r="AA24" s="61">
        <v>135.11650030985601</v>
      </c>
      <c r="AB24" s="16">
        <v>138.53358873559199</v>
      </c>
      <c r="AC24" s="16">
        <v>159.63454248961401</v>
      </c>
      <c r="AD24" s="64">
        <v>165.11739789323099</v>
      </c>
    </row>
    <row r="25" spans="1:30" x14ac:dyDescent="0.25">
      <c r="N25" s="25">
        <v>38352</v>
      </c>
      <c r="O25" s="61">
        <v>120.013184326565</v>
      </c>
      <c r="P25" s="16">
        <v>112.023399959448</v>
      </c>
      <c r="Q25" s="16">
        <v>148.02278017287799</v>
      </c>
      <c r="R25" s="64">
        <v>172.594276472904</v>
      </c>
      <c r="S25" s="61">
        <v>142.87179068573801</v>
      </c>
      <c r="T25" s="16">
        <v>147.920288662563</v>
      </c>
      <c r="U25" s="16">
        <v>162.72184430397601</v>
      </c>
      <c r="V25" s="64">
        <v>194.23903866681701</v>
      </c>
      <c r="W25" s="61">
        <v>145.28595345827301</v>
      </c>
      <c r="X25" s="16">
        <v>147.10487458460301</v>
      </c>
      <c r="Y25" s="16">
        <v>160.036555975634</v>
      </c>
      <c r="Z25" s="64">
        <v>157.404921194959</v>
      </c>
      <c r="AA25" s="61">
        <v>138.61101807360899</v>
      </c>
      <c r="AB25" s="16">
        <v>140.62961674568101</v>
      </c>
      <c r="AC25" s="16">
        <v>162.657718300265</v>
      </c>
      <c r="AD25" s="64">
        <v>167.90277479917199</v>
      </c>
    </row>
    <row r="26" spans="1:30" x14ac:dyDescent="0.25">
      <c r="N26" s="25">
        <v>38442</v>
      </c>
      <c r="O26" s="61">
        <v>121.65793271903399</v>
      </c>
      <c r="P26" s="16">
        <v>119.294666661956</v>
      </c>
      <c r="Q26" s="16">
        <v>155.250039063336</v>
      </c>
      <c r="R26" s="64">
        <v>170.71467088300801</v>
      </c>
      <c r="S26" s="61">
        <v>150.73566563906201</v>
      </c>
      <c r="T26" s="16">
        <v>155.352642768647</v>
      </c>
      <c r="U26" s="16">
        <v>172.470562965569</v>
      </c>
      <c r="V26" s="64">
        <v>206.50454926270001</v>
      </c>
      <c r="W26" s="61">
        <v>150.15070133064901</v>
      </c>
      <c r="X26" s="16">
        <v>155.75204954018301</v>
      </c>
      <c r="Y26" s="16">
        <v>168.865366293313</v>
      </c>
      <c r="Z26" s="64">
        <v>165.687247427534</v>
      </c>
      <c r="AA26" s="61">
        <v>144.73885536198199</v>
      </c>
      <c r="AB26" s="16">
        <v>147.28512180509301</v>
      </c>
      <c r="AC26" s="16">
        <v>173.24295863197901</v>
      </c>
      <c r="AD26" s="64">
        <v>173.76065910962399</v>
      </c>
    </row>
    <row r="27" spans="1:30" x14ac:dyDescent="0.25">
      <c r="A27" s="188" t="s">
        <v>85</v>
      </c>
      <c r="B27" s="188"/>
      <c r="C27" s="188"/>
      <c r="D27" s="188"/>
      <c r="E27" s="188"/>
      <c r="F27" s="188"/>
      <c r="G27" s="76"/>
      <c r="H27" s="188" t="s">
        <v>86</v>
      </c>
      <c r="I27" s="188"/>
      <c r="J27" s="188"/>
      <c r="K27" s="188"/>
      <c r="L27" s="188"/>
      <c r="M27" s="188"/>
      <c r="N27" s="25">
        <v>38533</v>
      </c>
      <c r="O27" s="61">
        <v>125.13943246236001</v>
      </c>
      <c r="P27" s="16">
        <v>126.84934768136399</v>
      </c>
      <c r="Q27" s="16">
        <v>162.45269428132701</v>
      </c>
      <c r="R27" s="64">
        <v>169.55477415410601</v>
      </c>
      <c r="S27" s="61">
        <v>158.08875612415599</v>
      </c>
      <c r="T27" s="16">
        <v>162.07385843352299</v>
      </c>
      <c r="U27" s="16">
        <v>183.666427140672</v>
      </c>
      <c r="V27" s="64">
        <v>218.45926689689799</v>
      </c>
      <c r="W27" s="61">
        <v>155.75315803090001</v>
      </c>
      <c r="X27" s="16">
        <v>161.937109639113</v>
      </c>
      <c r="Y27" s="16">
        <v>180.24031072823701</v>
      </c>
      <c r="Z27" s="64">
        <v>180.33054385476399</v>
      </c>
      <c r="AA27" s="61">
        <v>151.464392544124</v>
      </c>
      <c r="AB27" s="16">
        <v>155.38818615675399</v>
      </c>
      <c r="AC27" s="16">
        <v>184.455311537618</v>
      </c>
      <c r="AD27" s="64">
        <v>181.530073478991</v>
      </c>
    </row>
    <row r="28" spans="1:30" x14ac:dyDescent="0.25">
      <c r="A28" s="188" t="s">
        <v>74</v>
      </c>
      <c r="B28" s="188"/>
      <c r="C28" s="188"/>
      <c r="D28" s="188"/>
      <c r="E28" s="188"/>
      <c r="F28" s="188"/>
      <c r="H28" s="188" t="s">
        <v>74</v>
      </c>
      <c r="I28" s="188"/>
      <c r="J28" s="188"/>
      <c r="K28" s="188"/>
      <c r="L28" s="188"/>
      <c r="M28" s="188"/>
      <c r="N28" s="25">
        <v>38625</v>
      </c>
      <c r="O28" s="61">
        <v>128.90077041909899</v>
      </c>
      <c r="P28" s="16">
        <v>127.44560615202801</v>
      </c>
      <c r="Q28" s="16">
        <v>162.08436309621399</v>
      </c>
      <c r="R28" s="64">
        <v>173.27419966813801</v>
      </c>
      <c r="S28" s="61">
        <v>159.11945561089601</v>
      </c>
      <c r="T28" s="16">
        <v>164.764413064563</v>
      </c>
      <c r="U28" s="16">
        <v>188.15664957542</v>
      </c>
      <c r="V28" s="64">
        <v>221.69899398400599</v>
      </c>
      <c r="W28" s="61">
        <v>161.666984002238</v>
      </c>
      <c r="X28" s="16">
        <v>163.83510437904999</v>
      </c>
      <c r="Y28" s="16">
        <v>181.77922171944601</v>
      </c>
      <c r="Z28" s="64">
        <v>189.182958358332</v>
      </c>
      <c r="AA28" s="61">
        <v>156.877478096896</v>
      </c>
      <c r="AB28" s="16">
        <v>161.27839548036999</v>
      </c>
      <c r="AC28" s="16">
        <v>185.883920517126</v>
      </c>
      <c r="AD28" s="64">
        <v>186.10626862954601</v>
      </c>
    </row>
    <row r="29" spans="1:30" x14ac:dyDescent="0.25">
      <c r="N29" s="25">
        <v>38717</v>
      </c>
      <c r="O29" s="61">
        <v>129.887509599108</v>
      </c>
      <c r="P29" s="16">
        <v>126.444888173007</v>
      </c>
      <c r="Q29" s="16">
        <v>159.42068575172701</v>
      </c>
      <c r="R29" s="64">
        <v>177.093738610732</v>
      </c>
      <c r="S29" s="61">
        <v>158.561233653047</v>
      </c>
      <c r="T29" s="16">
        <v>166.098569917601</v>
      </c>
      <c r="U29" s="16">
        <v>190.13468746900301</v>
      </c>
      <c r="V29" s="64">
        <v>224.22461668152999</v>
      </c>
      <c r="W29" s="61">
        <v>165.32285617840401</v>
      </c>
      <c r="X29" s="16">
        <v>170.329912953552</v>
      </c>
      <c r="Y29" s="16">
        <v>180.179703151648</v>
      </c>
      <c r="Z29" s="64">
        <v>186.29326625224701</v>
      </c>
      <c r="AA29" s="61">
        <v>161.823807167897</v>
      </c>
      <c r="AB29" s="16">
        <v>165.85502863513699</v>
      </c>
      <c r="AC29" s="16">
        <v>185.93735016810999</v>
      </c>
      <c r="AD29" s="64">
        <v>187.19929261345601</v>
      </c>
    </row>
    <row r="30" spans="1:30" x14ac:dyDescent="0.25">
      <c r="N30" s="25">
        <v>38807</v>
      </c>
      <c r="O30" s="61">
        <v>126.622347443473</v>
      </c>
      <c r="P30" s="16">
        <v>127.509817064578</v>
      </c>
      <c r="Q30" s="16">
        <v>158.47164598280199</v>
      </c>
      <c r="R30" s="64">
        <v>175.364022759562</v>
      </c>
      <c r="S30" s="61">
        <v>163.11950683547099</v>
      </c>
      <c r="T30" s="16">
        <v>167.60769749564599</v>
      </c>
      <c r="U30" s="16">
        <v>195.903457275851</v>
      </c>
      <c r="V30" s="64">
        <v>227.487113058441</v>
      </c>
      <c r="W30" s="61">
        <v>167.016447443701</v>
      </c>
      <c r="X30" s="16">
        <v>179.87832774983701</v>
      </c>
      <c r="Y30" s="16">
        <v>187.94509055448401</v>
      </c>
      <c r="Z30" s="64">
        <v>180.35775667826601</v>
      </c>
      <c r="AA30" s="61">
        <v>167.093769641199</v>
      </c>
      <c r="AB30" s="16">
        <v>172.011648332676</v>
      </c>
      <c r="AC30" s="16">
        <v>193.24510485637401</v>
      </c>
      <c r="AD30" s="64">
        <v>188.449972819528</v>
      </c>
    </row>
    <row r="31" spans="1:30" x14ac:dyDescent="0.25">
      <c r="N31" s="25">
        <v>38898</v>
      </c>
      <c r="O31" s="61">
        <v>122.755043402371</v>
      </c>
      <c r="P31" s="16">
        <v>128.925689259477</v>
      </c>
      <c r="Q31" s="16">
        <v>154.970283664172</v>
      </c>
      <c r="R31" s="64">
        <v>171.81380636600699</v>
      </c>
      <c r="S31" s="61">
        <v>168.272188674034</v>
      </c>
      <c r="T31" s="16">
        <v>167.53596638670899</v>
      </c>
      <c r="U31" s="16">
        <v>202.52379841900199</v>
      </c>
      <c r="V31" s="64">
        <v>225.76549650461399</v>
      </c>
      <c r="W31" s="61">
        <v>167.893707072777</v>
      </c>
      <c r="X31" s="16">
        <v>184.61451206381199</v>
      </c>
      <c r="Y31" s="16">
        <v>194.86349958567001</v>
      </c>
      <c r="Z31" s="64">
        <v>174.267407697007</v>
      </c>
      <c r="AA31" s="61">
        <v>172.583395377828</v>
      </c>
      <c r="AB31" s="16">
        <v>179.248925552423</v>
      </c>
      <c r="AC31" s="16">
        <v>199.771390306196</v>
      </c>
      <c r="AD31" s="64">
        <v>190.36936251190201</v>
      </c>
    </row>
    <row r="32" spans="1:30" x14ac:dyDescent="0.25">
      <c r="N32" s="25">
        <v>38990</v>
      </c>
      <c r="O32" s="61">
        <v>124.23352315344</v>
      </c>
      <c r="P32" s="16">
        <v>131.06900407964901</v>
      </c>
      <c r="Q32" s="16">
        <v>154.47777913278799</v>
      </c>
      <c r="R32" s="64">
        <v>169.37434443208301</v>
      </c>
      <c r="S32" s="61">
        <v>170.34179787892299</v>
      </c>
      <c r="T32" s="16">
        <v>171.980172147383</v>
      </c>
      <c r="U32" s="16">
        <v>202.39304406259501</v>
      </c>
      <c r="V32" s="64">
        <v>221.47546910541499</v>
      </c>
      <c r="W32" s="61">
        <v>168.532443732666</v>
      </c>
      <c r="X32" s="16">
        <v>183.059135281831</v>
      </c>
      <c r="Y32" s="16">
        <v>188.66552594460899</v>
      </c>
      <c r="Z32" s="64">
        <v>170.580585126822</v>
      </c>
      <c r="AA32" s="61">
        <v>172.841630447504</v>
      </c>
      <c r="AB32" s="16">
        <v>184.69003962870099</v>
      </c>
      <c r="AC32" s="16">
        <v>197.41412427652</v>
      </c>
      <c r="AD32" s="64">
        <v>190.92786067922901</v>
      </c>
    </row>
    <row r="33" spans="14:30" x14ac:dyDescent="0.25">
      <c r="N33" s="25">
        <v>39082</v>
      </c>
      <c r="O33" s="61">
        <v>127.636950443419</v>
      </c>
      <c r="P33" s="16">
        <v>131.30740061690199</v>
      </c>
      <c r="Q33" s="16">
        <v>158.148867178373</v>
      </c>
      <c r="R33" s="64">
        <v>167.125838092956</v>
      </c>
      <c r="S33" s="61">
        <v>172.23868546516701</v>
      </c>
      <c r="T33" s="16">
        <v>180.65464298260699</v>
      </c>
      <c r="U33" s="16">
        <v>201.05388808497801</v>
      </c>
      <c r="V33" s="64">
        <v>223.35902263147301</v>
      </c>
      <c r="W33" s="61">
        <v>170.17183807499299</v>
      </c>
      <c r="X33" s="16">
        <v>181.550178830546</v>
      </c>
      <c r="Y33" s="16">
        <v>183.71950247400201</v>
      </c>
      <c r="Z33" s="64">
        <v>171.946356336273</v>
      </c>
      <c r="AA33" s="61">
        <v>170.50263656504401</v>
      </c>
      <c r="AB33" s="16">
        <v>188.24969356258299</v>
      </c>
      <c r="AC33" s="16">
        <v>195.86466878000499</v>
      </c>
      <c r="AD33" s="64">
        <v>191.71397451290099</v>
      </c>
    </row>
    <row r="34" spans="14:30" x14ac:dyDescent="0.25">
      <c r="N34" s="25">
        <v>39172</v>
      </c>
      <c r="O34" s="61">
        <v>128.54120022428501</v>
      </c>
      <c r="P34" s="16">
        <v>128.972411091309</v>
      </c>
      <c r="Q34" s="16">
        <v>159.68948818515801</v>
      </c>
      <c r="R34" s="64">
        <v>163.17177944166301</v>
      </c>
      <c r="S34" s="61">
        <v>176.59258540678201</v>
      </c>
      <c r="T34" s="16">
        <v>185.58310228368899</v>
      </c>
      <c r="U34" s="16">
        <v>208.22302754823599</v>
      </c>
      <c r="V34" s="64">
        <v>236.06838210091701</v>
      </c>
      <c r="W34" s="61">
        <v>173.097781475418</v>
      </c>
      <c r="X34" s="16">
        <v>182.67576130176101</v>
      </c>
      <c r="Y34" s="16">
        <v>189.870373075998</v>
      </c>
      <c r="Z34" s="64">
        <v>176.34698334336301</v>
      </c>
      <c r="AA34" s="61">
        <v>174.117574102932</v>
      </c>
      <c r="AB34" s="16">
        <v>192.058267039936</v>
      </c>
      <c r="AC34" s="16">
        <v>202.20294559407699</v>
      </c>
      <c r="AD34" s="64">
        <v>195.31980629689701</v>
      </c>
    </row>
    <row r="35" spans="14:30" x14ac:dyDescent="0.25">
      <c r="N35" s="25">
        <v>39263</v>
      </c>
      <c r="O35" s="61">
        <v>129.63101366075301</v>
      </c>
      <c r="P35" s="16">
        <v>126.19272111646001</v>
      </c>
      <c r="Q35" s="16">
        <v>155.98848127534899</v>
      </c>
      <c r="R35" s="64">
        <v>158.731433428157</v>
      </c>
      <c r="S35" s="61">
        <v>178.35572393662301</v>
      </c>
      <c r="T35" s="16">
        <v>187.10491534694299</v>
      </c>
      <c r="U35" s="16">
        <v>213.62929020301101</v>
      </c>
      <c r="V35" s="64">
        <v>249.13597659851601</v>
      </c>
      <c r="W35" s="61">
        <v>174.39102283538401</v>
      </c>
      <c r="X35" s="16">
        <v>183.92523283857301</v>
      </c>
      <c r="Y35" s="16">
        <v>194.66393011294599</v>
      </c>
      <c r="Z35" s="64">
        <v>176.70888068764199</v>
      </c>
      <c r="AA35" s="61">
        <v>182.11300238710999</v>
      </c>
      <c r="AB35" s="16">
        <v>196.77802110468201</v>
      </c>
      <c r="AC35" s="16">
        <v>208.73016883791001</v>
      </c>
      <c r="AD35" s="64">
        <v>198.025399782107</v>
      </c>
    </row>
    <row r="36" spans="14:30" x14ac:dyDescent="0.25">
      <c r="N36" s="25">
        <v>39355</v>
      </c>
      <c r="O36" s="61">
        <v>129.39098926115801</v>
      </c>
      <c r="P36" s="16">
        <v>124.845214777584</v>
      </c>
      <c r="Q36" s="16">
        <v>151.29358112660799</v>
      </c>
      <c r="R36" s="64">
        <v>155.67087822899401</v>
      </c>
      <c r="S36" s="61">
        <v>171.98772578968601</v>
      </c>
      <c r="T36" s="16">
        <v>188.47315864190699</v>
      </c>
      <c r="U36" s="16">
        <v>208.83697119685499</v>
      </c>
      <c r="V36" s="64">
        <v>245.84836568981399</v>
      </c>
      <c r="W36" s="61">
        <v>171.90164911770199</v>
      </c>
      <c r="X36" s="16">
        <v>185.54581557718799</v>
      </c>
      <c r="Y36" s="16">
        <v>188.93218408055199</v>
      </c>
      <c r="Z36" s="64">
        <v>169.15563225175299</v>
      </c>
      <c r="AA36" s="61">
        <v>181.98825819878499</v>
      </c>
      <c r="AB36" s="16">
        <v>197.94101215999601</v>
      </c>
      <c r="AC36" s="16">
        <v>207.384745167993</v>
      </c>
      <c r="AD36" s="64">
        <v>191.31249616415101</v>
      </c>
    </row>
    <row r="37" spans="14:30" x14ac:dyDescent="0.25">
      <c r="N37" s="25">
        <v>39447</v>
      </c>
      <c r="O37" s="61">
        <v>127.884308707758</v>
      </c>
      <c r="P37" s="16">
        <v>124.876151600565</v>
      </c>
      <c r="Q37" s="16">
        <v>147.94536541213699</v>
      </c>
      <c r="R37" s="64">
        <v>152.11732722226699</v>
      </c>
      <c r="S37" s="61">
        <v>166.827335014748</v>
      </c>
      <c r="T37" s="16">
        <v>188.14029142888899</v>
      </c>
      <c r="U37" s="16">
        <v>204.51543176339999</v>
      </c>
      <c r="V37" s="64">
        <v>238.475250723637</v>
      </c>
      <c r="W37" s="61">
        <v>169.536814185645</v>
      </c>
      <c r="X37" s="16">
        <v>185.35192247124701</v>
      </c>
      <c r="Y37" s="16">
        <v>181.65427267619</v>
      </c>
      <c r="Z37" s="64">
        <v>160.94126400376001</v>
      </c>
      <c r="AA37" s="61">
        <v>175.551954292575</v>
      </c>
      <c r="AB37" s="16">
        <v>194.61442317106599</v>
      </c>
      <c r="AC37" s="16">
        <v>202.130646805091</v>
      </c>
      <c r="AD37" s="64">
        <v>181.897759233893</v>
      </c>
    </row>
    <row r="38" spans="14:30" x14ac:dyDescent="0.25">
      <c r="N38" s="25">
        <v>39538</v>
      </c>
      <c r="O38" s="61">
        <v>125.355986534964</v>
      </c>
      <c r="P38" s="16">
        <v>125.030243107571</v>
      </c>
      <c r="Q38" s="16">
        <v>142.62134365424501</v>
      </c>
      <c r="R38" s="64">
        <v>144.56406999311099</v>
      </c>
      <c r="S38" s="61">
        <v>169.345586125154</v>
      </c>
      <c r="T38" s="16">
        <v>184.06166120548201</v>
      </c>
      <c r="U38" s="16">
        <v>204.70590004151299</v>
      </c>
      <c r="V38" s="64">
        <v>240.586737799324</v>
      </c>
      <c r="W38" s="61">
        <v>165.66136698405001</v>
      </c>
      <c r="X38" s="16">
        <v>181.64497682781101</v>
      </c>
      <c r="Y38" s="16">
        <v>178.45657716344499</v>
      </c>
      <c r="Z38" s="64">
        <v>153.508898452495</v>
      </c>
      <c r="AA38" s="61">
        <v>173.19344020783299</v>
      </c>
      <c r="AB38" s="16">
        <v>190.86677517405801</v>
      </c>
      <c r="AC38" s="16">
        <v>199.13620520246701</v>
      </c>
      <c r="AD38" s="64">
        <v>178.90848120088</v>
      </c>
    </row>
    <row r="39" spans="14:30" x14ac:dyDescent="0.25">
      <c r="N39" s="25">
        <v>39629</v>
      </c>
      <c r="O39" s="61">
        <v>119.915309113749</v>
      </c>
      <c r="P39" s="16">
        <v>125.25585797678301</v>
      </c>
      <c r="Q39" s="16">
        <v>139.19859060549101</v>
      </c>
      <c r="R39" s="64">
        <v>137.00790908368501</v>
      </c>
      <c r="S39" s="61">
        <v>172.76797794647601</v>
      </c>
      <c r="T39" s="16">
        <v>181.84671128916901</v>
      </c>
      <c r="U39" s="16">
        <v>203.317839151426</v>
      </c>
      <c r="V39" s="64">
        <v>240.16420592287599</v>
      </c>
      <c r="W39" s="61">
        <v>158.2518340652</v>
      </c>
      <c r="X39" s="16">
        <v>177.88065128869499</v>
      </c>
      <c r="Y39" s="16">
        <v>171.61223575119101</v>
      </c>
      <c r="Z39" s="64">
        <v>146.619625866603</v>
      </c>
      <c r="AA39" s="61">
        <v>172.60213826821499</v>
      </c>
      <c r="AB39" s="16">
        <v>186.768087435311</v>
      </c>
      <c r="AC39" s="16">
        <v>194.751177582889</v>
      </c>
      <c r="AD39" s="64">
        <v>179.101042738053</v>
      </c>
    </row>
    <row r="40" spans="14:30" x14ac:dyDescent="0.25">
      <c r="N40" s="25">
        <v>39721</v>
      </c>
      <c r="O40" s="61">
        <v>112.522810004522</v>
      </c>
      <c r="P40" s="16">
        <v>119.089602037202</v>
      </c>
      <c r="Q40" s="16">
        <v>133.32406806342499</v>
      </c>
      <c r="R40" s="64">
        <v>128.98456265824899</v>
      </c>
      <c r="S40" s="61">
        <v>165.31180499724499</v>
      </c>
      <c r="T40" s="16">
        <v>184.473598223778</v>
      </c>
      <c r="U40" s="16">
        <v>196.41953634384399</v>
      </c>
      <c r="V40" s="64">
        <v>229.56284603310399</v>
      </c>
      <c r="W40" s="61">
        <v>149.669286372518</v>
      </c>
      <c r="X40" s="16">
        <v>172.00363754755901</v>
      </c>
      <c r="Y40" s="16">
        <v>158.78898224949299</v>
      </c>
      <c r="Z40" s="64">
        <v>137.42078518792999</v>
      </c>
      <c r="AA40" s="61">
        <v>164.04842055024699</v>
      </c>
      <c r="AB40" s="16">
        <v>176.30194740422999</v>
      </c>
      <c r="AC40" s="16">
        <v>179.28158689296001</v>
      </c>
      <c r="AD40" s="64">
        <v>176.13934289849999</v>
      </c>
    </row>
    <row r="41" spans="14:30" x14ac:dyDescent="0.25">
      <c r="N41" s="25">
        <v>39813</v>
      </c>
      <c r="O41" s="61">
        <v>105.75983387579601</v>
      </c>
      <c r="P41" s="16">
        <v>110.191580512999</v>
      </c>
      <c r="Q41" s="16">
        <v>123.80156496956501</v>
      </c>
      <c r="R41" s="64">
        <v>121.644239416717</v>
      </c>
      <c r="S41" s="61">
        <v>152.293624557328</v>
      </c>
      <c r="T41" s="16">
        <v>181.268570700624</v>
      </c>
      <c r="U41" s="16">
        <v>189.49527826860501</v>
      </c>
      <c r="V41" s="64">
        <v>220.42252027368201</v>
      </c>
      <c r="W41" s="61">
        <v>142.21370569695901</v>
      </c>
      <c r="X41" s="16">
        <v>163.24423430335199</v>
      </c>
      <c r="Y41" s="16">
        <v>149.17628714209999</v>
      </c>
      <c r="Z41" s="64">
        <v>128.65277282104699</v>
      </c>
      <c r="AA41" s="61">
        <v>151.18369036900901</v>
      </c>
      <c r="AB41" s="16">
        <v>163.983044291753</v>
      </c>
      <c r="AC41" s="16">
        <v>164.98695835272801</v>
      </c>
      <c r="AD41" s="64">
        <v>168.884649134733</v>
      </c>
    </row>
    <row r="42" spans="14:30" x14ac:dyDescent="0.25">
      <c r="N42" s="25">
        <v>39903</v>
      </c>
      <c r="O42" s="61">
        <v>98.132265492378806</v>
      </c>
      <c r="P42" s="16">
        <v>105.282462849689</v>
      </c>
      <c r="Q42" s="16">
        <v>118.40433589403899</v>
      </c>
      <c r="R42" s="64">
        <v>117.752680330204</v>
      </c>
      <c r="S42" s="61">
        <v>141.760387710304</v>
      </c>
      <c r="T42" s="16">
        <v>167.06885783686801</v>
      </c>
      <c r="U42" s="16">
        <v>186.007171382168</v>
      </c>
      <c r="V42" s="64">
        <v>213.33801758961201</v>
      </c>
      <c r="W42" s="61">
        <v>134.923480967546</v>
      </c>
      <c r="X42" s="16">
        <v>153.187602495411</v>
      </c>
      <c r="Y42" s="16">
        <v>145.48701001715301</v>
      </c>
      <c r="Z42" s="64">
        <v>123.634726671845</v>
      </c>
      <c r="AA42" s="61">
        <v>139.447183516873</v>
      </c>
      <c r="AB42" s="16">
        <v>151.52837844545499</v>
      </c>
      <c r="AC42" s="16">
        <v>158.05045992756899</v>
      </c>
      <c r="AD42" s="64">
        <v>155.60109570013501</v>
      </c>
    </row>
    <row r="43" spans="14:30" x14ac:dyDescent="0.25">
      <c r="N43" s="25">
        <v>39994</v>
      </c>
      <c r="O43" s="61">
        <v>92.446229028710206</v>
      </c>
      <c r="P43" s="16">
        <v>103.94488987068</v>
      </c>
      <c r="Q43" s="16">
        <v>118.25251483114199</v>
      </c>
      <c r="R43" s="64">
        <v>112.67401131065201</v>
      </c>
      <c r="S43" s="61">
        <v>133.808978036051</v>
      </c>
      <c r="T43" s="16">
        <v>157.29699734782201</v>
      </c>
      <c r="U43" s="16">
        <v>183.69558330656901</v>
      </c>
      <c r="V43" s="64">
        <v>206.35790453088799</v>
      </c>
      <c r="W43" s="61">
        <v>130.19835992249901</v>
      </c>
      <c r="X43" s="16">
        <v>146.530831427837</v>
      </c>
      <c r="Y43" s="16">
        <v>142.608026789712</v>
      </c>
      <c r="Z43" s="64">
        <v>116.674184182861</v>
      </c>
      <c r="AA43" s="61">
        <v>127.47085492608601</v>
      </c>
      <c r="AB43" s="16">
        <v>139.63285137492801</v>
      </c>
      <c r="AC43" s="16">
        <v>151.04445443734201</v>
      </c>
      <c r="AD43" s="64">
        <v>140.28599279911199</v>
      </c>
    </row>
    <row r="44" spans="14:30" x14ac:dyDescent="0.25">
      <c r="N44" s="25">
        <v>40086</v>
      </c>
      <c r="O44" s="61">
        <v>92.6935495401476</v>
      </c>
      <c r="P44" s="16">
        <v>101.26582783593</v>
      </c>
      <c r="Q44" s="16">
        <v>117.682643925704</v>
      </c>
      <c r="R44" s="64">
        <v>102.97447151681899</v>
      </c>
      <c r="S44" s="61">
        <v>133.14161949438599</v>
      </c>
      <c r="T44" s="16">
        <v>155.43958721315099</v>
      </c>
      <c r="U44" s="16">
        <v>183.05381206106699</v>
      </c>
      <c r="V44" s="64">
        <v>203.02657755506601</v>
      </c>
      <c r="W44" s="61">
        <v>130.060277209014</v>
      </c>
      <c r="X44" s="16">
        <v>145.785657090646</v>
      </c>
      <c r="Y44" s="16">
        <v>137.771864858133</v>
      </c>
      <c r="Z44" s="64">
        <v>107.476124979521</v>
      </c>
      <c r="AA44" s="61">
        <v>118.771414116984</v>
      </c>
      <c r="AB44" s="16">
        <v>134.23374721952899</v>
      </c>
      <c r="AC44" s="16">
        <v>143.926366108461</v>
      </c>
      <c r="AD44" s="64">
        <v>133.76578800767899</v>
      </c>
    </row>
    <row r="45" spans="14:30" x14ac:dyDescent="0.25">
      <c r="N45" s="25">
        <v>40178</v>
      </c>
      <c r="O45" s="61">
        <v>92.485605605360902</v>
      </c>
      <c r="P45" s="16">
        <v>95.699660591948003</v>
      </c>
      <c r="Q45" s="16">
        <v>114.04267836538099</v>
      </c>
      <c r="R45" s="64">
        <v>96.033973149226298</v>
      </c>
      <c r="S45" s="61">
        <v>135.59841089946701</v>
      </c>
      <c r="T45" s="16">
        <v>152.995041550434</v>
      </c>
      <c r="U45" s="16">
        <v>180.57986332937401</v>
      </c>
      <c r="V45" s="64">
        <v>200.88155281243999</v>
      </c>
      <c r="W45" s="61">
        <v>129.21945238875301</v>
      </c>
      <c r="X45" s="16">
        <v>144.230895745895</v>
      </c>
      <c r="Y45" s="16">
        <v>133.69115810739001</v>
      </c>
      <c r="Z45" s="64">
        <v>103.362544285249</v>
      </c>
      <c r="AA45" s="61">
        <v>115.211075202538</v>
      </c>
      <c r="AB45" s="16">
        <v>132.93479125672101</v>
      </c>
      <c r="AC45" s="16">
        <v>137.768965578869</v>
      </c>
      <c r="AD45" s="64">
        <v>132.400958481803</v>
      </c>
    </row>
    <row r="46" spans="14:30" x14ac:dyDescent="0.25">
      <c r="N46" s="25">
        <v>40268</v>
      </c>
      <c r="O46" s="61">
        <v>87.887550219614397</v>
      </c>
      <c r="P46" s="16">
        <v>92.763803881198498</v>
      </c>
      <c r="Q46" s="16">
        <v>110.35700964644801</v>
      </c>
      <c r="R46" s="64">
        <v>94.925509239653806</v>
      </c>
      <c r="S46" s="61">
        <v>132.80232916050599</v>
      </c>
      <c r="T46" s="16">
        <v>150.67739646065999</v>
      </c>
      <c r="U46" s="16">
        <v>173.73368147242701</v>
      </c>
      <c r="V46" s="64">
        <v>201.450421950584</v>
      </c>
      <c r="W46" s="61">
        <v>125.835993886846</v>
      </c>
      <c r="X46" s="16">
        <v>138.84711352707799</v>
      </c>
      <c r="Y46" s="16">
        <v>132.143319566754</v>
      </c>
      <c r="Z46" s="64">
        <v>106.14856736971301</v>
      </c>
      <c r="AA46" s="61">
        <v>113.319972257342</v>
      </c>
      <c r="AB46" s="16">
        <v>133.26389633865799</v>
      </c>
      <c r="AC46" s="16">
        <v>132.596554107918</v>
      </c>
      <c r="AD46" s="64">
        <v>129.73783778929399</v>
      </c>
    </row>
    <row r="47" spans="14:30" x14ac:dyDescent="0.25">
      <c r="N47" s="25">
        <v>40359</v>
      </c>
      <c r="O47" s="61">
        <v>83.746421836903195</v>
      </c>
      <c r="P47" s="16">
        <v>92.280636652441203</v>
      </c>
      <c r="Q47" s="16">
        <v>106.30936459404801</v>
      </c>
      <c r="R47" s="64">
        <v>95.578891415618202</v>
      </c>
      <c r="S47" s="61">
        <v>126.404309730319</v>
      </c>
      <c r="T47" s="16">
        <v>151.71056988484199</v>
      </c>
      <c r="U47" s="16">
        <v>165.530367046789</v>
      </c>
      <c r="V47" s="64">
        <v>200.51117990179401</v>
      </c>
      <c r="W47" s="61">
        <v>122.635182501759</v>
      </c>
      <c r="X47" s="16">
        <v>134.04611604771799</v>
      </c>
      <c r="Y47" s="16">
        <v>131.11057008867101</v>
      </c>
      <c r="Z47" s="64">
        <v>108.853468770883</v>
      </c>
      <c r="AA47" s="61">
        <v>110.003723826411</v>
      </c>
      <c r="AB47" s="16">
        <v>134.34841602204301</v>
      </c>
      <c r="AC47" s="16">
        <v>128.01064399406701</v>
      </c>
      <c r="AD47" s="64">
        <v>126.58504841916699</v>
      </c>
    </row>
    <row r="48" spans="14:30" x14ac:dyDescent="0.25">
      <c r="N48" s="25">
        <v>40451</v>
      </c>
      <c r="O48" s="61">
        <v>80.818815494048295</v>
      </c>
      <c r="P48" s="16">
        <v>89.952116252438202</v>
      </c>
      <c r="Q48" s="16">
        <v>103.592221926501</v>
      </c>
      <c r="R48" s="64">
        <v>94.601513938392301</v>
      </c>
      <c r="S48" s="61">
        <v>125.994955006986</v>
      </c>
      <c r="T48" s="16">
        <v>151.730408360913</v>
      </c>
      <c r="U48" s="16">
        <v>167.31549840916901</v>
      </c>
      <c r="V48" s="64">
        <v>201.22361784499799</v>
      </c>
      <c r="W48" s="61">
        <v>120.839532885637</v>
      </c>
      <c r="X48" s="16">
        <v>132.367612764657</v>
      </c>
      <c r="Y48" s="16">
        <v>131.68365335473001</v>
      </c>
      <c r="Z48" s="64">
        <v>110.023682865848</v>
      </c>
      <c r="AA48" s="61">
        <v>106.322004094229</v>
      </c>
      <c r="AB48" s="16">
        <v>128.48674278534401</v>
      </c>
      <c r="AC48" s="16">
        <v>127.94480042001</v>
      </c>
      <c r="AD48" s="64">
        <v>127.408537410302</v>
      </c>
    </row>
    <row r="49" spans="14:30" x14ac:dyDescent="0.25">
      <c r="N49" s="25">
        <v>40543</v>
      </c>
      <c r="O49" s="61">
        <v>77.845985125281103</v>
      </c>
      <c r="P49" s="16">
        <v>86.295190506079393</v>
      </c>
      <c r="Q49" s="16">
        <v>102.686980548401</v>
      </c>
      <c r="R49" s="64">
        <v>92.402438812590205</v>
      </c>
      <c r="S49" s="61">
        <v>127.749159941155</v>
      </c>
      <c r="T49" s="16">
        <v>149.65514299446599</v>
      </c>
      <c r="U49" s="16">
        <v>173.54221765391</v>
      </c>
      <c r="V49" s="64">
        <v>206.84376285046201</v>
      </c>
      <c r="W49" s="61">
        <v>118.54974232071901</v>
      </c>
      <c r="X49" s="16">
        <v>130.84649585176501</v>
      </c>
      <c r="Y49" s="16">
        <v>131.19545319544301</v>
      </c>
      <c r="Z49" s="64">
        <v>110.97954499809801</v>
      </c>
      <c r="AA49" s="61">
        <v>103.76694334477401</v>
      </c>
      <c r="AB49" s="16">
        <v>121.101957495525</v>
      </c>
      <c r="AC49" s="16">
        <v>128.78129130050499</v>
      </c>
      <c r="AD49" s="64">
        <v>131.80853169880299</v>
      </c>
    </row>
    <row r="50" spans="14:30" x14ac:dyDescent="0.25">
      <c r="N50" s="25">
        <v>40633</v>
      </c>
      <c r="O50" s="61">
        <v>76.770031945371997</v>
      </c>
      <c r="P50" s="16">
        <v>86.767570087691396</v>
      </c>
      <c r="Q50" s="16">
        <v>102.284820717671</v>
      </c>
      <c r="R50" s="64">
        <v>94.510372356381694</v>
      </c>
      <c r="S50" s="61">
        <v>127.517788538723</v>
      </c>
      <c r="T50" s="16">
        <v>150.61775075570901</v>
      </c>
      <c r="U50" s="16">
        <v>171.07255721601101</v>
      </c>
      <c r="V50" s="64">
        <v>210.933932772898</v>
      </c>
      <c r="W50" s="61">
        <v>115.222289461274</v>
      </c>
      <c r="X50" s="16">
        <v>129.47799712327901</v>
      </c>
      <c r="Y50" s="16">
        <v>128.802981339648</v>
      </c>
      <c r="Z50" s="64">
        <v>113.070234461463</v>
      </c>
      <c r="AA50" s="61">
        <v>103.725352233599</v>
      </c>
      <c r="AB50" s="16">
        <v>121.069148299666</v>
      </c>
      <c r="AC50" s="16">
        <v>127.050172345161</v>
      </c>
      <c r="AD50" s="64">
        <v>136.98100781327901</v>
      </c>
    </row>
    <row r="51" spans="14:30" x14ac:dyDescent="0.25">
      <c r="N51" s="25">
        <v>40724</v>
      </c>
      <c r="O51" s="61">
        <v>78.375873730607296</v>
      </c>
      <c r="P51" s="16">
        <v>90.666030115341002</v>
      </c>
      <c r="Q51" s="16">
        <v>101.345297245327</v>
      </c>
      <c r="R51" s="64">
        <v>99.082887181959407</v>
      </c>
      <c r="S51" s="61">
        <v>130.503773241489</v>
      </c>
      <c r="T51" s="16">
        <v>151.82653081126</v>
      </c>
      <c r="U51" s="16">
        <v>166.20304710172701</v>
      </c>
      <c r="V51" s="64">
        <v>214.73920780587699</v>
      </c>
      <c r="W51" s="61">
        <v>113.682449538203</v>
      </c>
      <c r="X51" s="16">
        <v>131.474335073579</v>
      </c>
      <c r="Y51" s="16">
        <v>128.67061252390701</v>
      </c>
      <c r="Z51" s="64">
        <v>116.690854283825</v>
      </c>
      <c r="AA51" s="61">
        <v>105.393102316159</v>
      </c>
      <c r="AB51" s="16">
        <v>123.408469436014</v>
      </c>
      <c r="AC51" s="16">
        <v>125.581886479132</v>
      </c>
      <c r="AD51" s="64">
        <v>141.34966236675399</v>
      </c>
    </row>
    <row r="52" spans="14:30" x14ac:dyDescent="0.25">
      <c r="N52" s="25">
        <v>40816</v>
      </c>
      <c r="O52" s="61">
        <v>80.091354874848903</v>
      </c>
      <c r="P52" s="16">
        <v>89.850404374313001</v>
      </c>
      <c r="Q52" s="16">
        <v>100.116416381487</v>
      </c>
      <c r="R52" s="64">
        <v>104.700413833403</v>
      </c>
      <c r="S52" s="61">
        <v>134.10313195898999</v>
      </c>
      <c r="T52" s="16">
        <v>149.38708811158801</v>
      </c>
      <c r="U52" s="16">
        <v>168.256853493216</v>
      </c>
      <c r="V52" s="64">
        <v>221.83437651133801</v>
      </c>
      <c r="W52" s="61">
        <v>113.028594280151</v>
      </c>
      <c r="X52" s="16">
        <v>132.17416827716701</v>
      </c>
      <c r="Y52" s="16">
        <v>129.778401458985</v>
      </c>
      <c r="Z52" s="64">
        <v>119.540059512968</v>
      </c>
      <c r="AA52" s="61">
        <v>105.51649482287</v>
      </c>
      <c r="AB52" s="16">
        <v>122.49922629815001</v>
      </c>
      <c r="AC52" s="16">
        <v>125.481467695295</v>
      </c>
      <c r="AD52" s="64">
        <v>144.455581064999</v>
      </c>
    </row>
    <row r="53" spans="14:30" x14ac:dyDescent="0.25">
      <c r="N53" s="25">
        <v>40908</v>
      </c>
      <c r="O53" s="61">
        <v>79.859548169959695</v>
      </c>
      <c r="P53" s="16">
        <v>86.403445470541499</v>
      </c>
      <c r="Q53" s="16">
        <v>99.332689901168393</v>
      </c>
      <c r="R53" s="64">
        <v>107.44426065951301</v>
      </c>
      <c r="S53" s="61">
        <v>134.857581194734</v>
      </c>
      <c r="T53" s="16">
        <v>147.27029207722401</v>
      </c>
      <c r="U53" s="16">
        <v>172.695577582715</v>
      </c>
      <c r="V53" s="64">
        <v>225.88946148567001</v>
      </c>
      <c r="W53" s="61">
        <v>111.380445643431</v>
      </c>
      <c r="X53" s="16">
        <v>129.198489360438</v>
      </c>
      <c r="Y53" s="16">
        <v>128.668725805809</v>
      </c>
      <c r="Z53" s="64">
        <v>120.625939809459</v>
      </c>
      <c r="AA53" s="61">
        <v>104.122883551288</v>
      </c>
      <c r="AB53" s="16">
        <v>121.271719356394</v>
      </c>
      <c r="AC53" s="16">
        <v>126.474543321144</v>
      </c>
      <c r="AD53" s="64">
        <v>148.38415654953999</v>
      </c>
    </row>
    <row r="54" spans="14:30" x14ac:dyDescent="0.25">
      <c r="N54" s="25">
        <v>40999</v>
      </c>
      <c r="O54" s="61">
        <v>77.815129975607505</v>
      </c>
      <c r="P54" s="16">
        <v>85.981944216427607</v>
      </c>
      <c r="Q54" s="16">
        <v>97.232112674664904</v>
      </c>
      <c r="R54" s="64">
        <v>102.809932311933</v>
      </c>
      <c r="S54" s="61">
        <v>133.95243738824499</v>
      </c>
      <c r="T54" s="16">
        <v>146.255208849398</v>
      </c>
      <c r="U54" s="16">
        <v>173.57544556904901</v>
      </c>
      <c r="V54" s="64">
        <v>224.594995818444</v>
      </c>
      <c r="W54" s="61">
        <v>110.960963477487</v>
      </c>
      <c r="X54" s="16">
        <v>126.11314214888399</v>
      </c>
      <c r="Y54" s="16">
        <v>128.05068613950201</v>
      </c>
      <c r="Z54" s="64">
        <v>123.370761940496</v>
      </c>
      <c r="AA54" s="61">
        <v>104.736484342034</v>
      </c>
      <c r="AB54" s="16">
        <v>124.00822567158799</v>
      </c>
      <c r="AC54" s="16">
        <v>130.171167582968</v>
      </c>
      <c r="AD54" s="64">
        <v>154.77870392720999</v>
      </c>
    </row>
    <row r="55" spans="14:30" x14ac:dyDescent="0.25">
      <c r="N55" s="25">
        <v>41090</v>
      </c>
      <c r="O55" s="61">
        <v>74.966245951055399</v>
      </c>
      <c r="P55" s="16">
        <v>86.0870381695253</v>
      </c>
      <c r="Q55" s="16">
        <v>96.186758447816203</v>
      </c>
      <c r="R55" s="64">
        <v>98.915872538420402</v>
      </c>
      <c r="S55" s="61">
        <v>134.54523002125899</v>
      </c>
      <c r="T55" s="16">
        <v>147.20693076288501</v>
      </c>
      <c r="U55" s="16">
        <v>173.21104989659801</v>
      </c>
      <c r="V55" s="64">
        <v>224.024164676547</v>
      </c>
      <c r="W55" s="61">
        <v>112.936166306405</v>
      </c>
      <c r="X55" s="16">
        <v>125.82255570908001</v>
      </c>
      <c r="Y55" s="16">
        <v>130.794248255079</v>
      </c>
      <c r="Z55" s="64">
        <v>127.82443657982699</v>
      </c>
      <c r="AA55" s="61">
        <v>107.26338852889801</v>
      </c>
      <c r="AB55" s="16">
        <v>127.766653891811</v>
      </c>
      <c r="AC55" s="16">
        <v>134.723996809384</v>
      </c>
      <c r="AD55" s="64">
        <v>163.95957870659399</v>
      </c>
    </row>
    <row r="56" spans="14:30" x14ac:dyDescent="0.25">
      <c r="N56" s="25">
        <v>41182</v>
      </c>
      <c r="O56" s="61">
        <v>74.232268480197703</v>
      </c>
      <c r="P56" s="16">
        <v>87.260279354972894</v>
      </c>
      <c r="Q56" s="16">
        <v>100.04323811406</v>
      </c>
      <c r="R56" s="64">
        <v>105.121610296675</v>
      </c>
      <c r="S56" s="61">
        <v>136.14775584249</v>
      </c>
      <c r="T56" s="16">
        <v>149.741144210811</v>
      </c>
      <c r="U56" s="16">
        <v>174.230453308444</v>
      </c>
      <c r="V56" s="64">
        <v>232.46425243121899</v>
      </c>
      <c r="W56" s="61">
        <v>115.951290980303</v>
      </c>
      <c r="X56" s="16">
        <v>131.22910811154301</v>
      </c>
      <c r="Y56" s="16">
        <v>134.17844746587701</v>
      </c>
      <c r="Z56" s="64">
        <v>131.32668792392599</v>
      </c>
      <c r="AA56" s="61">
        <v>109.935901939994</v>
      </c>
      <c r="AB56" s="16">
        <v>129.73810589953001</v>
      </c>
      <c r="AC56" s="16">
        <v>135.93432519473799</v>
      </c>
      <c r="AD56" s="64">
        <v>168.57162243719401</v>
      </c>
    </row>
    <row r="57" spans="14:30" x14ac:dyDescent="0.25">
      <c r="N57" s="25">
        <v>41274</v>
      </c>
      <c r="O57" s="61">
        <v>75.557902310911203</v>
      </c>
      <c r="P57" s="16">
        <v>88.070653400405604</v>
      </c>
      <c r="Q57" s="16">
        <v>102.957418684787</v>
      </c>
      <c r="R57" s="64">
        <v>113.667586243182</v>
      </c>
      <c r="S57" s="61">
        <v>136.88918873290601</v>
      </c>
      <c r="T57" s="16">
        <v>151.141885173649</v>
      </c>
      <c r="U57" s="16">
        <v>177.31036929528</v>
      </c>
      <c r="V57" s="64">
        <v>243.14083915337801</v>
      </c>
      <c r="W57" s="61">
        <v>117.82180206532</v>
      </c>
      <c r="X57" s="16">
        <v>134.84185291149001</v>
      </c>
      <c r="Y57" s="16">
        <v>135.45026590569299</v>
      </c>
      <c r="Z57" s="64">
        <v>134.79079520191601</v>
      </c>
      <c r="AA57" s="61">
        <v>111.95675159329799</v>
      </c>
      <c r="AB57" s="16">
        <v>130.34422063140599</v>
      </c>
      <c r="AC57" s="16">
        <v>137.043721477769</v>
      </c>
      <c r="AD57" s="64">
        <v>168.11255045706</v>
      </c>
    </row>
    <row r="58" spans="14:30" x14ac:dyDescent="0.25">
      <c r="N58" s="25">
        <v>41364</v>
      </c>
      <c r="O58" s="61">
        <v>77.633757304721897</v>
      </c>
      <c r="P58" s="16">
        <v>88.124355072483496</v>
      </c>
      <c r="Q58" s="16">
        <v>102.27367645463499</v>
      </c>
      <c r="R58" s="64">
        <v>118.601828339123</v>
      </c>
      <c r="S58" s="61">
        <v>137.084271578147</v>
      </c>
      <c r="T58" s="16">
        <v>153.117668043576</v>
      </c>
      <c r="U58" s="16">
        <v>181.42050162533499</v>
      </c>
      <c r="V58" s="64">
        <v>246.981862633059</v>
      </c>
      <c r="W58" s="61">
        <v>119.503948392862</v>
      </c>
      <c r="X58" s="16">
        <v>133.602176570181</v>
      </c>
      <c r="Y58" s="16">
        <v>139.15556179979501</v>
      </c>
      <c r="Z58" s="64">
        <v>139.044115599051</v>
      </c>
      <c r="AA58" s="61">
        <v>115.06761328997101</v>
      </c>
      <c r="AB58" s="16">
        <v>133.443000376611</v>
      </c>
      <c r="AC58" s="16">
        <v>143.62008228111199</v>
      </c>
      <c r="AD58" s="64">
        <v>171.33067309516699</v>
      </c>
    </row>
    <row r="59" spans="14:30" x14ac:dyDescent="0.25">
      <c r="N59" s="25">
        <v>41455</v>
      </c>
      <c r="O59" s="61">
        <v>80.001847734140995</v>
      </c>
      <c r="P59" s="16">
        <v>89.962870813169999</v>
      </c>
      <c r="Q59" s="16">
        <v>103.50864251683301</v>
      </c>
      <c r="R59" s="64">
        <v>125.956441951887</v>
      </c>
      <c r="S59" s="61">
        <v>134.88922837947899</v>
      </c>
      <c r="T59" s="16">
        <v>153.87430179636601</v>
      </c>
      <c r="U59" s="16">
        <v>188.264650194447</v>
      </c>
      <c r="V59" s="64">
        <v>251.72704359103199</v>
      </c>
      <c r="W59" s="61">
        <v>121.36026108495101</v>
      </c>
      <c r="X59" s="16">
        <v>135.42980721697799</v>
      </c>
      <c r="Y59" s="16">
        <v>146.37986345979999</v>
      </c>
      <c r="Z59" s="64">
        <v>143.41353492337299</v>
      </c>
      <c r="AA59" s="61">
        <v>120.518265999397</v>
      </c>
      <c r="AB59" s="16">
        <v>139.97955982627201</v>
      </c>
      <c r="AC59" s="16">
        <v>154.63106424450001</v>
      </c>
      <c r="AD59" s="64">
        <v>179.06985532575499</v>
      </c>
    </row>
    <row r="60" spans="14:30" x14ac:dyDescent="0.25">
      <c r="N60" s="25">
        <v>41547</v>
      </c>
      <c r="O60" s="61">
        <v>81.5666937565626</v>
      </c>
      <c r="P60" s="16">
        <v>91.971857377731197</v>
      </c>
      <c r="Q60" s="16">
        <v>106.932317860266</v>
      </c>
      <c r="R60" s="64">
        <v>129.934446717366</v>
      </c>
      <c r="S60" s="61">
        <v>137.20938103172301</v>
      </c>
      <c r="T60" s="16">
        <v>155.210778821036</v>
      </c>
      <c r="U60" s="16">
        <v>192.37860092562701</v>
      </c>
      <c r="V60" s="64">
        <v>261.171111615597</v>
      </c>
      <c r="W60" s="61">
        <v>121.343549376696</v>
      </c>
      <c r="X60" s="16">
        <v>140.682405315024</v>
      </c>
      <c r="Y60" s="16">
        <v>146.556969055607</v>
      </c>
      <c r="Z60" s="64">
        <v>149.32068573649599</v>
      </c>
      <c r="AA60" s="61">
        <v>125.284358835066</v>
      </c>
      <c r="AB60" s="16">
        <v>146.049972934203</v>
      </c>
      <c r="AC60" s="16">
        <v>160.01087758506901</v>
      </c>
      <c r="AD60" s="64">
        <v>185.823186881824</v>
      </c>
    </row>
    <row r="61" spans="14:30" x14ac:dyDescent="0.25">
      <c r="N61" s="25">
        <v>41639</v>
      </c>
      <c r="O61" s="61">
        <v>82.253696634110497</v>
      </c>
      <c r="P61" s="16">
        <v>93.3525098937737</v>
      </c>
      <c r="Q61" s="16">
        <v>109.001575007786</v>
      </c>
      <c r="R61" s="64">
        <v>129.984651308764</v>
      </c>
      <c r="S61" s="61">
        <v>144.336718733986</v>
      </c>
      <c r="T61" s="16">
        <v>158.05981481597701</v>
      </c>
      <c r="U61" s="16">
        <v>192.64776164501501</v>
      </c>
      <c r="V61" s="64">
        <v>271.11699738101998</v>
      </c>
      <c r="W61" s="61">
        <v>121.737236883186</v>
      </c>
      <c r="X61" s="16">
        <v>144.13239008910401</v>
      </c>
      <c r="Y61" s="16">
        <v>143.064686231705</v>
      </c>
      <c r="Z61" s="64">
        <v>154.68669523945701</v>
      </c>
      <c r="AA61" s="61">
        <v>127.502713225604</v>
      </c>
      <c r="AB61" s="16">
        <v>149.49514874977299</v>
      </c>
      <c r="AC61" s="16">
        <v>159.74704423557299</v>
      </c>
      <c r="AD61" s="64">
        <v>189.910584430477</v>
      </c>
    </row>
    <row r="62" spans="14:30" x14ac:dyDescent="0.25">
      <c r="N62" s="25">
        <v>41729</v>
      </c>
      <c r="O62" s="61">
        <v>82.913430599596296</v>
      </c>
      <c r="P62" s="16">
        <v>97.619792939479495</v>
      </c>
      <c r="Q62" s="16">
        <v>110.080571208794</v>
      </c>
      <c r="R62" s="64">
        <v>133.98346468497201</v>
      </c>
      <c r="S62" s="61">
        <v>148.512411036206</v>
      </c>
      <c r="T62" s="16">
        <v>159.433230066639</v>
      </c>
      <c r="U62" s="16">
        <v>197.47903915853399</v>
      </c>
      <c r="V62" s="64">
        <v>281.92420815922299</v>
      </c>
      <c r="W62" s="61">
        <v>125.616933043938</v>
      </c>
      <c r="X62" s="16">
        <v>146.29013812772999</v>
      </c>
      <c r="Y62" s="16">
        <v>146.723315794245</v>
      </c>
      <c r="Z62" s="64">
        <v>159.712491780992</v>
      </c>
      <c r="AA62" s="61">
        <v>132.09936742893501</v>
      </c>
      <c r="AB62" s="16">
        <v>155.19536612657899</v>
      </c>
      <c r="AC62" s="16">
        <v>162.068997479541</v>
      </c>
      <c r="AD62" s="64">
        <v>196.62209778480201</v>
      </c>
    </row>
    <row r="63" spans="14:30" x14ac:dyDescent="0.25">
      <c r="N63" s="25">
        <v>41820</v>
      </c>
      <c r="O63" s="61">
        <v>84.332820515984906</v>
      </c>
      <c r="P63" s="16">
        <v>103.04281627052001</v>
      </c>
      <c r="Q63" s="16">
        <v>113.25385113399</v>
      </c>
      <c r="R63" s="64">
        <v>140.199844704187</v>
      </c>
      <c r="S63" s="61">
        <v>151.91056955863999</v>
      </c>
      <c r="T63" s="16">
        <v>160.255681635602</v>
      </c>
      <c r="U63" s="16">
        <v>206.00318874316599</v>
      </c>
      <c r="V63" s="64">
        <v>297.99637599299899</v>
      </c>
      <c r="W63" s="61">
        <v>130.296774428243</v>
      </c>
      <c r="X63" s="16">
        <v>149.59858054884501</v>
      </c>
      <c r="Y63" s="16">
        <v>155.39949422280301</v>
      </c>
      <c r="Z63" s="64">
        <v>167.746458540238</v>
      </c>
      <c r="AA63" s="61">
        <v>139.94843297583901</v>
      </c>
      <c r="AB63" s="16">
        <v>164.33925485023499</v>
      </c>
      <c r="AC63" s="16">
        <v>165.31222518110499</v>
      </c>
      <c r="AD63" s="64">
        <v>206.09449591363099</v>
      </c>
    </row>
    <row r="64" spans="14:30" x14ac:dyDescent="0.25">
      <c r="N64" s="25">
        <v>41912</v>
      </c>
      <c r="O64" s="61">
        <v>86.935807613008194</v>
      </c>
      <c r="P64" s="16">
        <v>104.182655444871</v>
      </c>
      <c r="Q64" s="16">
        <v>116.21651438714601</v>
      </c>
      <c r="R64" s="64">
        <v>142.713034965692</v>
      </c>
      <c r="S64" s="61">
        <v>154.14916399855099</v>
      </c>
      <c r="T64" s="16">
        <v>167.36091374942899</v>
      </c>
      <c r="U64" s="16">
        <v>212.69259993678199</v>
      </c>
      <c r="V64" s="64">
        <v>313.55470183390997</v>
      </c>
      <c r="W64" s="61">
        <v>130.40359883602201</v>
      </c>
      <c r="X64" s="16">
        <v>154.633358647097</v>
      </c>
      <c r="Y64" s="16">
        <v>160.96744711554999</v>
      </c>
      <c r="Z64" s="64">
        <v>172.865434403574</v>
      </c>
      <c r="AA64" s="61">
        <v>144.506507330554</v>
      </c>
      <c r="AB64" s="16">
        <v>167.74204803127</v>
      </c>
      <c r="AC64" s="16">
        <v>168.199551354676</v>
      </c>
      <c r="AD64" s="64">
        <v>211.335360974606</v>
      </c>
    </row>
    <row r="65" spans="14:30" x14ac:dyDescent="0.25">
      <c r="N65" s="25">
        <v>42004</v>
      </c>
      <c r="O65" s="61">
        <v>89.165734387667598</v>
      </c>
      <c r="P65" s="16">
        <v>104.137986423022</v>
      </c>
      <c r="Q65" s="16">
        <v>116.975311181547</v>
      </c>
      <c r="R65" s="64">
        <v>143.726216066181</v>
      </c>
      <c r="S65" s="61">
        <v>155.583963247073</v>
      </c>
      <c r="T65" s="16">
        <v>177.12735747304399</v>
      </c>
      <c r="U65" s="16">
        <v>216.723841149636</v>
      </c>
      <c r="V65" s="64">
        <v>322.29200821975297</v>
      </c>
      <c r="W65" s="61">
        <v>130.19043042604599</v>
      </c>
      <c r="X65" s="16">
        <v>159.58108613011601</v>
      </c>
      <c r="Y65" s="16">
        <v>161.771907529408</v>
      </c>
      <c r="Z65" s="64">
        <v>174.06521261226499</v>
      </c>
      <c r="AA65" s="61">
        <v>146.09496657775799</v>
      </c>
      <c r="AB65" s="16">
        <v>166.56707684495399</v>
      </c>
      <c r="AC65" s="16">
        <v>172.11695352496699</v>
      </c>
      <c r="AD65" s="64">
        <v>212.979783178139</v>
      </c>
    </row>
    <row r="66" spans="14:30" x14ac:dyDescent="0.25">
      <c r="N66" s="25">
        <v>42094</v>
      </c>
      <c r="O66" s="61">
        <v>89.645100945465899</v>
      </c>
      <c r="P66" s="16">
        <v>106.771362602812</v>
      </c>
      <c r="Q66" s="16">
        <v>119.122483379207</v>
      </c>
      <c r="R66" s="64">
        <v>147.24375526975399</v>
      </c>
      <c r="S66" s="61">
        <v>158.77881431626</v>
      </c>
      <c r="T66" s="16">
        <v>182.88904991938401</v>
      </c>
      <c r="U66" s="16">
        <v>218.181620950736</v>
      </c>
      <c r="V66" s="64">
        <v>331.24154077132698</v>
      </c>
      <c r="W66" s="61">
        <v>136.895264947177</v>
      </c>
      <c r="X66" s="16">
        <v>162.737823231905</v>
      </c>
      <c r="Y66" s="16">
        <v>163.66927748261901</v>
      </c>
      <c r="Z66" s="64">
        <v>178.51203726636399</v>
      </c>
      <c r="AA66" s="61">
        <v>149.022125845895</v>
      </c>
      <c r="AB66" s="16">
        <v>170.38318193241699</v>
      </c>
      <c r="AC66" s="16">
        <v>177.10483376791299</v>
      </c>
      <c r="AD66" s="64">
        <v>218.904696389538</v>
      </c>
    </row>
    <row r="67" spans="14:30" x14ac:dyDescent="0.25">
      <c r="N67" s="25">
        <v>42185</v>
      </c>
      <c r="O67" s="61">
        <v>90.309699138573507</v>
      </c>
      <c r="P67" s="16">
        <v>110.896096966494</v>
      </c>
      <c r="Q67" s="16">
        <v>121.309785467797</v>
      </c>
      <c r="R67" s="64">
        <v>155.47962420663401</v>
      </c>
      <c r="S67" s="61">
        <v>160.17427525932999</v>
      </c>
      <c r="T67" s="16">
        <v>186.10662919825501</v>
      </c>
      <c r="U67" s="16">
        <v>219.43784274352899</v>
      </c>
      <c r="V67" s="64">
        <v>344.82463571104302</v>
      </c>
      <c r="W67" s="61">
        <v>145.73660197098101</v>
      </c>
      <c r="X67" s="16">
        <v>165.481522744502</v>
      </c>
      <c r="Y67" s="16">
        <v>166.06202221393701</v>
      </c>
      <c r="Z67" s="64">
        <v>186.27475779187901</v>
      </c>
      <c r="AA67" s="61">
        <v>152.35037429480801</v>
      </c>
      <c r="AB67" s="16">
        <v>179.18096702748801</v>
      </c>
      <c r="AC67" s="16">
        <v>181.77901611950901</v>
      </c>
      <c r="AD67" s="64">
        <v>229.57182508882599</v>
      </c>
    </row>
    <row r="68" spans="14:30" x14ac:dyDescent="0.25">
      <c r="N68" s="25">
        <v>42277</v>
      </c>
      <c r="O68" s="61">
        <v>91.558211819954906</v>
      </c>
      <c r="P68" s="16">
        <v>111.796438102251</v>
      </c>
      <c r="Q68" s="16">
        <v>120.443304045102</v>
      </c>
      <c r="R68" s="64">
        <v>162.16501601570801</v>
      </c>
      <c r="S68" s="61">
        <v>156.152035396293</v>
      </c>
      <c r="T68" s="16">
        <v>183.48175471856399</v>
      </c>
      <c r="U68" s="16">
        <v>224.16640419376299</v>
      </c>
      <c r="V68" s="64">
        <v>350.95727610106798</v>
      </c>
      <c r="W68" s="61">
        <v>147.26207315474099</v>
      </c>
      <c r="X68" s="16">
        <v>166.798332258187</v>
      </c>
      <c r="Y68" s="16">
        <v>166.78252970757799</v>
      </c>
      <c r="Z68" s="64">
        <v>191.669149786932</v>
      </c>
      <c r="AA68" s="61">
        <v>154.398612233226</v>
      </c>
      <c r="AB68" s="16">
        <v>186.09674133878099</v>
      </c>
      <c r="AC68" s="16">
        <v>184.940869142949</v>
      </c>
      <c r="AD68" s="64">
        <v>234.917216560513</v>
      </c>
    </row>
    <row r="69" spans="14:30" x14ac:dyDescent="0.25">
      <c r="N69" s="25">
        <v>42369</v>
      </c>
      <c r="O69" s="61">
        <v>91.662832134182693</v>
      </c>
      <c r="P69" s="16">
        <v>111.036395295174</v>
      </c>
      <c r="Q69" s="16">
        <v>120.741821917992</v>
      </c>
      <c r="R69" s="64">
        <v>162.43642682834499</v>
      </c>
      <c r="S69" s="61">
        <v>154.98251096633399</v>
      </c>
      <c r="T69" s="16">
        <v>181.25843735570899</v>
      </c>
      <c r="U69" s="16">
        <v>227.84588171399699</v>
      </c>
      <c r="V69" s="64">
        <v>352.20270963008801</v>
      </c>
      <c r="W69" s="61">
        <v>145.17520196978401</v>
      </c>
      <c r="X69" s="16">
        <v>169.235716643834</v>
      </c>
      <c r="Y69" s="16">
        <v>167.91403531974399</v>
      </c>
      <c r="Z69" s="64">
        <v>195.29761189657901</v>
      </c>
      <c r="AA69" s="61">
        <v>156.426680058767</v>
      </c>
      <c r="AB69" s="16">
        <v>188.333235845172</v>
      </c>
      <c r="AC69" s="16">
        <v>187.765947888287</v>
      </c>
      <c r="AD69" s="64">
        <v>235.94794391904901</v>
      </c>
    </row>
    <row r="70" spans="14:30" x14ac:dyDescent="0.25">
      <c r="N70" s="25">
        <v>42460</v>
      </c>
      <c r="O70" s="61">
        <v>91.603776389332793</v>
      </c>
      <c r="P70" s="16">
        <v>115.450364700541</v>
      </c>
      <c r="Q70" s="16">
        <v>124.024532372922</v>
      </c>
      <c r="R70" s="64">
        <v>163.04700772664401</v>
      </c>
      <c r="S70" s="61">
        <v>161.65464524901699</v>
      </c>
      <c r="T70" s="16">
        <v>185.768871786663</v>
      </c>
      <c r="U70" s="16">
        <v>228.79495469512901</v>
      </c>
      <c r="V70" s="64">
        <v>359.85909063958599</v>
      </c>
      <c r="W70" s="61">
        <v>145.50065876013699</v>
      </c>
      <c r="X70" s="16">
        <v>176.87593947027099</v>
      </c>
      <c r="Y70" s="16">
        <v>171.184646032345</v>
      </c>
      <c r="Z70" s="64">
        <v>202.02155613179099</v>
      </c>
      <c r="AA70" s="61">
        <v>160.52123789499601</v>
      </c>
      <c r="AB70" s="16">
        <v>192.44951633027401</v>
      </c>
      <c r="AC70" s="16">
        <v>193.18444734722399</v>
      </c>
      <c r="AD70" s="64">
        <v>245.78670902731699</v>
      </c>
    </row>
    <row r="71" spans="14:30" x14ac:dyDescent="0.25">
      <c r="N71" s="25">
        <v>42551</v>
      </c>
      <c r="O71" s="61">
        <v>92.9482788260202</v>
      </c>
      <c r="P71" s="16">
        <v>121.518626472405</v>
      </c>
      <c r="Q71" s="16">
        <v>128.370622311766</v>
      </c>
      <c r="R71" s="64">
        <v>166.25614682144499</v>
      </c>
      <c r="S71" s="61">
        <v>169.175113881947</v>
      </c>
      <c r="T71" s="16">
        <v>193.48236147652199</v>
      </c>
      <c r="U71" s="16">
        <v>232.774128267169</v>
      </c>
      <c r="V71" s="64">
        <v>368.07607138237302</v>
      </c>
      <c r="W71" s="61">
        <v>147.084021353194</v>
      </c>
      <c r="X71" s="16">
        <v>185.16101129134</v>
      </c>
      <c r="Y71" s="16">
        <v>174.66424600409201</v>
      </c>
      <c r="Z71" s="64">
        <v>210.72774053256799</v>
      </c>
      <c r="AA71" s="61">
        <v>165.22081016825501</v>
      </c>
      <c r="AB71" s="16">
        <v>200.75982920835099</v>
      </c>
      <c r="AC71" s="16">
        <v>200.04764615256201</v>
      </c>
      <c r="AD71" s="64">
        <v>265.52176639683199</v>
      </c>
    </row>
    <row r="72" spans="14:30" x14ac:dyDescent="0.25">
      <c r="N72" s="25">
        <v>42643</v>
      </c>
      <c r="O72" s="61">
        <v>95.394394715355801</v>
      </c>
      <c r="P72" s="16">
        <v>121.360965677427</v>
      </c>
      <c r="Q72" s="16">
        <v>132.208317663673</v>
      </c>
      <c r="R72" s="64">
        <v>172.94763008811199</v>
      </c>
      <c r="S72" s="61">
        <v>173.843148497436</v>
      </c>
      <c r="T72" s="16">
        <v>200.21926665117101</v>
      </c>
      <c r="U72" s="16">
        <v>240.352764574378</v>
      </c>
      <c r="V72" s="64">
        <v>369.49788620325501</v>
      </c>
      <c r="W72" s="61">
        <v>151.527441836055</v>
      </c>
      <c r="X72" s="16">
        <v>185.77362767128599</v>
      </c>
      <c r="Y72" s="16">
        <v>179.663528144206</v>
      </c>
      <c r="Z72" s="64">
        <v>215.68106177239</v>
      </c>
      <c r="AA72" s="61">
        <v>169.38040811446399</v>
      </c>
      <c r="AB72" s="16">
        <v>206.28473605379401</v>
      </c>
      <c r="AC72" s="16">
        <v>203.60042595483199</v>
      </c>
      <c r="AD72" s="64">
        <v>275.68634406331</v>
      </c>
    </row>
    <row r="73" spans="14:30" x14ac:dyDescent="0.25">
      <c r="N73" s="25">
        <v>42735</v>
      </c>
      <c r="O73" s="61">
        <v>98.586950990312999</v>
      </c>
      <c r="P73" s="16">
        <v>119.862547608367</v>
      </c>
      <c r="Q73" s="16">
        <v>134.80668851470799</v>
      </c>
      <c r="R73" s="64">
        <v>180.85990806915899</v>
      </c>
      <c r="S73" s="61">
        <v>176.87339486950299</v>
      </c>
      <c r="T73" s="16">
        <v>206.46994764443201</v>
      </c>
      <c r="U73" s="16">
        <v>249.16230844846001</v>
      </c>
      <c r="V73" s="64">
        <v>373.91754529586598</v>
      </c>
      <c r="W73" s="61">
        <v>156.20326385930099</v>
      </c>
      <c r="X73" s="16">
        <v>185.777637974182</v>
      </c>
      <c r="Y73" s="16">
        <v>186.14598756688699</v>
      </c>
      <c r="Z73" s="64">
        <v>217.913139241659</v>
      </c>
      <c r="AA73" s="61">
        <v>173.590881306076</v>
      </c>
      <c r="AB73" s="16">
        <v>209.03517036264699</v>
      </c>
      <c r="AC73" s="16">
        <v>205.31712402664999</v>
      </c>
      <c r="AD73" s="64">
        <v>274.89707804929901</v>
      </c>
    </row>
    <row r="74" spans="14:30" x14ac:dyDescent="0.25">
      <c r="N74" s="25">
        <v>42825</v>
      </c>
      <c r="O74" s="61">
        <v>104.877092045336</v>
      </c>
      <c r="P74" s="16">
        <v>125.812617521625</v>
      </c>
      <c r="Q74" s="16">
        <v>136.93275000772601</v>
      </c>
      <c r="R74" s="64">
        <v>190.77348082625801</v>
      </c>
      <c r="S74" s="61">
        <v>180.046114096206</v>
      </c>
      <c r="T74" s="16">
        <v>215.14558029669001</v>
      </c>
      <c r="U74" s="16">
        <v>262.860972606725</v>
      </c>
      <c r="V74" s="64">
        <v>389.653615621982</v>
      </c>
      <c r="W74" s="61">
        <v>160.39183413296399</v>
      </c>
      <c r="X74" s="16">
        <v>196.622309466123</v>
      </c>
      <c r="Y74" s="16">
        <v>192.951831275351</v>
      </c>
      <c r="Z74" s="64">
        <v>224.53903827319499</v>
      </c>
      <c r="AA74" s="61">
        <v>178.82134742037999</v>
      </c>
      <c r="AB74" s="16">
        <v>219.47395231127101</v>
      </c>
      <c r="AC74" s="16">
        <v>210.76809370110001</v>
      </c>
      <c r="AD74" s="64">
        <v>281.302840456571</v>
      </c>
    </row>
    <row r="75" spans="14:30" x14ac:dyDescent="0.25">
      <c r="N75" s="25">
        <v>42916</v>
      </c>
      <c r="O75" s="61">
        <v>113.440922657567</v>
      </c>
      <c r="P75" s="16">
        <v>135.67063120923899</v>
      </c>
      <c r="Q75" s="16">
        <v>138.42538721396701</v>
      </c>
      <c r="R75" s="64">
        <v>201.25925174954301</v>
      </c>
      <c r="S75" s="61">
        <v>184.104110521347</v>
      </c>
      <c r="T75" s="16">
        <v>223.77087169995301</v>
      </c>
      <c r="U75" s="16">
        <v>278.06714040769901</v>
      </c>
      <c r="V75" s="64">
        <v>403.47136841802097</v>
      </c>
      <c r="W75" s="61">
        <v>162.94277147039199</v>
      </c>
      <c r="X75" s="16">
        <v>213.023231781444</v>
      </c>
      <c r="Y75" s="16">
        <v>198.533841549675</v>
      </c>
      <c r="Z75" s="64">
        <v>233.68459824227099</v>
      </c>
      <c r="AA75" s="61">
        <v>183.62847129928201</v>
      </c>
      <c r="AB75" s="16">
        <v>234.42664663003401</v>
      </c>
      <c r="AC75" s="16">
        <v>219.96155894849801</v>
      </c>
      <c r="AD75" s="64">
        <v>293.10916404461602</v>
      </c>
    </row>
    <row r="76" spans="14:30" x14ac:dyDescent="0.25">
      <c r="N76" s="25">
        <v>43008</v>
      </c>
      <c r="O76" s="61">
        <v>112.82819190144301</v>
      </c>
      <c r="P76" s="16">
        <v>139.974335619285</v>
      </c>
      <c r="Q76" s="16">
        <v>141.22780154590399</v>
      </c>
      <c r="R76" s="64">
        <v>199.48617609685601</v>
      </c>
      <c r="S76" s="61">
        <v>186.49845511212001</v>
      </c>
      <c r="T76" s="16">
        <v>225.75939767440801</v>
      </c>
      <c r="U76" s="16">
        <v>282.20479554583198</v>
      </c>
      <c r="V76" s="64">
        <v>404.734093515768</v>
      </c>
      <c r="W76" s="61">
        <v>162.90833344177301</v>
      </c>
      <c r="X76" s="16">
        <v>219.35218506017799</v>
      </c>
      <c r="Y76" s="16">
        <v>196.892014279303</v>
      </c>
      <c r="Z76" s="64">
        <v>236.61621023331099</v>
      </c>
      <c r="AA76" s="61">
        <v>185.51596111164699</v>
      </c>
      <c r="AB76" s="16">
        <v>239.388016576349</v>
      </c>
      <c r="AC76" s="16">
        <v>226.329154701547</v>
      </c>
      <c r="AD76" s="64">
        <v>301.19283874924798</v>
      </c>
    </row>
    <row r="77" spans="14:30" x14ac:dyDescent="0.25">
      <c r="N77" s="25">
        <v>43100</v>
      </c>
      <c r="O77" s="61">
        <v>107.239808133106</v>
      </c>
      <c r="P77" s="16">
        <v>139.53967058593599</v>
      </c>
      <c r="Q77" s="16">
        <v>144.096042146841</v>
      </c>
      <c r="R77" s="64">
        <v>195.20887475999299</v>
      </c>
      <c r="S77" s="61">
        <v>187.86015504271501</v>
      </c>
      <c r="T77" s="16">
        <v>228.273380296086</v>
      </c>
      <c r="U77" s="16">
        <v>279.52646104578503</v>
      </c>
      <c r="V77" s="64">
        <v>402.02030486316897</v>
      </c>
      <c r="W77" s="61">
        <v>165.84412421071201</v>
      </c>
      <c r="X77" s="16">
        <v>217.80249542300001</v>
      </c>
      <c r="Y77" s="16">
        <v>193.78141042810199</v>
      </c>
      <c r="Z77" s="64">
        <v>238.74970910390499</v>
      </c>
      <c r="AA77" s="61">
        <v>187.63072077318699</v>
      </c>
      <c r="AB77" s="16">
        <v>238.30118926724799</v>
      </c>
      <c r="AC77" s="16">
        <v>227.43088765280001</v>
      </c>
      <c r="AD77" s="64">
        <v>304.491796479502</v>
      </c>
    </row>
    <row r="78" spans="14:30" x14ac:dyDescent="0.25">
      <c r="N78" s="25">
        <v>43190</v>
      </c>
      <c r="O78" s="61">
        <v>107.070223648275</v>
      </c>
      <c r="P78" s="16">
        <v>140.42277774264701</v>
      </c>
      <c r="Q78" s="16">
        <v>144.038808837147</v>
      </c>
      <c r="R78" s="64">
        <v>199.89956053762799</v>
      </c>
      <c r="S78" s="61">
        <v>189.29578659770601</v>
      </c>
      <c r="T78" s="16">
        <v>237.70610974335</v>
      </c>
      <c r="U78" s="16">
        <v>273.59679958835198</v>
      </c>
      <c r="V78" s="64">
        <v>402.51156905238901</v>
      </c>
      <c r="W78" s="61">
        <v>171.30879039217601</v>
      </c>
      <c r="X78" s="16">
        <v>220.35544306838401</v>
      </c>
      <c r="Y78" s="16">
        <v>196.81434575193299</v>
      </c>
      <c r="Z78" s="64">
        <v>249.12245456009401</v>
      </c>
      <c r="AA78" s="61">
        <v>193.955517820198</v>
      </c>
      <c r="AB78" s="16">
        <v>242.49314442952999</v>
      </c>
      <c r="AC78" s="16">
        <v>227.213070348668</v>
      </c>
      <c r="AD78" s="64">
        <v>314.42805600318502</v>
      </c>
    </row>
    <row r="79" spans="14:30" x14ac:dyDescent="0.25">
      <c r="N79" s="25">
        <v>43281</v>
      </c>
      <c r="O79" s="61">
        <v>110.75199454106099</v>
      </c>
      <c r="P79" s="16">
        <v>142.312267961705</v>
      </c>
      <c r="Q79" s="16">
        <v>142.29821437798199</v>
      </c>
      <c r="R79" s="64">
        <v>206.87676863001499</v>
      </c>
      <c r="S79" s="61">
        <v>190.37368883941099</v>
      </c>
      <c r="T79" s="16">
        <v>246.291665954314</v>
      </c>
      <c r="U79" s="16">
        <v>263.47234935652199</v>
      </c>
      <c r="V79" s="64">
        <v>408.41243651194998</v>
      </c>
      <c r="W79" s="61">
        <v>175.92730596624099</v>
      </c>
      <c r="X79" s="16">
        <v>225.540539087887</v>
      </c>
      <c r="Y79" s="16">
        <v>202.41603503898</v>
      </c>
      <c r="Z79" s="64">
        <v>260.225954146547</v>
      </c>
      <c r="AA79" s="61">
        <v>199.833358693896</v>
      </c>
      <c r="AB79" s="16">
        <v>250.61880219141801</v>
      </c>
      <c r="AC79" s="16">
        <v>228.429783989649</v>
      </c>
      <c r="AD79" s="64">
        <v>331.89703407145902</v>
      </c>
    </row>
    <row r="80" spans="14:30" x14ac:dyDescent="0.25">
      <c r="N80" s="25">
        <v>43373</v>
      </c>
      <c r="O80" s="61">
        <v>113.34456684113999</v>
      </c>
      <c r="P80" s="16">
        <v>145.26235167085301</v>
      </c>
      <c r="Q80" s="16">
        <v>144.94328810826201</v>
      </c>
      <c r="R80" s="64">
        <v>211.14336841582099</v>
      </c>
      <c r="S80" s="61">
        <v>195.360428352881</v>
      </c>
      <c r="T80" s="16">
        <v>256.20008203126997</v>
      </c>
      <c r="U80" s="16">
        <v>266.98678200956999</v>
      </c>
      <c r="V80" s="64">
        <v>409.99637377015301</v>
      </c>
      <c r="W80" s="61">
        <v>179.605309821182</v>
      </c>
      <c r="X80" s="16">
        <v>231.25174121533101</v>
      </c>
      <c r="Y80" s="16">
        <v>203.67424569827901</v>
      </c>
      <c r="Z80" s="64">
        <v>264.999569657417</v>
      </c>
      <c r="AA80" s="61">
        <v>198.348044054204</v>
      </c>
      <c r="AB80" s="16">
        <v>255.65471998868699</v>
      </c>
      <c r="AC80" s="16">
        <v>228.218767743174</v>
      </c>
      <c r="AD80" s="64">
        <v>335.87188487626003</v>
      </c>
    </row>
    <row r="81" spans="14:30" x14ac:dyDescent="0.25">
      <c r="N81" s="25">
        <v>43465</v>
      </c>
      <c r="O81" s="61">
        <v>112.900317456164</v>
      </c>
      <c r="P81" s="16">
        <v>148.036932402682</v>
      </c>
      <c r="Q81" s="16">
        <v>149.10205809831101</v>
      </c>
      <c r="R81" s="64">
        <v>211.96960544351501</v>
      </c>
      <c r="S81" s="61">
        <v>198.76754065350099</v>
      </c>
      <c r="T81" s="16">
        <v>265.80268177689601</v>
      </c>
      <c r="U81" s="16">
        <v>279.77389608126998</v>
      </c>
      <c r="V81" s="64">
        <v>409.90668795297398</v>
      </c>
      <c r="W81" s="61">
        <v>182.678863932664</v>
      </c>
      <c r="X81" s="16">
        <v>236.480692776593</v>
      </c>
      <c r="Y81" s="16">
        <v>200.87460673347999</v>
      </c>
      <c r="Z81" s="64">
        <v>268.77179354980501</v>
      </c>
      <c r="AA81" s="61">
        <v>196.79930199697199</v>
      </c>
      <c r="AB81" s="16">
        <v>258.675390544778</v>
      </c>
      <c r="AC81" s="16">
        <v>227.85171117247901</v>
      </c>
      <c r="AD81" s="64">
        <v>331.73156186071401</v>
      </c>
    </row>
    <row r="82" spans="14:30" x14ac:dyDescent="0.25">
      <c r="N82" s="25">
        <v>43555</v>
      </c>
      <c r="O82" s="61">
        <v>113.681554116421</v>
      </c>
      <c r="P82" s="16">
        <v>149.77964270566801</v>
      </c>
      <c r="Q82" s="16">
        <v>148.59302256455001</v>
      </c>
      <c r="R82" s="64">
        <v>211.97089879621399</v>
      </c>
      <c r="S82" s="61">
        <v>195.96249545775899</v>
      </c>
      <c r="T82" s="16">
        <v>269.76677055563698</v>
      </c>
      <c r="U82" s="16">
        <v>282.297367573869</v>
      </c>
      <c r="V82" s="64">
        <v>417.84314975687897</v>
      </c>
      <c r="W82" s="61">
        <v>184.18324013415</v>
      </c>
      <c r="X82" s="16">
        <v>240.58480295043401</v>
      </c>
      <c r="Y82" s="16">
        <v>198.54007754741301</v>
      </c>
      <c r="Z82" s="64">
        <v>275.43706683922602</v>
      </c>
      <c r="AA82" s="61">
        <v>200.68928566953301</v>
      </c>
      <c r="AB82" s="16">
        <v>265.01016491458302</v>
      </c>
      <c r="AC82" s="16">
        <v>232.756452156839</v>
      </c>
      <c r="AD82" s="64">
        <v>338.60513261635998</v>
      </c>
    </row>
    <row r="83" spans="14:30" x14ac:dyDescent="0.25">
      <c r="N83" s="25">
        <v>43646</v>
      </c>
      <c r="O83" s="61">
        <v>115.45307453523201</v>
      </c>
      <c r="P83" s="16">
        <v>151.79205570868999</v>
      </c>
      <c r="Q83" s="16">
        <v>148.00407625115699</v>
      </c>
      <c r="R83" s="64">
        <v>215.01245264106399</v>
      </c>
      <c r="S83" s="61">
        <v>194.46340304415301</v>
      </c>
      <c r="T83" s="16">
        <v>272.20876760777298</v>
      </c>
      <c r="U83" s="16">
        <v>280.05502015962401</v>
      </c>
      <c r="V83" s="64">
        <v>426.66149734511401</v>
      </c>
      <c r="W83" s="61">
        <v>183.83841016577799</v>
      </c>
      <c r="X83" s="16">
        <v>243.189216533674</v>
      </c>
      <c r="Y83" s="16">
        <v>198.497381304908</v>
      </c>
      <c r="Z83" s="64">
        <v>284.628696856364</v>
      </c>
      <c r="AA83" s="61">
        <v>207.80835040145999</v>
      </c>
      <c r="AB83" s="16">
        <v>271.582555768573</v>
      </c>
      <c r="AC83" s="16">
        <v>239.56144504819801</v>
      </c>
      <c r="AD83" s="64">
        <v>352.95427319369799</v>
      </c>
    </row>
    <row r="84" spans="14:30" x14ac:dyDescent="0.25">
      <c r="N84" s="25">
        <v>43738</v>
      </c>
      <c r="O84" s="61">
        <v>116.51145061369201</v>
      </c>
      <c r="P84" s="16">
        <v>155.21334658567</v>
      </c>
      <c r="Q84" s="16">
        <v>147.42911248636699</v>
      </c>
      <c r="R84" s="64">
        <v>220.30454662224699</v>
      </c>
      <c r="S84" s="61">
        <v>198.55725226777901</v>
      </c>
      <c r="T84" s="16">
        <v>273.44952466959597</v>
      </c>
      <c r="U84" s="16">
        <v>277.86649657274899</v>
      </c>
      <c r="V84" s="64">
        <v>424.474513724639</v>
      </c>
      <c r="W84" s="61">
        <v>185.00908800905</v>
      </c>
      <c r="X84" s="16">
        <v>248.95692338407</v>
      </c>
      <c r="Y84" s="16">
        <v>201.77689441445801</v>
      </c>
      <c r="Z84" s="64">
        <v>295.49853875477601</v>
      </c>
      <c r="AA84" s="61">
        <v>211.13740008330299</v>
      </c>
      <c r="AB84" s="16">
        <v>273.95915263606298</v>
      </c>
      <c r="AC84" s="16">
        <v>243.804880216806</v>
      </c>
      <c r="AD84" s="64">
        <v>366.669336660966</v>
      </c>
    </row>
    <row r="85" spans="14:30" x14ac:dyDescent="0.25">
      <c r="N85" s="25">
        <v>43830</v>
      </c>
      <c r="O85" s="61">
        <v>116.86001251371501</v>
      </c>
      <c r="P85" s="16">
        <v>158.48137698910301</v>
      </c>
      <c r="Q85" s="16">
        <v>146.74838274089399</v>
      </c>
      <c r="R85" s="64">
        <v>224.22338717884799</v>
      </c>
      <c r="S85" s="61">
        <v>204.61572226600501</v>
      </c>
      <c r="T85" s="16">
        <v>278.65627860897098</v>
      </c>
      <c r="U85" s="16">
        <v>275.50602837674302</v>
      </c>
      <c r="V85" s="64">
        <v>422.883938321296</v>
      </c>
      <c r="W85" s="61">
        <v>188.58269877938301</v>
      </c>
      <c r="X85" s="16">
        <v>259.59863066718498</v>
      </c>
      <c r="Y85" s="16">
        <v>205.268625767315</v>
      </c>
      <c r="Z85" s="64">
        <v>301.45942359639599</v>
      </c>
      <c r="AA85" s="61">
        <v>208.661704198705</v>
      </c>
      <c r="AB85" s="16">
        <v>273.24477417580101</v>
      </c>
      <c r="AC85" s="16">
        <v>245.232769694214</v>
      </c>
      <c r="AD85" s="64">
        <v>372.84131333553</v>
      </c>
    </row>
    <row r="86" spans="14:30" x14ac:dyDescent="0.25">
      <c r="N86" s="25">
        <v>43921</v>
      </c>
      <c r="O86" s="61">
        <v>116.163885067241</v>
      </c>
      <c r="P86" s="16">
        <v>160.55123237759599</v>
      </c>
      <c r="Q86" s="16">
        <v>146.41342446452299</v>
      </c>
      <c r="R86" s="64">
        <v>226.037610063833</v>
      </c>
      <c r="S86" s="61">
        <v>209.917656879558</v>
      </c>
      <c r="T86" s="16">
        <v>295.37917262004902</v>
      </c>
      <c r="U86" s="16">
        <v>274.31600379000702</v>
      </c>
      <c r="V86" s="64">
        <v>440.20199176613301</v>
      </c>
      <c r="W86" s="61">
        <v>192.30525260430099</v>
      </c>
      <c r="X86" s="16">
        <v>267.98100954704699</v>
      </c>
      <c r="Y86" s="16">
        <v>206.97248132836799</v>
      </c>
      <c r="Z86" s="64">
        <v>300.39026350219001</v>
      </c>
      <c r="AA86" s="61">
        <v>207.130212006639</v>
      </c>
      <c r="AB86" s="16">
        <v>274.85946078178603</v>
      </c>
      <c r="AC86" s="16">
        <v>241.39217954483101</v>
      </c>
      <c r="AD86" s="64">
        <v>376.02041567941598</v>
      </c>
    </row>
    <row r="87" spans="14:30" x14ac:dyDescent="0.25">
      <c r="N87" s="25">
        <v>44012</v>
      </c>
      <c r="O87" s="61">
        <v>112.81096678788001</v>
      </c>
      <c r="P87" s="16">
        <v>163.40362985332499</v>
      </c>
      <c r="Q87" s="16">
        <v>144.90896531521199</v>
      </c>
      <c r="R87" s="64">
        <v>225.630682922067</v>
      </c>
      <c r="S87" s="61">
        <v>213.38123000835699</v>
      </c>
      <c r="T87" s="16">
        <v>311.33498288874802</v>
      </c>
      <c r="U87" s="16">
        <v>276.09881244526798</v>
      </c>
      <c r="V87" s="64">
        <v>449.87570382362901</v>
      </c>
      <c r="W87" s="61">
        <v>195.142945236369</v>
      </c>
      <c r="X87" s="16">
        <v>268.505096292394</v>
      </c>
      <c r="Y87" s="16">
        <v>205.91406249829899</v>
      </c>
      <c r="Z87" s="64">
        <v>301.47537099629801</v>
      </c>
      <c r="AA87" s="61">
        <v>209.85823724007301</v>
      </c>
      <c r="AB87" s="16">
        <v>283.80264922256998</v>
      </c>
      <c r="AC87" s="16">
        <v>234.682951076579</v>
      </c>
      <c r="AD87" s="64">
        <v>382.48286124005</v>
      </c>
    </row>
    <row r="88" spans="14:30" x14ac:dyDescent="0.25">
      <c r="N88" s="25">
        <v>44104</v>
      </c>
      <c r="O88" s="61">
        <v>114.47846224321</v>
      </c>
      <c r="P88" s="16">
        <v>165.994750028921</v>
      </c>
      <c r="Q88" s="16">
        <v>147.60706503209801</v>
      </c>
      <c r="R88" s="64">
        <v>232.598551113778</v>
      </c>
      <c r="S88" s="61">
        <v>212.48905630715501</v>
      </c>
      <c r="T88" s="16">
        <v>317.48140063590301</v>
      </c>
      <c r="U88" s="16">
        <v>279.70380485541398</v>
      </c>
      <c r="V88" s="64">
        <v>447.05475973720502</v>
      </c>
      <c r="W88" s="61">
        <v>200.27709231879899</v>
      </c>
      <c r="X88" s="16">
        <v>276.20607951358397</v>
      </c>
      <c r="Y88" s="16">
        <v>206.575400777939</v>
      </c>
      <c r="Z88" s="64">
        <v>316.55534339904602</v>
      </c>
      <c r="AA88" s="61">
        <v>216.78481604155201</v>
      </c>
      <c r="AB88" s="16">
        <v>295.39649065419201</v>
      </c>
      <c r="AC88" s="16">
        <v>240.698423857931</v>
      </c>
      <c r="AD88" s="64">
        <v>396.90202420539299</v>
      </c>
    </row>
    <row r="89" spans="14:30" x14ac:dyDescent="0.25">
      <c r="N89" s="25">
        <v>44196</v>
      </c>
      <c r="O89" s="61">
        <v>121.003015959631</v>
      </c>
      <c r="P89" s="16">
        <v>169.32967114578699</v>
      </c>
      <c r="Q89" s="16">
        <v>152.707917510496</v>
      </c>
      <c r="R89" s="64">
        <v>246.11606058354101</v>
      </c>
      <c r="S89" s="61">
        <v>209.190676833759</v>
      </c>
      <c r="T89" s="16">
        <v>322.88244347564398</v>
      </c>
      <c r="U89" s="16">
        <v>285.83395587616099</v>
      </c>
      <c r="V89" s="64">
        <v>452.11672118752301</v>
      </c>
      <c r="W89" s="61">
        <v>206.15697618329401</v>
      </c>
      <c r="X89" s="16">
        <v>292.75790183380298</v>
      </c>
      <c r="Y89" s="16">
        <v>213.36120209117499</v>
      </c>
      <c r="Z89" s="64">
        <v>334.00833461344303</v>
      </c>
      <c r="AA89" s="61">
        <v>219.963904218545</v>
      </c>
      <c r="AB89" s="16">
        <v>302.95184383690003</v>
      </c>
      <c r="AC89" s="16">
        <v>253.07375226303199</v>
      </c>
      <c r="AD89" s="64">
        <v>411.075984651802</v>
      </c>
    </row>
    <row r="90" spans="14:30" x14ac:dyDescent="0.25">
      <c r="N90" s="25">
        <v>44286</v>
      </c>
      <c r="O90" s="61">
        <v>124.844917270512</v>
      </c>
      <c r="P90" s="16">
        <v>178.25983265308301</v>
      </c>
      <c r="Q90" s="16">
        <v>157.091695669796</v>
      </c>
      <c r="R90" s="64">
        <v>259.41649923428901</v>
      </c>
      <c r="S90" s="61">
        <v>207.90200754081701</v>
      </c>
      <c r="T90" s="16">
        <v>328.20531223184599</v>
      </c>
      <c r="U90" s="16">
        <v>298.060033447514</v>
      </c>
      <c r="V90" s="64">
        <v>468.23798366157598</v>
      </c>
      <c r="W90" s="61">
        <v>210.66193379277701</v>
      </c>
      <c r="X90" s="16">
        <v>305.73578035589401</v>
      </c>
      <c r="Y90" s="16">
        <v>225.139063166526</v>
      </c>
      <c r="Z90" s="64">
        <v>347.67354155758699</v>
      </c>
      <c r="AA90" s="61">
        <v>218.429375404816</v>
      </c>
      <c r="AB90" s="16">
        <v>315.231421355149</v>
      </c>
      <c r="AC90" s="16">
        <v>258.34646297026899</v>
      </c>
      <c r="AD90" s="64">
        <v>424.414915158962</v>
      </c>
    </row>
    <row r="91" spans="14:30" x14ac:dyDescent="0.25">
      <c r="N91" s="25">
        <v>44377</v>
      </c>
      <c r="O91" s="61">
        <v>127.862898147233</v>
      </c>
      <c r="P91" s="16">
        <v>190.15528028633</v>
      </c>
      <c r="Q91" s="16">
        <v>166.60757227539199</v>
      </c>
      <c r="R91" s="64">
        <v>273.77194489219198</v>
      </c>
      <c r="S91" s="61">
        <v>215.56588627194</v>
      </c>
      <c r="T91" s="16">
        <v>333.61908801869203</v>
      </c>
      <c r="U91" s="16">
        <v>313.04918951634397</v>
      </c>
      <c r="V91" s="64">
        <v>500.66346930163297</v>
      </c>
      <c r="W91" s="61">
        <v>219.173477823318</v>
      </c>
      <c r="X91" s="16">
        <v>321.96157017175801</v>
      </c>
      <c r="Y91" s="16">
        <v>237.21226941936101</v>
      </c>
      <c r="Z91" s="64">
        <v>369.59288840755801</v>
      </c>
      <c r="AA91" s="61">
        <v>222.325096051668</v>
      </c>
      <c r="AB91" s="16">
        <v>336.980379201446</v>
      </c>
      <c r="AC91" s="16">
        <v>266.65814818664199</v>
      </c>
      <c r="AD91" s="64">
        <v>452.28035110087501</v>
      </c>
    </row>
    <row r="92" spans="14:30" x14ac:dyDescent="0.25">
      <c r="N92" s="25">
        <v>44469</v>
      </c>
      <c r="O92" s="61">
        <v>131.31239262362999</v>
      </c>
      <c r="P92" s="16">
        <v>196.21564598285499</v>
      </c>
      <c r="Q92" s="16">
        <v>174.33122144623101</v>
      </c>
      <c r="R92" s="64">
        <v>283.426054116925</v>
      </c>
      <c r="S92" s="61">
        <v>227.94618041340701</v>
      </c>
      <c r="T92" s="16">
        <v>351.099983929465</v>
      </c>
      <c r="U92" s="16">
        <v>321.74770536096599</v>
      </c>
      <c r="V92" s="64">
        <v>518.263342723748</v>
      </c>
      <c r="W92" s="61">
        <v>229.15776423074399</v>
      </c>
      <c r="X92" s="16">
        <v>338.24054026061998</v>
      </c>
      <c r="Y92" s="16">
        <v>244.15579526007701</v>
      </c>
      <c r="Z92" s="64">
        <v>394.129465993145</v>
      </c>
      <c r="AA92" s="61">
        <v>237.060850067209</v>
      </c>
      <c r="AB92" s="16">
        <v>355.44060509594601</v>
      </c>
      <c r="AC92" s="16">
        <v>281.96934410114801</v>
      </c>
      <c r="AD92" s="64">
        <v>482.48097418439198</v>
      </c>
    </row>
    <row r="93" spans="14:30" x14ac:dyDescent="0.25">
      <c r="N93" s="25">
        <v>44561</v>
      </c>
      <c r="O93" s="61">
        <v>134.79151063701099</v>
      </c>
      <c r="P93" s="16">
        <v>199.17807685035999</v>
      </c>
      <c r="Q93" s="16">
        <v>176.40322298627501</v>
      </c>
      <c r="R93" s="64">
        <v>288.17250493539302</v>
      </c>
      <c r="S93" s="61">
        <v>230.85179350679201</v>
      </c>
      <c r="T93" s="16">
        <v>373.09402380720098</v>
      </c>
      <c r="U93" s="16">
        <v>321.70328529484402</v>
      </c>
      <c r="V93" s="64">
        <v>508.03801572765502</v>
      </c>
      <c r="W93" s="61">
        <v>234.82364292198201</v>
      </c>
      <c r="X93" s="16">
        <v>350.43904966187699</v>
      </c>
      <c r="Y93" s="16">
        <v>249.84987559860701</v>
      </c>
      <c r="Z93" s="64">
        <v>411.25417709165401</v>
      </c>
      <c r="AA93" s="61">
        <v>249.088947164616</v>
      </c>
      <c r="AB93" s="16">
        <v>366.67526894834202</v>
      </c>
      <c r="AC93" s="16">
        <v>289.56460271418501</v>
      </c>
      <c r="AD93" s="64">
        <v>499.17823387479802</v>
      </c>
    </row>
    <row r="94" spans="14:30" x14ac:dyDescent="0.25">
      <c r="N94" s="25">
        <v>44651</v>
      </c>
      <c r="O94" s="61">
        <v>138.17452314777501</v>
      </c>
      <c r="P94" s="16">
        <v>211.058820119057</v>
      </c>
      <c r="Q94" s="16">
        <v>180.66413097124101</v>
      </c>
      <c r="R94" s="64">
        <v>301.58538211112699</v>
      </c>
      <c r="S94" s="61">
        <v>230.334859833639</v>
      </c>
      <c r="T94" s="16">
        <v>396.97009179088201</v>
      </c>
      <c r="U94" s="16">
        <v>325.94202341420299</v>
      </c>
      <c r="V94" s="64">
        <v>508.85002083513001</v>
      </c>
      <c r="W94" s="61">
        <v>241.77602602079401</v>
      </c>
      <c r="X94" s="16">
        <v>380.690197382576</v>
      </c>
      <c r="Y94" s="16">
        <v>260.29634235268799</v>
      </c>
      <c r="Z94" s="64">
        <v>436.12806778216702</v>
      </c>
      <c r="AA94" s="61">
        <v>256.60468328315898</v>
      </c>
      <c r="AB94" s="16">
        <v>388.14931822642302</v>
      </c>
      <c r="AC94" s="16">
        <v>290.430827649913</v>
      </c>
      <c r="AD94" s="64">
        <v>522.43270185486301</v>
      </c>
    </row>
    <row r="95" spans="14:30" x14ac:dyDescent="0.25">
      <c r="N95" s="25">
        <v>44742</v>
      </c>
      <c r="O95" s="61">
        <v>141.77503655606</v>
      </c>
      <c r="P95" s="16">
        <v>231.29883168528099</v>
      </c>
      <c r="Q95" s="16">
        <v>183.16990989591801</v>
      </c>
      <c r="R95" s="64">
        <v>324.38577206546802</v>
      </c>
      <c r="S95" s="61">
        <v>241.348605947663</v>
      </c>
      <c r="T95" s="16">
        <v>426.87601323277698</v>
      </c>
      <c r="U95" s="16">
        <v>345.10961910291201</v>
      </c>
      <c r="V95" s="64">
        <v>532.41247604881698</v>
      </c>
      <c r="W95" s="61">
        <v>251.30531529361099</v>
      </c>
      <c r="X95" s="16">
        <v>425.27864396564001</v>
      </c>
      <c r="Y95" s="16">
        <v>269.33113009309898</v>
      </c>
      <c r="Z95" s="64">
        <v>470.98307467948803</v>
      </c>
      <c r="AA95" s="61">
        <v>266.790509203037</v>
      </c>
      <c r="AB95" s="16">
        <v>417.69667191579998</v>
      </c>
      <c r="AC95" s="16">
        <v>299.78451723135402</v>
      </c>
      <c r="AD95" s="64">
        <v>545.04436210646099</v>
      </c>
    </row>
    <row r="96" spans="14:30" x14ac:dyDescent="0.25">
      <c r="N96" s="25">
        <v>44834</v>
      </c>
      <c r="O96" s="61">
        <v>136.542423108359</v>
      </c>
      <c r="P96" s="16">
        <v>235.61583675124001</v>
      </c>
      <c r="Q96" s="16">
        <v>178.60649916401999</v>
      </c>
      <c r="R96" s="64">
        <v>316.27786944284998</v>
      </c>
      <c r="S96" s="61">
        <v>255.98870647335599</v>
      </c>
      <c r="T96" s="16">
        <v>438.596289109743</v>
      </c>
      <c r="U96" s="16">
        <v>352.50656102926303</v>
      </c>
      <c r="V96" s="64">
        <v>535.87228377072302</v>
      </c>
      <c r="W96" s="61">
        <v>251.063475064551</v>
      </c>
      <c r="X96" s="16">
        <v>423.93329542427398</v>
      </c>
      <c r="Y96" s="16">
        <v>269.64722151193803</v>
      </c>
      <c r="Z96" s="64">
        <v>463.72791472851901</v>
      </c>
      <c r="AA96" s="61">
        <v>260.90559991300699</v>
      </c>
      <c r="AB96" s="16">
        <v>424.12297621381902</v>
      </c>
      <c r="AC96" s="16">
        <v>308.28620383909202</v>
      </c>
      <c r="AD96" s="64">
        <v>518.73078546893601</v>
      </c>
    </row>
    <row r="97" spans="14:30" x14ac:dyDescent="0.25">
      <c r="N97" s="25">
        <v>44926</v>
      </c>
      <c r="O97" s="61">
        <v>129.306686982965</v>
      </c>
      <c r="P97" s="16">
        <v>225.49240826811001</v>
      </c>
      <c r="Q97" s="16">
        <v>175.88146868172299</v>
      </c>
      <c r="R97" s="64">
        <v>293.10838270496401</v>
      </c>
      <c r="S97" s="61">
        <v>252.90960687699399</v>
      </c>
      <c r="T97" s="16">
        <v>437.44596128271399</v>
      </c>
      <c r="U97" s="16">
        <v>342.81963268737599</v>
      </c>
      <c r="V97" s="64">
        <v>512.01457070577703</v>
      </c>
      <c r="W97" s="61">
        <v>247.67345844378599</v>
      </c>
      <c r="X97" s="16">
        <v>409.29042858682698</v>
      </c>
      <c r="Y97" s="16">
        <v>270.36405070830102</v>
      </c>
      <c r="Z97" s="64">
        <v>440.67174494708598</v>
      </c>
      <c r="AA97" s="61">
        <v>248.22772567669901</v>
      </c>
      <c r="AB97" s="16">
        <v>417.04941975563202</v>
      </c>
      <c r="AC97" s="16">
        <v>307.75631810767902</v>
      </c>
      <c r="AD97" s="64">
        <v>487.281229610472</v>
      </c>
    </row>
    <row r="98" spans="14:30" x14ac:dyDescent="0.25">
      <c r="N98" s="25">
        <v>45016</v>
      </c>
      <c r="O98" s="61">
        <v>128.710267534118</v>
      </c>
      <c r="P98" s="16">
        <v>224.298301219107</v>
      </c>
      <c r="Q98" s="16">
        <v>178.14861921228101</v>
      </c>
      <c r="R98" s="64">
        <v>290.42548029558901</v>
      </c>
      <c r="S98" s="61">
        <v>225.87891221176901</v>
      </c>
      <c r="T98" s="16">
        <v>433.55741070757102</v>
      </c>
      <c r="U98" s="16">
        <v>337.13269689516699</v>
      </c>
      <c r="V98" s="64">
        <v>493.65471706846898</v>
      </c>
      <c r="W98" s="61">
        <v>250.22343400965201</v>
      </c>
      <c r="X98" s="16">
        <v>428.64642179670301</v>
      </c>
      <c r="Y98" s="16">
        <v>274.34691248535302</v>
      </c>
      <c r="Z98" s="64">
        <v>438.24291859909903</v>
      </c>
      <c r="AA98" s="61">
        <v>244.028145414118</v>
      </c>
      <c r="AB98" s="16">
        <v>417.657869798805</v>
      </c>
      <c r="AC98" s="16">
        <v>301.36432710842303</v>
      </c>
      <c r="AD98" s="64">
        <v>476.26791791034498</v>
      </c>
    </row>
    <row r="99" spans="14:30" x14ac:dyDescent="0.25">
      <c r="N99" s="25">
        <v>45107</v>
      </c>
      <c r="O99" s="61">
        <v>133.072856291383</v>
      </c>
      <c r="P99" s="16">
        <v>232.196977635472</v>
      </c>
      <c r="Q99" s="16">
        <v>181.52951744499899</v>
      </c>
      <c r="R99" s="64">
        <v>293.112830433581</v>
      </c>
      <c r="S99" s="61">
        <v>215.4832720583</v>
      </c>
      <c r="T99" s="16">
        <v>430.27725103788498</v>
      </c>
      <c r="U99" s="16">
        <v>339.22976997163602</v>
      </c>
      <c r="V99" s="64">
        <v>502.02898569465401</v>
      </c>
      <c r="W99" s="61">
        <v>249.88521998350799</v>
      </c>
      <c r="X99" s="16">
        <v>449.92533681800001</v>
      </c>
      <c r="Y99" s="16">
        <v>277.048206840707</v>
      </c>
      <c r="Z99" s="64">
        <v>437.86117714384898</v>
      </c>
      <c r="AA99" s="61">
        <v>246.457457575901</v>
      </c>
      <c r="AB99" s="16">
        <v>421.24310766531499</v>
      </c>
      <c r="AC99" s="16">
        <v>297.31165650848197</v>
      </c>
      <c r="AD99" s="64">
        <v>474.85970096485102</v>
      </c>
    </row>
    <row r="100" spans="14:30" x14ac:dyDescent="0.25">
      <c r="N100" s="25">
        <v>45199</v>
      </c>
      <c r="O100" s="61">
        <v>135.63694905665901</v>
      </c>
      <c r="P100" s="16">
        <v>237.20900604442099</v>
      </c>
      <c r="Q100" s="16">
        <v>184.16142331779699</v>
      </c>
      <c r="R100" s="64">
        <v>287.035889839709</v>
      </c>
      <c r="S100" s="61">
        <v>219.59497145192799</v>
      </c>
      <c r="T100" s="16">
        <v>435.656555771005</v>
      </c>
      <c r="U100" s="16">
        <v>346.51592439788601</v>
      </c>
      <c r="V100" s="64">
        <v>512.01274225889597</v>
      </c>
      <c r="W100" s="61">
        <v>244.21501007459801</v>
      </c>
      <c r="X100" s="16">
        <v>460.36659957344398</v>
      </c>
      <c r="Y100" s="16">
        <v>279.0638796774</v>
      </c>
      <c r="Z100" s="64">
        <v>441.74517656903799</v>
      </c>
      <c r="AA100" s="61">
        <v>251.62487687912</v>
      </c>
      <c r="AB100" s="16">
        <v>427.81800099211301</v>
      </c>
      <c r="AC100" s="16">
        <v>301.00409441312797</v>
      </c>
      <c r="AD100" s="64">
        <v>485.99085603746698</v>
      </c>
    </row>
    <row r="101" spans="14:30" ht="30" x14ac:dyDescent="0.25">
      <c r="N101" s="160" t="s">
        <v>0</v>
      </c>
      <c r="O101" s="152" t="s">
        <v>21</v>
      </c>
      <c r="P101" s="153" t="s">
        <v>22</v>
      </c>
      <c r="Q101" s="153" t="s">
        <v>23</v>
      </c>
      <c r="R101" s="154" t="s">
        <v>24</v>
      </c>
      <c r="S101" s="152" t="s">
        <v>25</v>
      </c>
      <c r="T101" s="153" t="s">
        <v>26</v>
      </c>
      <c r="U101" s="153" t="s">
        <v>27</v>
      </c>
      <c r="V101" s="154" t="s">
        <v>28</v>
      </c>
      <c r="W101" s="152" t="s">
        <v>29</v>
      </c>
      <c r="X101" s="153" t="s">
        <v>30</v>
      </c>
      <c r="Y101" s="153" t="s">
        <v>31</v>
      </c>
      <c r="Z101" s="154" t="s">
        <v>32</v>
      </c>
      <c r="AA101" s="152" t="s">
        <v>33</v>
      </c>
      <c r="AB101" s="153" t="s">
        <v>34</v>
      </c>
      <c r="AC101" s="153" t="s">
        <v>35</v>
      </c>
      <c r="AD101" s="154" t="s">
        <v>36</v>
      </c>
    </row>
    <row r="102" spans="14:30" x14ac:dyDescent="0.25">
      <c r="N102" s="128" t="s">
        <v>134</v>
      </c>
      <c r="O102" s="161">
        <f>O96/O95-1</f>
        <v>-3.6907861742161763E-2</v>
      </c>
      <c r="P102" s="161">
        <f t="shared" ref="O102:AD106" si="0">P96/P95-1</f>
        <v>1.8664188809362381E-2</v>
      </c>
      <c r="Q102" s="161">
        <f t="shared" si="0"/>
        <v>-2.4913539207892077E-2</v>
      </c>
      <c r="R102" s="161">
        <f t="shared" si="0"/>
        <v>-2.4994630840287524E-2</v>
      </c>
      <c r="S102" s="161">
        <f t="shared" si="0"/>
        <v>6.0659561169654097E-2</v>
      </c>
      <c r="T102" s="161">
        <f t="shared" si="0"/>
        <v>2.7455925171824713E-2</v>
      </c>
      <c r="U102" s="161">
        <f t="shared" si="0"/>
        <v>2.1433601142671233E-2</v>
      </c>
      <c r="V102" s="161">
        <f t="shared" si="0"/>
        <v>6.4983595943923778E-3</v>
      </c>
      <c r="W102" s="161">
        <f t="shared" si="0"/>
        <v>-9.6233630704323225E-4</v>
      </c>
      <c r="X102" s="161">
        <f t="shared" si="0"/>
        <v>-3.1634519166561237E-3</v>
      </c>
      <c r="Y102" s="161">
        <f t="shared" si="0"/>
        <v>1.1736163537048316E-3</v>
      </c>
      <c r="Z102" s="161">
        <f t="shared" si="0"/>
        <v>-1.5404290177319591E-2</v>
      </c>
      <c r="AA102" s="161">
        <f t="shared" si="0"/>
        <v>-2.2058165815603936E-2</v>
      </c>
      <c r="AB102" s="161">
        <f t="shared" si="0"/>
        <v>1.5385098158776866E-2</v>
      </c>
      <c r="AC102" s="161">
        <f t="shared" si="0"/>
        <v>2.8359325178815009E-2</v>
      </c>
      <c r="AD102" s="162">
        <f t="shared" si="0"/>
        <v>-4.827786225662356E-2</v>
      </c>
    </row>
    <row r="103" spans="14:30" x14ac:dyDescent="0.25">
      <c r="N103" s="128" t="s">
        <v>134</v>
      </c>
      <c r="O103" s="161">
        <f t="shared" si="0"/>
        <v>-5.2992586191705215E-2</v>
      </c>
      <c r="P103" s="161">
        <f t="shared" si="0"/>
        <v>-4.2965823616594068E-2</v>
      </c>
      <c r="Q103" s="161">
        <f t="shared" si="0"/>
        <v>-1.5257174263264228E-2</v>
      </c>
      <c r="R103" s="161">
        <f t="shared" si="0"/>
        <v>-7.3256743441142302E-2</v>
      </c>
      <c r="S103" s="161">
        <f t="shared" si="0"/>
        <v>-1.2028263429201269E-2</v>
      </c>
      <c r="T103" s="161">
        <f t="shared" si="0"/>
        <v>-2.6227486542668155E-3</v>
      </c>
      <c r="U103" s="161">
        <f t="shared" si="0"/>
        <v>-2.7480136294776303E-2</v>
      </c>
      <c r="V103" s="161">
        <f t="shared" si="0"/>
        <v>-4.4521267077051729E-2</v>
      </c>
      <c r="W103" s="161">
        <f t="shared" si="0"/>
        <v>-1.3502627651805543E-2</v>
      </c>
      <c r="X103" s="161">
        <f t="shared" si="0"/>
        <v>-3.4540497279866522E-2</v>
      </c>
      <c r="Y103" s="161">
        <f t="shared" si="0"/>
        <v>2.6583963756188211E-3</v>
      </c>
      <c r="Z103" s="161">
        <f t="shared" si="0"/>
        <v>-4.9719175941631333E-2</v>
      </c>
      <c r="AA103" s="161">
        <f t="shared" si="0"/>
        <v>-4.8591805773947061E-2</v>
      </c>
      <c r="AB103" s="161">
        <f t="shared" si="0"/>
        <v>-1.6678078894317938E-2</v>
      </c>
      <c r="AC103" s="161">
        <f t="shared" si="0"/>
        <v>-1.7188110425128134E-3</v>
      </c>
      <c r="AD103" s="162">
        <f t="shared" si="0"/>
        <v>-6.0627895508521656E-2</v>
      </c>
    </row>
    <row r="104" spans="14:30" x14ac:dyDescent="0.25">
      <c r="N104" s="128" t="s">
        <v>134</v>
      </c>
      <c r="O104" s="161">
        <f t="shared" si="0"/>
        <v>-4.6124408780620074E-3</v>
      </c>
      <c r="P104" s="161">
        <f t="shared" si="0"/>
        <v>-5.2955532213891932E-3</v>
      </c>
      <c r="Q104" s="161">
        <f t="shared" si="0"/>
        <v>1.2890218324596026E-2</v>
      </c>
      <c r="R104" s="161">
        <f t="shared" si="0"/>
        <v>-9.1532776531865201E-3</v>
      </c>
      <c r="S104" s="161">
        <f t="shared" si="0"/>
        <v>-0.10687887660341711</v>
      </c>
      <c r="T104" s="161">
        <f t="shared" si="0"/>
        <v>-8.8892135699245589E-3</v>
      </c>
      <c r="U104" s="161">
        <f t="shared" si="0"/>
        <v>-1.6588710942920359E-2</v>
      </c>
      <c r="V104" s="161">
        <f t="shared" si="0"/>
        <v>-3.5858068671757226E-2</v>
      </c>
      <c r="W104" s="161">
        <f t="shared" si="0"/>
        <v>1.0295715907099545E-2</v>
      </c>
      <c r="X104" s="161">
        <f t="shared" si="0"/>
        <v>4.7291585285068161E-2</v>
      </c>
      <c r="Y104" s="161">
        <f t="shared" si="0"/>
        <v>1.473147693496113E-2</v>
      </c>
      <c r="Z104" s="161">
        <f t="shared" si="0"/>
        <v>-5.5116452911647684E-3</v>
      </c>
      <c r="AA104" s="161">
        <f t="shared" si="0"/>
        <v>-1.6918256214661143E-2</v>
      </c>
      <c r="AB104" s="161">
        <f t="shared" si="0"/>
        <v>1.4589399105973122E-3</v>
      </c>
      <c r="AC104" s="161">
        <f t="shared" si="0"/>
        <v>-2.0769649957339098E-2</v>
      </c>
      <c r="AD104" s="162">
        <f t="shared" si="0"/>
        <v>-2.2601551282677046E-2</v>
      </c>
    </row>
    <row r="105" spans="14:30" x14ac:dyDescent="0.25">
      <c r="N105" s="128" t="s">
        <v>134</v>
      </c>
      <c r="O105" s="161">
        <f t="shared" si="0"/>
        <v>3.3894644466561985E-2</v>
      </c>
      <c r="P105" s="161">
        <f t="shared" si="0"/>
        <v>3.5215052336259767E-2</v>
      </c>
      <c r="Q105" s="161">
        <f t="shared" si="0"/>
        <v>1.8977964845684925E-2</v>
      </c>
      <c r="R105" s="161">
        <f t="shared" si="0"/>
        <v>9.2531486399087814E-3</v>
      </c>
      <c r="S105" s="161">
        <f t="shared" si="0"/>
        <v>-4.6023066304315963E-2</v>
      </c>
      <c r="T105" s="161">
        <f t="shared" si="0"/>
        <v>-7.565687008631139E-3</v>
      </c>
      <c r="U105" s="161">
        <f t="shared" si="0"/>
        <v>6.2203194640628734E-3</v>
      </c>
      <c r="V105" s="161">
        <f t="shared" si="0"/>
        <v>1.6963817698157468E-2</v>
      </c>
      <c r="W105" s="161">
        <f t="shared" si="0"/>
        <v>-1.3516480879682824E-3</v>
      </c>
      <c r="X105" s="161">
        <f t="shared" si="0"/>
        <v>4.9642115130938969E-2</v>
      </c>
      <c r="Y105" s="161">
        <f t="shared" si="0"/>
        <v>9.8462721190573088E-3</v>
      </c>
      <c r="Z105" s="161">
        <f t="shared" si="0"/>
        <v>-8.7107272941300273E-4</v>
      </c>
      <c r="AA105" s="161">
        <f t="shared" si="0"/>
        <v>9.9550490688704585E-3</v>
      </c>
      <c r="AB105" s="161">
        <f t="shared" si="0"/>
        <v>8.5841501519823282E-3</v>
      </c>
      <c r="AC105" s="161">
        <f t="shared" si="0"/>
        <v>-1.3447744923316685E-2</v>
      </c>
      <c r="AD105" s="162">
        <f t="shared" si="0"/>
        <v>-2.9567747323241411E-3</v>
      </c>
    </row>
    <row r="106" spans="14:30" x14ac:dyDescent="0.25">
      <c r="N106" s="128" t="str">
        <f>"QTR "&amp;YEAR(N100)&amp;"Q"&amp;(MONTH(N100)/3)</f>
        <v>QTR 2023Q3</v>
      </c>
      <c r="O106" s="161">
        <f>O100/O99-1</f>
        <v>1.9268337937088598E-2</v>
      </c>
      <c r="P106" s="161">
        <f t="shared" si="0"/>
        <v>2.1585243959623801E-2</v>
      </c>
      <c r="Q106" s="161">
        <f t="shared" si="0"/>
        <v>1.4498500904104761E-2</v>
      </c>
      <c r="R106" s="161">
        <f t="shared" si="0"/>
        <v>-2.0732427798820008E-2</v>
      </c>
      <c r="S106" s="161">
        <f t="shared" si="0"/>
        <v>1.9081292734943966E-2</v>
      </c>
      <c r="T106" s="161">
        <f t="shared" si="0"/>
        <v>1.250195012667854E-2</v>
      </c>
      <c r="U106" s="161">
        <f t="shared" si="0"/>
        <v>2.1478523028386265E-2</v>
      </c>
      <c r="V106" s="161">
        <f t="shared" si="0"/>
        <v>1.9886813010263849E-2</v>
      </c>
      <c r="W106" s="161">
        <f t="shared" si="0"/>
        <v>-2.2691257647347918E-2</v>
      </c>
      <c r="X106" s="161">
        <f t="shared" si="0"/>
        <v>2.3206656529475733E-2</v>
      </c>
      <c r="Y106" s="161">
        <f t="shared" si="0"/>
        <v>7.2755310697676379E-3</v>
      </c>
      <c r="Z106" s="161">
        <f t="shared" si="0"/>
        <v>8.8703900412550052E-3</v>
      </c>
      <c r="AA106" s="161">
        <f t="shared" si="0"/>
        <v>2.0966780044087807E-2</v>
      </c>
      <c r="AB106" s="161">
        <f t="shared" si="0"/>
        <v>1.5608310752521337E-2</v>
      </c>
      <c r="AC106" s="161">
        <f t="shared" si="0"/>
        <v>1.2419418558991646E-2</v>
      </c>
      <c r="AD106" s="162">
        <f t="shared" si="0"/>
        <v>2.3440934343341713E-2</v>
      </c>
    </row>
    <row r="107" spans="14:30" x14ac:dyDescent="0.25">
      <c r="N107" s="128" t="s">
        <v>139</v>
      </c>
      <c r="O107" s="163">
        <f>RANK(O106,$O106:$AD106)</f>
        <v>7</v>
      </c>
      <c r="P107" s="163">
        <f t="shared" ref="P107:AD107" si="1">RANK(P106,$O106:$AD106)</f>
        <v>3</v>
      </c>
      <c r="Q107" s="163">
        <f t="shared" si="1"/>
        <v>10</v>
      </c>
      <c r="R107" s="163">
        <f t="shared" si="1"/>
        <v>15</v>
      </c>
      <c r="S107" s="163">
        <f t="shared" si="1"/>
        <v>8</v>
      </c>
      <c r="T107" s="163">
        <f t="shared" si="1"/>
        <v>11</v>
      </c>
      <c r="U107" s="163">
        <f t="shared" si="1"/>
        <v>4</v>
      </c>
      <c r="V107" s="163">
        <f t="shared" si="1"/>
        <v>6</v>
      </c>
      <c r="W107" s="163">
        <f t="shared" si="1"/>
        <v>16</v>
      </c>
      <c r="X107" s="163">
        <f t="shared" si="1"/>
        <v>2</v>
      </c>
      <c r="Y107" s="163">
        <f t="shared" si="1"/>
        <v>14</v>
      </c>
      <c r="Z107" s="163">
        <f t="shared" si="1"/>
        <v>13</v>
      </c>
      <c r="AA107" s="163">
        <f t="shared" si="1"/>
        <v>5</v>
      </c>
      <c r="AB107" s="163">
        <f t="shared" si="1"/>
        <v>9</v>
      </c>
      <c r="AC107" s="163">
        <f t="shared" si="1"/>
        <v>12</v>
      </c>
      <c r="AD107" s="164">
        <f t="shared" si="1"/>
        <v>1</v>
      </c>
    </row>
    <row r="108" spans="14:30" x14ac:dyDescent="0.25">
      <c r="N108" s="128">
        <v>42825</v>
      </c>
      <c r="O108" s="165" t="s">
        <v>76</v>
      </c>
      <c r="P108" s="166" t="s">
        <v>76</v>
      </c>
      <c r="Q108" s="166" t="s">
        <v>76</v>
      </c>
      <c r="R108" s="167" t="s">
        <v>76</v>
      </c>
      <c r="S108" s="157" t="s">
        <v>76</v>
      </c>
      <c r="T108" s="131" t="s">
        <v>76</v>
      </c>
      <c r="U108" s="131" t="s">
        <v>76</v>
      </c>
      <c r="V108" s="159" t="s">
        <v>76</v>
      </c>
      <c r="W108" s="157" t="s">
        <v>76</v>
      </c>
      <c r="X108" s="131" t="s">
        <v>76</v>
      </c>
      <c r="Y108" s="131" t="s">
        <v>76</v>
      </c>
      <c r="Z108" s="159" t="s">
        <v>76</v>
      </c>
      <c r="AA108" s="157" t="s">
        <v>76</v>
      </c>
      <c r="AB108" s="131" t="s">
        <v>76</v>
      </c>
      <c r="AC108" s="131" t="s">
        <v>76</v>
      </c>
      <c r="AD108" s="159" t="s">
        <v>76</v>
      </c>
    </row>
    <row r="109" spans="14:30" x14ac:dyDescent="0.25">
      <c r="N109" s="128" t="s">
        <v>136</v>
      </c>
      <c r="O109" s="161">
        <f t="shared" ref="O109:AD113" si="2">O96/O92-1</f>
        <v>3.9828917745177606E-2</v>
      </c>
      <c r="P109" s="161">
        <f t="shared" si="2"/>
        <v>0.20080045386303058</v>
      </c>
      <c r="Q109" s="161">
        <f t="shared" si="2"/>
        <v>2.4523878639303831E-2</v>
      </c>
      <c r="R109" s="161">
        <f t="shared" si="2"/>
        <v>0.11590965208996717</v>
      </c>
      <c r="S109" s="161">
        <f t="shared" si="2"/>
        <v>0.12302257493014612</v>
      </c>
      <c r="T109" s="161">
        <f t="shared" si="2"/>
        <v>0.24920623521832952</v>
      </c>
      <c r="U109" s="161">
        <f t="shared" si="2"/>
        <v>9.5599300805545573E-2</v>
      </c>
      <c r="V109" s="161">
        <f t="shared" si="2"/>
        <v>3.3976821425244497E-2</v>
      </c>
      <c r="W109" s="161">
        <f t="shared" si="2"/>
        <v>9.559226983795166E-2</v>
      </c>
      <c r="X109" s="161">
        <f t="shared" si="2"/>
        <v>0.25334856400603645</v>
      </c>
      <c r="Y109" s="161">
        <f t="shared" si="2"/>
        <v>0.10440639438726951</v>
      </c>
      <c r="Z109" s="161">
        <f t="shared" si="2"/>
        <v>0.17658778330616998</v>
      </c>
      <c r="AA109" s="161">
        <f t="shared" si="2"/>
        <v>0.10058493352672015</v>
      </c>
      <c r="AB109" s="161">
        <f t="shared" si="2"/>
        <v>0.19323164020422823</v>
      </c>
      <c r="AC109" s="161">
        <f t="shared" si="2"/>
        <v>9.3332343705078813E-2</v>
      </c>
      <c r="AD109" s="162">
        <f t="shared" si="2"/>
        <v>7.5132105148441042E-2</v>
      </c>
    </row>
    <row r="110" spans="14:30" x14ac:dyDescent="0.25">
      <c r="N110" s="128" t="s">
        <v>136</v>
      </c>
      <c r="O110" s="161">
        <f t="shared" si="2"/>
        <v>-4.0691165401480101E-2</v>
      </c>
      <c r="P110" s="161">
        <f t="shared" si="2"/>
        <v>0.13211459731845721</v>
      </c>
      <c r="Q110" s="161">
        <f t="shared" si="2"/>
        <v>-2.957736801626476E-3</v>
      </c>
      <c r="R110" s="161">
        <f t="shared" si="2"/>
        <v>1.7128205102973304E-2</v>
      </c>
      <c r="S110" s="161">
        <f t="shared" si="2"/>
        <v>9.5549672953062936E-2</v>
      </c>
      <c r="T110" s="161">
        <f t="shared" si="2"/>
        <v>0.17248182326492412</v>
      </c>
      <c r="U110" s="161">
        <f t="shared" si="2"/>
        <v>6.5639203445431615E-2</v>
      </c>
      <c r="V110" s="161">
        <f t="shared" si="2"/>
        <v>7.8272783827533221E-3</v>
      </c>
      <c r="W110" s="161">
        <f t="shared" si="2"/>
        <v>5.4721131832850434E-2</v>
      </c>
      <c r="X110" s="161">
        <f t="shared" si="2"/>
        <v>0.16793613320699574</v>
      </c>
      <c r="Y110" s="161">
        <f t="shared" si="2"/>
        <v>8.2106004898120366E-2</v>
      </c>
      <c r="Z110" s="161">
        <f t="shared" si="2"/>
        <v>7.1531353343253334E-2</v>
      </c>
      <c r="AA110" s="161">
        <f>AA97/AA93-1</f>
        <v>-3.4574857604895426E-3</v>
      </c>
      <c r="AB110" s="161">
        <f t="shared" si="2"/>
        <v>0.13738082459656376</v>
      </c>
      <c r="AC110" s="161">
        <f t="shared" si="2"/>
        <v>6.2824375710901936E-2</v>
      </c>
      <c r="AD110" s="162">
        <f t="shared" si="2"/>
        <v>-2.3833179127177195E-2</v>
      </c>
    </row>
    <row r="111" spans="14:30" x14ac:dyDescent="0.25">
      <c r="N111" s="128" t="s">
        <v>136</v>
      </c>
      <c r="O111" s="161">
        <f t="shared" si="2"/>
        <v>-6.8494939573883418E-2</v>
      </c>
      <c r="P111" s="161">
        <f t="shared" si="2"/>
        <v>6.2728869101901008E-2</v>
      </c>
      <c r="Q111" s="161">
        <f t="shared" si="2"/>
        <v>-1.392369224281953E-2</v>
      </c>
      <c r="R111" s="161">
        <f t="shared" si="2"/>
        <v>-3.7004120482954428E-2</v>
      </c>
      <c r="S111" s="161">
        <f t="shared" si="2"/>
        <v>-1.9345519931669664E-2</v>
      </c>
      <c r="T111" s="161">
        <f t="shared" si="2"/>
        <v>9.2166436901152338E-2</v>
      </c>
      <c r="U111" s="161">
        <f t="shared" si="2"/>
        <v>3.4333325183856456E-2</v>
      </c>
      <c r="V111" s="161">
        <f t="shared" si="2"/>
        <v>-2.9862048038678091E-2</v>
      </c>
      <c r="W111" s="161">
        <f t="shared" si="2"/>
        <v>3.4938981039135397E-2</v>
      </c>
      <c r="X111" s="161">
        <f t="shared" si="2"/>
        <v>0.12597178688563182</v>
      </c>
      <c r="Y111" s="161">
        <f t="shared" si="2"/>
        <v>5.3979130116347251E-2</v>
      </c>
      <c r="Z111" s="161">
        <f t="shared" si="2"/>
        <v>4.8491509103887331E-3</v>
      </c>
      <c r="AA111" s="161">
        <f t="shared" si="2"/>
        <v>-4.9011334119584138E-2</v>
      </c>
      <c r="AB111" s="161">
        <f t="shared" si="2"/>
        <v>7.6023710945096745E-2</v>
      </c>
      <c r="AC111" s="161">
        <f t="shared" si="2"/>
        <v>3.764579520356337E-2</v>
      </c>
      <c r="AD111" s="162">
        <f t="shared" si="2"/>
        <v>-8.8365034923374775E-2</v>
      </c>
    </row>
    <row r="112" spans="14:30" x14ac:dyDescent="0.25">
      <c r="N112" s="128" t="s">
        <v>136</v>
      </c>
      <c r="O112" s="161">
        <f t="shared" si="2"/>
        <v>-6.1380201169872528E-2</v>
      </c>
      <c r="P112" s="161">
        <f t="shared" si="2"/>
        <v>3.8830544177286264E-3</v>
      </c>
      <c r="Q112" s="161">
        <f t="shared" si="2"/>
        <v>-8.9555781943176926E-3</v>
      </c>
      <c r="R112" s="161">
        <f t="shared" si="2"/>
        <v>-9.6406637790437566E-2</v>
      </c>
      <c r="S112" s="161">
        <f t="shared" si="2"/>
        <v>-0.10717001570322704</v>
      </c>
      <c r="T112" s="161">
        <f t="shared" si="2"/>
        <v>7.9677416853434213E-3</v>
      </c>
      <c r="U112" s="161">
        <f t="shared" si="2"/>
        <v>-1.7037627483581175E-2</v>
      </c>
      <c r="V112" s="161">
        <f t="shared" si="2"/>
        <v>-5.7067577716524265E-2</v>
      </c>
      <c r="W112" s="161">
        <f t="shared" si="2"/>
        <v>-5.6508765381417803E-3</v>
      </c>
      <c r="X112" s="161">
        <f t="shared" si="2"/>
        <v>5.7954221783944826E-2</v>
      </c>
      <c r="Y112" s="161">
        <f t="shared" si="2"/>
        <v>2.8652747066187478E-2</v>
      </c>
      <c r="Z112" s="161">
        <f t="shared" si="2"/>
        <v>-7.0325027195890399E-2</v>
      </c>
      <c r="AA112" s="161">
        <f t="shared" si="2"/>
        <v>-7.6213549304566253E-2</v>
      </c>
      <c r="AB112" s="161">
        <f t="shared" si="2"/>
        <v>8.4904572814741286E-3</v>
      </c>
      <c r="AC112" s="161">
        <f t="shared" si="2"/>
        <v>-8.2487939861272119E-3</v>
      </c>
      <c r="AD112" s="162">
        <f t="shared" si="2"/>
        <v>-0.12876871319311278</v>
      </c>
    </row>
    <row r="113" spans="14:30" x14ac:dyDescent="0.25">
      <c r="N113" s="128" t="str">
        <f>"Y/Y "&amp;RIGHT(N106,4)</f>
        <v>Y/Y 23Q3</v>
      </c>
      <c r="O113" s="161">
        <f>O100/O96-1</f>
        <v>-6.6314485350931207E-3</v>
      </c>
      <c r="P113" s="161">
        <f t="shared" si="2"/>
        <v>6.7617241487167856E-3</v>
      </c>
      <c r="Q113" s="161">
        <f t="shared" si="2"/>
        <v>3.110146707861805E-2</v>
      </c>
      <c r="R113" s="161">
        <f t="shared" si="2"/>
        <v>-9.2456609925484767E-2</v>
      </c>
      <c r="S113" s="161">
        <f t="shared" si="2"/>
        <v>-0.14216929927420829</v>
      </c>
      <c r="T113" s="161">
        <f t="shared" si="2"/>
        <v>-6.7025951010780682E-3</v>
      </c>
      <c r="U113" s="161">
        <f t="shared" si="2"/>
        <v>-1.6994397533723338E-2</v>
      </c>
      <c r="V113" s="161">
        <f t="shared" si="2"/>
        <v>-4.4524679171568327E-2</v>
      </c>
      <c r="W113" s="161">
        <f t="shared" si="2"/>
        <v>-2.7277822822265096E-2</v>
      </c>
      <c r="X113" s="161">
        <f t="shared" si="2"/>
        <v>8.5941124564673288E-2</v>
      </c>
      <c r="Y113" s="161">
        <f t="shared" si="2"/>
        <v>3.4922140538522273E-2</v>
      </c>
      <c r="Z113" s="161">
        <f t="shared" si="2"/>
        <v>-4.7404388352058624E-2</v>
      </c>
      <c r="AA113" s="161">
        <f t="shared" si="2"/>
        <v>-3.5571191407855696E-2</v>
      </c>
      <c r="AB113" s="161">
        <f t="shared" si="2"/>
        <v>8.71215422300331E-3</v>
      </c>
      <c r="AC113" s="161">
        <f t="shared" si="2"/>
        <v>-2.3621262759344619E-2</v>
      </c>
      <c r="AD113" s="162">
        <f t="shared" si="2"/>
        <v>-6.3115454776550228E-2</v>
      </c>
    </row>
    <row r="114" spans="14:30" x14ac:dyDescent="0.25">
      <c r="N114" s="128" t="s">
        <v>139</v>
      </c>
      <c r="O114" s="163">
        <f>RANK(O113,$O113:$AD113)</f>
        <v>6</v>
      </c>
      <c r="P114" s="163">
        <f t="shared" ref="P114:AD114" si="3">RANK(P113,$O113:$AD113)</f>
        <v>5</v>
      </c>
      <c r="Q114" s="163">
        <f t="shared" si="3"/>
        <v>3</v>
      </c>
      <c r="R114" s="163">
        <f t="shared" si="3"/>
        <v>15</v>
      </c>
      <c r="S114" s="163">
        <f t="shared" si="3"/>
        <v>16</v>
      </c>
      <c r="T114" s="163">
        <f t="shared" si="3"/>
        <v>7</v>
      </c>
      <c r="U114" s="163">
        <f t="shared" si="3"/>
        <v>8</v>
      </c>
      <c r="V114" s="163">
        <f t="shared" si="3"/>
        <v>12</v>
      </c>
      <c r="W114" s="163">
        <f t="shared" si="3"/>
        <v>10</v>
      </c>
      <c r="X114" s="163">
        <f t="shared" si="3"/>
        <v>1</v>
      </c>
      <c r="Y114" s="163">
        <f t="shared" si="3"/>
        <v>2</v>
      </c>
      <c r="Z114" s="163">
        <f t="shared" si="3"/>
        <v>13</v>
      </c>
      <c r="AA114" s="163">
        <f t="shared" si="3"/>
        <v>11</v>
      </c>
      <c r="AB114" s="163">
        <f t="shared" si="3"/>
        <v>4</v>
      </c>
      <c r="AC114" s="163">
        <f t="shared" si="3"/>
        <v>9</v>
      </c>
      <c r="AD114" s="164">
        <f t="shared" si="3"/>
        <v>14</v>
      </c>
    </row>
    <row r="115" spans="14:30" x14ac:dyDescent="0.25">
      <c r="N115" s="25">
        <v>46568</v>
      </c>
      <c r="O115" s="61" t="s">
        <v>76</v>
      </c>
      <c r="P115" s="16" t="s">
        <v>76</v>
      </c>
      <c r="Q115" s="16" t="s">
        <v>76</v>
      </c>
      <c r="R115" s="64" t="s">
        <v>76</v>
      </c>
      <c r="S115" s="61" t="s">
        <v>76</v>
      </c>
      <c r="T115" s="16" t="s">
        <v>76</v>
      </c>
      <c r="U115" s="16" t="s">
        <v>76</v>
      </c>
      <c r="V115" s="64" t="s">
        <v>76</v>
      </c>
      <c r="W115" s="61" t="s">
        <v>76</v>
      </c>
      <c r="X115" s="16" t="s">
        <v>76</v>
      </c>
      <c r="Y115" s="16" t="s">
        <v>76</v>
      </c>
      <c r="Z115" s="64" t="s">
        <v>76</v>
      </c>
      <c r="AA115" s="61" t="s">
        <v>76</v>
      </c>
      <c r="AB115" s="16" t="s">
        <v>76</v>
      </c>
      <c r="AC115" s="16" t="s">
        <v>76</v>
      </c>
      <c r="AD115" s="64" t="s">
        <v>76</v>
      </c>
    </row>
    <row r="116" spans="14:30" x14ac:dyDescent="0.25">
      <c r="N116" s="25">
        <v>46660</v>
      </c>
      <c r="O116" s="61" t="s">
        <v>76</v>
      </c>
      <c r="P116" s="16" t="s">
        <v>76</v>
      </c>
      <c r="Q116" s="16" t="s">
        <v>76</v>
      </c>
      <c r="R116" s="64" t="s">
        <v>76</v>
      </c>
      <c r="S116" s="61" t="s">
        <v>76</v>
      </c>
      <c r="T116" s="16" t="s">
        <v>76</v>
      </c>
      <c r="U116" s="16" t="s">
        <v>76</v>
      </c>
      <c r="V116" s="64" t="s">
        <v>76</v>
      </c>
      <c r="W116" s="61" t="s">
        <v>76</v>
      </c>
      <c r="X116" s="16" t="s">
        <v>76</v>
      </c>
      <c r="Y116" s="16" t="s">
        <v>76</v>
      </c>
      <c r="Z116" s="64" t="s">
        <v>76</v>
      </c>
      <c r="AA116" s="61" t="s">
        <v>76</v>
      </c>
      <c r="AB116" s="16" t="s">
        <v>76</v>
      </c>
      <c r="AC116" s="16" t="s">
        <v>76</v>
      </c>
      <c r="AD116" s="64" t="s">
        <v>76</v>
      </c>
    </row>
    <row r="117" spans="14:30" x14ac:dyDescent="0.25">
      <c r="N117" s="25">
        <v>46752</v>
      </c>
      <c r="O117" s="61" t="s">
        <v>76</v>
      </c>
      <c r="P117" s="16" t="s">
        <v>76</v>
      </c>
      <c r="Q117" s="16" t="s">
        <v>76</v>
      </c>
      <c r="R117" s="64" t="s">
        <v>76</v>
      </c>
      <c r="S117" s="61" t="s">
        <v>76</v>
      </c>
      <c r="T117" s="16" t="s">
        <v>76</v>
      </c>
      <c r="U117" s="16" t="s">
        <v>76</v>
      </c>
      <c r="V117" s="64" t="s">
        <v>76</v>
      </c>
      <c r="W117" s="61" t="s">
        <v>76</v>
      </c>
      <c r="X117" s="16" t="s">
        <v>76</v>
      </c>
      <c r="Y117" s="16" t="s">
        <v>76</v>
      </c>
      <c r="Z117" s="64" t="s">
        <v>76</v>
      </c>
      <c r="AA117" s="61" t="s">
        <v>76</v>
      </c>
      <c r="AB117" s="16" t="s">
        <v>76</v>
      </c>
      <c r="AC117" s="16" t="s">
        <v>76</v>
      </c>
      <c r="AD117" s="64" t="s">
        <v>76</v>
      </c>
    </row>
    <row r="118" spans="14:30" x14ac:dyDescent="0.25">
      <c r="N118" s="25">
        <v>46843</v>
      </c>
      <c r="O118" s="61" t="s">
        <v>76</v>
      </c>
      <c r="P118" s="16" t="s">
        <v>76</v>
      </c>
      <c r="Q118" s="16" t="s">
        <v>76</v>
      </c>
      <c r="R118" s="64" t="s">
        <v>76</v>
      </c>
      <c r="S118" s="61" t="s">
        <v>76</v>
      </c>
      <c r="T118" s="16" t="s">
        <v>76</v>
      </c>
      <c r="U118" s="16" t="s">
        <v>76</v>
      </c>
      <c r="V118" s="64" t="s">
        <v>76</v>
      </c>
      <c r="W118" s="61" t="s">
        <v>76</v>
      </c>
      <c r="X118" s="16" t="s">
        <v>76</v>
      </c>
      <c r="Y118" s="16" t="s">
        <v>76</v>
      </c>
      <c r="Z118" s="64" t="s">
        <v>76</v>
      </c>
      <c r="AA118" s="61" t="s">
        <v>76</v>
      </c>
      <c r="AB118" s="16" t="s">
        <v>76</v>
      </c>
      <c r="AC118" s="16" t="s">
        <v>76</v>
      </c>
      <c r="AD118" s="64" t="s">
        <v>76</v>
      </c>
    </row>
    <row r="119" spans="14:30" x14ac:dyDescent="0.25">
      <c r="N119" s="25">
        <v>46934</v>
      </c>
      <c r="O119" s="61" t="s">
        <v>76</v>
      </c>
      <c r="P119" s="16" t="s">
        <v>76</v>
      </c>
      <c r="Q119" s="16" t="s">
        <v>76</v>
      </c>
      <c r="R119" s="64" t="s">
        <v>76</v>
      </c>
      <c r="S119" s="61" t="s">
        <v>76</v>
      </c>
      <c r="T119" s="16" t="s">
        <v>76</v>
      </c>
      <c r="U119" s="16" t="s">
        <v>76</v>
      </c>
      <c r="V119" s="64" t="s">
        <v>76</v>
      </c>
      <c r="W119" s="61" t="s">
        <v>76</v>
      </c>
      <c r="X119" s="16" t="s">
        <v>76</v>
      </c>
      <c r="Y119" s="16" t="s">
        <v>76</v>
      </c>
      <c r="Z119" s="64" t="s">
        <v>76</v>
      </c>
      <c r="AA119" s="61" t="s">
        <v>76</v>
      </c>
      <c r="AB119" s="16" t="s">
        <v>76</v>
      </c>
      <c r="AC119" s="16" t="s">
        <v>76</v>
      </c>
      <c r="AD119" s="64" t="s">
        <v>76</v>
      </c>
    </row>
    <row r="120" spans="14:30" x14ac:dyDescent="0.25">
      <c r="N120" s="25">
        <v>47026</v>
      </c>
      <c r="O120" s="61" t="s">
        <v>76</v>
      </c>
      <c r="P120" s="16" t="s">
        <v>76</v>
      </c>
      <c r="Q120" s="16" t="s">
        <v>76</v>
      </c>
      <c r="R120" s="64" t="s">
        <v>76</v>
      </c>
      <c r="S120" s="61" t="s">
        <v>76</v>
      </c>
      <c r="T120" s="16" t="s">
        <v>76</v>
      </c>
      <c r="U120" s="16" t="s">
        <v>76</v>
      </c>
      <c r="V120" s="64" t="s">
        <v>76</v>
      </c>
      <c r="W120" s="61" t="s">
        <v>76</v>
      </c>
      <c r="X120" s="16" t="s">
        <v>76</v>
      </c>
      <c r="Y120" s="16" t="s">
        <v>76</v>
      </c>
      <c r="Z120" s="64" t="s">
        <v>76</v>
      </c>
      <c r="AA120" s="61" t="s">
        <v>76</v>
      </c>
      <c r="AB120" s="16" t="s">
        <v>76</v>
      </c>
      <c r="AC120" s="16" t="s">
        <v>76</v>
      </c>
      <c r="AD120" s="64" t="s">
        <v>76</v>
      </c>
    </row>
    <row r="121" spans="14:30" x14ac:dyDescent="0.25">
      <c r="N121" s="25">
        <v>47118</v>
      </c>
      <c r="O121" s="61" t="s">
        <v>76</v>
      </c>
      <c r="P121" s="16" t="s">
        <v>76</v>
      </c>
      <c r="Q121" s="16" t="s">
        <v>76</v>
      </c>
      <c r="R121" s="64" t="s">
        <v>76</v>
      </c>
      <c r="S121" s="61" t="s">
        <v>76</v>
      </c>
      <c r="T121" s="16" t="s">
        <v>76</v>
      </c>
      <c r="U121" s="16" t="s">
        <v>76</v>
      </c>
      <c r="V121" s="64" t="s">
        <v>76</v>
      </c>
      <c r="W121" s="61" t="s">
        <v>76</v>
      </c>
      <c r="X121" s="16" t="s">
        <v>76</v>
      </c>
      <c r="Y121" s="16" t="s">
        <v>76</v>
      </c>
      <c r="Z121" s="64" t="s">
        <v>76</v>
      </c>
      <c r="AA121" s="61" t="s">
        <v>76</v>
      </c>
      <c r="AB121" s="16" t="s">
        <v>76</v>
      </c>
      <c r="AC121" s="16" t="s">
        <v>76</v>
      </c>
      <c r="AD121" s="64" t="s">
        <v>76</v>
      </c>
    </row>
    <row r="122" spans="14:30" x14ac:dyDescent="0.25">
      <c r="N122" s="25">
        <v>47208</v>
      </c>
      <c r="O122" s="61" t="s">
        <v>76</v>
      </c>
      <c r="P122" s="16" t="s">
        <v>76</v>
      </c>
      <c r="Q122" s="16" t="s">
        <v>76</v>
      </c>
      <c r="R122" s="64" t="s">
        <v>76</v>
      </c>
      <c r="S122" s="61" t="s">
        <v>76</v>
      </c>
      <c r="T122" s="16" t="s">
        <v>76</v>
      </c>
      <c r="U122" s="16" t="s">
        <v>76</v>
      </c>
      <c r="V122" s="64" t="s">
        <v>76</v>
      </c>
      <c r="W122" s="61" t="s">
        <v>76</v>
      </c>
      <c r="X122" s="16" t="s">
        <v>76</v>
      </c>
      <c r="Y122" s="16" t="s">
        <v>76</v>
      </c>
      <c r="Z122" s="64" t="s">
        <v>76</v>
      </c>
      <c r="AA122" s="61" t="s">
        <v>76</v>
      </c>
      <c r="AB122" s="16" t="s">
        <v>76</v>
      </c>
      <c r="AC122" s="16" t="s">
        <v>76</v>
      </c>
      <c r="AD122" s="64" t="s">
        <v>76</v>
      </c>
    </row>
    <row r="123" spans="14:30" x14ac:dyDescent="0.25">
      <c r="N123" s="25">
        <v>47299</v>
      </c>
      <c r="O123" s="61" t="s">
        <v>76</v>
      </c>
      <c r="P123" s="16" t="s">
        <v>76</v>
      </c>
      <c r="Q123" s="16" t="s">
        <v>76</v>
      </c>
      <c r="R123" s="64" t="s">
        <v>76</v>
      </c>
      <c r="S123" s="61" t="s">
        <v>76</v>
      </c>
      <c r="T123" s="16" t="s">
        <v>76</v>
      </c>
      <c r="U123" s="16" t="s">
        <v>76</v>
      </c>
      <c r="V123" s="64" t="s">
        <v>76</v>
      </c>
      <c r="W123" s="61" t="s">
        <v>76</v>
      </c>
      <c r="X123" s="16" t="s">
        <v>76</v>
      </c>
      <c r="Y123" s="16" t="s">
        <v>76</v>
      </c>
      <c r="Z123" s="64" t="s">
        <v>76</v>
      </c>
      <c r="AA123" s="61" t="s">
        <v>76</v>
      </c>
      <c r="AB123" s="16" t="s">
        <v>76</v>
      </c>
      <c r="AC123" s="16" t="s">
        <v>76</v>
      </c>
      <c r="AD123" s="64" t="s">
        <v>76</v>
      </c>
    </row>
    <row r="124" spans="14:30" x14ac:dyDescent="0.25">
      <c r="N124" s="25">
        <v>47391</v>
      </c>
      <c r="O124" s="61" t="s">
        <v>76</v>
      </c>
      <c r="P124" s="16" t="s">
        <v>76</v>
      </c>
      <c r="Q124" s="16" t="s">
        <v>76</v>
      </c>
      <c r="R124" s="64" t="s">
        <v>76</v>
      </c>
      <c r="S124" s="61" t="s">
        <v>76</v>
      </c>
      <c r="T124" s="16" t="s">
        <v>76</v>
      </c>
      <c r="U124" s="16" t="s">
        <v>76</v>
      </c>
      <c r="V124" s="64" t="s">
        <v>76</v>
      </c>
      <c r="W124" s="61" t="s">
        <v>76</v>
      </c>
      <c r="X124" s="16" t="s">
        <v>76</v>
      </c>
      <c r="Y124" s="16" t="s">
        <v>76</v>
      </c>
      <c r="Z124" s="64" t="s">
        <v>76</v>
      </c>
      <c r="AA124" s="61" t="s">
        <v>76</v>
      </c>
      <c r="AB124" s="16" t="s">
        <v>76</v>
      </c>
      <c r="AC124" s="16" t="s">
        <v>76</v>
      </c>
      <c r="AD124" s="64" t="s">
        <v>76</v>
      </c>
    </row>
    <row r="125" spans="14:30" x14ac:dyDescent="0.25">
      <c r="N125" s="25">
        <v>47483</v>
      </c>
      <c r="O125" s="61" t="s">
        <v>76</v>
      </c>
      <c r="P125" s="16" t="s">
        <v>76</v>
      </c>
      <c r="Q125" s="16" t="s">
        <v>76</v>
      </c>
      <c r="R125" s="64" t="s">
        <v>76</v>
      </c>
      <c r="S125" s="61" t="s">
        <v>76</v>
      </c>
      <c r="T125" s="16" t="s">
        <v>76</v>
      </c>
      <c r="U125" s="16" t="s">
        <v>76</v>
      </c>
      <c r="V125" s="64" t="s">
        <v>76</v>
      </c>
      <c r="W125" s="61" t="s">
        <v>76</v>
      </c>
      <c r="X125" s="16" t="s">
        <v>76</v>
      </c>
      <c r="Y125" s="16" t="s">
        <v>76</v>
      </c>
      <c r="Z125" s="64" t="s">
        <v>76</v>
      </c>
      <c r="AA125" s="61" t="s">
        <v>76</v>
      </c>
      <c r="AB125" s="16" t="s">
        <v>76</v>
      </c>
      <c r="AC125" s="16" t="s">
        <v>76</v>
      </c>
      <c r="AD125" s="64" t="s">
        <v>76</v>
      </c>
    </row>
    <row r="126" spans="14:30" x14ac:dyDescent="0.25">
      <c r="N126" s="25">
        <v>47573</v>
      </c>
      <c r="O126" s="61" t="s">
        <v>76</v>
      </c>
      <c r="P126" s="16" t="s">
        <v>76</v>
      </c>
      <c r="Q126" s="16" t="s">
        <v>76</v>
      </c>
      <c r="R126" s="64" t="s">
        <v>76</v>
      </c>
      <c r="S126" s="61" t="s">
        <v>76</v>
      </c>
      <c r="T126" s="16" t="s">
        <v>76</v>
      </c>
      <c r="U126" s="16" t="s">
        <v>76</v>
      </c>
      <c r="V126" s="64" t="s">
        <v>76</v>
      </c>
      <c r="W126" s="61" t="s">
        <v>76</v>
      </c>
      <c r="X126" s="16" t="s">
        <v>76</v>
      </c>
      <c r="Y126" s="16" t="s">
        <v>76</v>
      </c>
      <c r="Z126" s="64" t="s">
        <v>76</v>
      </c>
      <c r="AA126" s="61" t="s">
        <v>76</v>
      </c>
      <c r="AB126" s="16" t="s">
        <v>76</v>
      </c>
      <c r="AC126" s="16" t="s">
        <v>76</v>
      </c>
      <c r="AD126" s="64" t="s">
        <v>76</v>
      </c>
    </row>
    <row r="127" spans="14:30" x14ac:dyDescent="0.25">
      <c r="N127" s="25">
        <v>47664</v>
      </c>
      <c r="O127" s="61" t="s">
        <v>76</v>
      </c>
      <c r="P127" s="16" t="s">
        <v>76</v>
      </c>
      <c r="Q127" s="16" t="s">
        <v>76</v>
      </c>
      <c r="R127" s="64" t="s">
        <v>76</v>
      </c>
      <c r="S127" s="61" t="s">
        <v>76</v>
      </c>
      <c r="T127" s="16" t="s">
        <v>76</v>
      </c>
      <c r="U127" s="16" t="s">
        <v>76</v>
      </c>
      <c r="V127" s="64" t="s">
        <v>76</v>
      </c>
      <c r="W127" s="61" t="s">
        <v>76</v>
      </c>
      <c r="X127" s="16" t="s">
        <v>76</v>
      </c>
      <c r="Y127" s="16" t="s">
        <v>76</v>
      </c>
      <c r="Z127" s="64" t="s">
        <v>76</v>
      </c>
      <c r="AA127" s="61" t="s">
        <v>76</v>
      </c>
      <c r="AB127" s="16" t="s">
        <v>76</v>
      </c>
      <c r="AC127" s="16" t="s">
        <v>76</v>
      </c>
      <c r="AD127" s="64" t="s">
        <v>76</v>
      </c>
    </row>
    <row r="128" spans="14:30" x14ac:dyDescent="0.25">
      <c r="N128" s="25">
        <v>47756</v>
      </c>
      <c r="O128" s="61" t="s">
        <v>76</v>
      </c>
      <c r="P128" s="16" t="s">
        <v>76</v>
      </c>
      <c r="Q128" s="16" t="s">
        <v>76</v>
      </c>
      <c r="R128" s="64" t="s">
        <v>76</v>
      </c>
      <c r="S128" s="61" t="s">
        <v>76</v>
      </c>
      <c r="T128" s="16" t="s">
        <v>76</v>
      </c>
      <c r="U128" s="16" t="s">
        <v>76</v>
      </c>
      <c r="V128" s="64" t="s">
        <v>76</v>
      </c>
      <c r="W128" s="61" t="s">
        <v>76</v>
      </c>
      <c r="X128" s="16" t="s">
        <v>76</v>
      </c>
      <c r="Y128" s="16" t="s">
        <v>76</v>
      </c>
      <c r="Z128" s="64" t="s">
        <v>76</v>
      </c>
      <c r="AA128" s="61" t="s">
        <v>76</v>
      </c>
      <c r="AB128" s="16" t="s">
        <v>76</v>
      </c>
      <c r="AC128" s="16" t="s">
        <v>76</v>
      </c>
      <c r="AD128" s="64" t="s">
        <v>76</v>
      </c>
    </row>
    <row r="129" spans="14:30" x14ac:dyDescent="0.25">
      <c r="N129" s="25">
        <v>47848</v>
      </c>
      <c r="O129" s="61" t="s">
        <v>76</v>
      </c>
      <c r="P129" s="16" t="s">
        <v>76</v>
      </c>
      <c r="Q129" s="16" t="s">
        <v>76</v>
      </c>
      <c r="R129" s="64" t="s">
        <v>76</v>
      </c>
      <c r="S129" s="61" t="s">
        <v>76</v>
      </c>
      <c r="T129" s="16" t="s">
        <v>76</v>
      </c>
      <c r="U129" s="16" t="s">
        <v>76</v>
      </c>
      <c r="V129" s="64" t="s">
        <v>76</v>
      </c>
      <c r="W129" s="61" t="s">
        <v>76</v>
      </c>
      <c r="X129" s="16" t="s">
        <v>76</v>
      </c>
      <c r="Y129" s="16" t="s">
        <v>76</v>
      </c>
      <c r="Z129" s="64" t="s">
        <v>76</v>
      </c>
      <c r="AA129" s="61" t="s">
        <v>76</v>
      </c>
      <c r="AB129" s="16" t="s">
        <v>76</v>
      </c>
      <c r="AC129" s="16" t="s">
        <v>76</v>
      </c>
      <c r="AD129" s="64" t="s">
        <v>76</v>
      </c>
    </row>
    <row r="130" spans="14:30" x14ac:dyDescent="0.25">
      <c r="N130" s="25">
        <v>47938</v>
      </c>
      <c r="O130" s="61" t="s">
        <v>76</v>
      </c>
      <c r="P130" s="16" t="s">
        <v>76</v>
      </c>
      <c r="Q130" s="16" t="s">
        <v>76</v>
      </c>
      <c r="R130" s="64" t="s">
        <v>76</v>
      </c>
      <c r="S130" s="61" t="s">
        <v>76</v>
      </c>
      <c r="T130" s="16" t="s">
        <v>76</v>
      </c>
      <c r="U130" s="16" t="s">
        <v>76</v>
      </c>
      <c r="V130" s="64" t="s">
        <v>76</v>
      </c>
      <c r="W130" s="61" t="s">
        <v>76</v>
      </c>
      <c r="X130" s="16" t="s">
        <v>76</v>
      </c>
      <c r="Y130" s="16" t="s">
        <v>76</v>
      </c>
      <c r="Z130" s="64" t="s">
        <v>76</v>
      </c>
      <c r="AA130" s="61" t="s">
        <v>76</v>
      </c>
      <c r="AB130" s="16" t="s">
        <v>76</v>
      </c>
      <c r="AC130" s="16" t="s">
        <v>76</v>
      </c>
      <c r="AD130" s="64" t="s">
        <v>76</v>
      </c>
    </row>
    <row r="131" spans="14:30" x14ac:dyDescent="0.25">
      <c r="N131" s="25">
        <v>48029</v>
      </c>
      <c r="O131" s="61" t="s">
        <v>76</v>
      </c>
      <c r="P131" s="16" t="s">
        <v>76</v>
      </c>
      <c r="Q131" s="16" t="s">
        <v>76</v>
      </c>
      <c r="R131" s="64" t="s">
        <v>76</v>
      </c>
      <c r="S131" s="61" t="s">
        <v>76</v>
      </c>
      <c r="T131" s="16" t="s">
        <v>76</v>
      </c>
      <c r="U131" s="16" t="s">
        <v>76</v>
      </c>
      <c r="V131" s="64" t="s">
        <v>76</v>
      </c>
      <c r="W131" s="61" t="s">
        <v>76</v>
      </c>
      <c r="X131" s="16" t="s">
        <v>76</v>
      </c>
      <c r="Y131" s="16" t="s">
        <v>76</v>
      </c>
      <c r="Z131" s="64" t="s">
        <v>76</v>
      </c>
      <c r="AA131" s="61" t="s">
        <v>76</v>
      </c>
      <c r="AB131" s="16" t="s">
        <v>76</v>
      </c>
      <c r="AC131" s="16" t="s">
        <v>76</v>
      </c>
      <c r="AD131" s="64" t="s">
        <v>76</v>
      </c>
    </row>
    <row r="132" spans="14:30" x14ac:dyDescent="0.25">
      <c r="N132" s="25">
        <v>48121</v>
      </c>
      <c r="O132" s="61" t="s">
        <v>76</v>
      </c>
      <c r="P132" s="16" t="s">
        <v>76</v>
      </c>
      <c r="Q132" s="16" t="s">
        <v>76</v>
      </c>
      <c r="R132" s="64" t="s">
        <v>76</v>
      </c>
      <c r="S132" s="61" t="s">
        <v>76</v>
      </c>
      <c r="T132" s="16" t="s">
        <v>76</v>
      </c>
      <c r="U132" s="16" t="s">
        <v>76</v>
      </c>
      <c r="V132" s="64" t="s">
        <v>76</v>
      </c>
      <c r="W132" s="61" t="s">
        <v>76</v>
      </c>
      <c r="X132" s="16" t="s">
        <v>76</v>
      </c>
      <c r="Y132" s="16" t="s">
        <v>76</v>
      </c>
      <c r="Z132" s="64" t="s">
        <v>76</v>
      </c>
      <c r="AA132" s="61" t="s">
        <v>76</v>
      </c>
      <c r="AB132" s="16" t="s">
        <v>76</v>
      </c>
      <c r="AC132" s="16" t="s">
        <v>76</v>
      </c>
      <c r="AD132" s="64" t="s">
        <v>76</v>
      </c>
    </row>
    <row r="133" spans="14:30" x14ac:dyDescent="0.25">
      <c r="N133" s="25">
        <v>48213</v>
      </c>
      <c r="O133" s="61" t="s">
        <v>76</v>
      </c>
      <c r="P133" s="16" t="s">
        <v>76</v>
      </c>
      <c r="Q133" s="16" t="s">
        <v>76</v>
      </c>
      <c r="R133" s="64" t="s">
        <v>76</v>
      </c>
      <c r="S133" s="61" t="s">
        <v>76</v>
      </c>
      <c r="T133" s="16" t="s">
        <v>76</v>
      </c>
      <c r="U133" s="16" t="s">
        <v>76</v>
      </c>
      <c r="V133" s="64" t="s">
        <v>76</v>
      </c>
      <c r="W133" s="61" t="s">
        <v>76</v>
      </c>
      <c r="X133" s="16" t="s">
        <v>76</v>
      </c>
      <c r="Y133" s="16" t="s">
        <v>76</v>
      </c>
      <c r="Z133" s="64" t="s">
        <v>76</v>
      </c>
      <c r="AA133" s="61" t="s">
        <v>76</v>
      </c>
      <c r="AB133" s="16" t="s">
        <v>76</v>
      </c>
      <c r="AC133" s="16" t="s">
        <v>76</v>
      </c>
      <c r="AD133" s="64" t="s">
        <v>76</v>
      </c>
    </row>
    <row r="134" spans="14:30" x14ac:dyDescent="0.25">
      <c r="N134" s="25">
        <v>48304</v>
      </c>
      <c r="O134" s="61" t="s">
        <v>76</v>
      </c>
      <c r="P134" s="16" t="s">
        <v>76</v>
      </c>
      <c r="Q134" s="16" t="s">
        <v>76</v>
      </c>
      <c r="R134" s="64" t="s">
        <v>76</v>
      </c>
      <c r="S134" s="61" t="s">
        <v>76</v>
      </c>
      <c r="T134" s="16" t="s">
        <v>76</v>
      </c>
      <c r="U134" s="16" t="s">
        <v>76</v>
      </c>
      <c r="V134" s="64" t="s">
        <v>76</v>
      </c>
      <c r="W134" s="61" t="s">
        <v>76</v>
      </c>
      <c r="X134" s="16" t="s">
        <v>76</v>
      </c>
      <c r="Y134" s="16" t="s">
        <v>76</v>
      </c>
      <c r="Z134" s="64" t="s">
        <v>76</v>
      </c>
      <c r="AA134" s="61" t="s">
        <v>76</v>
      </c>
      <c r="AB134" s="16" t="s">
        <v>76</v>
      </c>
      <c r="AC134" s="16" t="s">
        <v>76</v>
      </c>
      <c r="AD134" s="64" t="s">
        <v>76</v>
      </c>
    </row>
    <row r="135" spans="14:30" x14ac:dyDescent="0.25">
      <c r="N135" s="25">
        <v>48395</v>
      </c>
      <c r="O135" s="61" t="s">
        <v>76</v>
      </c>
      <c r="P135" s="16" t="s">
        <v>76</v>
      </c>
      <c r="Q135" s="16" t="s">
        <v>76</v>
      </c>
      <c r="R135" s="64" t="s">
        <v>76</v>
      </c>
      <c r="S135" s="61" t="s">
        <v>76</v>
      </c>
      <c r="T135" s="16" t="s">
        <v>76</v>
      </c>
      <c r="U135" s="16" t="s">
        <v>76</v>
      </c>
      <c r="V135" s="64" t="s">
        <v>76</v>
      </c>
      <c r="W135" s="61" t="s">
        <v>76</v>
      </c>
      <c r="X135" s="16" t="s">
        <v>76</v>
      </c>
      <c r="Y135" s="16" t="s">
        <v>76</v>
      </c>
      <c r="Z135" s="64" t="s">
        <v>76</v>
      </c>
      <c r="AA135" s="61" t="s">
        <v>76</v>
      </c>
      <c r="AB135" s="16" t="s">
        <v>76</v>
      </c>
      <c r="AC135" s="16" t="s">
        <v>76</v>
      </c>
      <c r="AD135" s="64" t="s">
        <v>76</v>
      </c>
    </row>
    <row r="136" spans="14:30" x14ac:dyDescent="0.25">
      <c r="N136" s="25">
        <v>48487</v>
      </c>
      <c r="O136" s="61" t="s">
        <v>76</v>
      </c>
      <c r="P136" s="16" t="s">
        <v>76</v>
      </c>
      <c r="Q136" s="16" t="s">
        <v>76</v>
      </c>
      <c r="R136" s="64" t="s">
        <v>76</v>
      </c>
      <c r="S136" s="61" t="s">
        <v>76</v>
      </c>
      <c r="T136" s="16" t="s">
        <v>76</v>
      </c>
      <c r="U136" s="16" t="s">
        <v>76</v>
      </c>
      <c r="V136" s="64" t="s">
        <v>76</v>
      </c>
      <c r="W136" s="61" t="s">
        <v>76</v>
      </c>
      <c r="X136" s="16" t="s">
        <v>76</v>
      </c>
      <c r="Y136" s="16" t="s">
        <v>76</v>
      </c>
      <c r="Z136" s="64" t="s">
        <v>76</v>
      </c>
      <c r="AA136" s="61" t="s">
        <v>76</v>
      </c>
      <c r="AB136" s="16" t="s">
        <v>76</v>
      </c>
      <c r="AC136" s="16" t="s">
        <v>76</v>
      </c>
      <c r="AD136" s="64" t="s">
        <v>76</v>
      </c>
    </row>
    <row r="137" spans="14:30" x14ac:dyDescent="0.25">
      <c r="N137" s="25">
        <v>48579</v>
      </c>
      <c r="O137" s="61" t="s">
        <v>76</v>
      </c>
      <c r="P137" s="16" t="s">
        <v>76</v>
      </c>
      <c r="Q137" s="16" t="s">
        <v>76</v>
      </c>
      <c r="R137" s="64" t="s">
        <v>76</v>
      </c>
      <c r="S137" s="61" t="s">
        <v>76</v>
      </c>
      <c r="T137" s="16" t="s">
        <v>76</v>
      </c>
      <c r="U137" s="16" t="s">
        <v>76</v>
      </c>
      <c r="V137" s="64" t="s">
        <v>76</v>
      </c>
      <c r="W137" s="61" t="s">
        <v>76</v>
      </c>
      <c r="X137" s="16" t="s">
        <v>76</v>
      </c>
      <c r="Y137" s="16" t="s">
        <v>76</v>
      </c>
      <c r="Z137" s="64" t="s">
        <v>76</v>
      </c>
      <c r="AA137" s="61" t="s">
        <v>76</v>
      </c>
      <c r="AB137" s="16" t="s">
        <v>76</v>
      </c>
      <c r="AC137" s="16" t="s">
        <v>76</v>
      </c>
      <c r="AD137" s="64" t="s">
        <v>76</v>
      </c>
    </row>
    <row r="138" spans="14:30" x14ac:dyDescent="0.25">
      <c r="N138" s="25">
        <v>48669</v>
      </c>
      <c r="O138" s="61" t="s">
        <v>76</v>
      </c>
      <c r="P138" s="16" t="s">
        <v>76</v>
      </c>
      <c r="Q138" s="16" t="s">
        <v>76</v>
      </c>
      <c r="R138" s="64" t="s">
        <v>76</v>
      </c>
      <c r="S138" s="61" t="s">
        <v>76</v>
      </c>
      <c r="T138" s="16" t="s">
        <v>76</v>
      </c>
      <c r="U138" s="16" t="s">
        <v>76</v>
      </c>
      <c r="V138" s="64" t="s">
        <v>76</v>
      </c>
      <c r="W138" s="61" t="s">
        <v>76</v>
      </c>
      <c r="X138" s="16" t="s">
        <v>76</v>
      </c>
      <c r="Y138" s="16" t="s">
        <v>76</v>
      </c>
      <c r="Z138" s="64" t="s">
        <v>76</v>
      </c>
      <c r="AA138" s="61" t="s">
        <v>76</v>
      </c>
      <c r="AB138" s="16" t="s">
        <v>76</v>
      </c>
      <c r="AC138" s="16" t="s">
        <v>76</v>
      </c>
      <c r="AD138" s="64" t="s">
        <v>76</v>
      </c>
    </row>
    <row r="139" spans="14:30" x14ac:dyDescent="0.25">
      <c r="N139" s="25">
        <v>48760</v>
      </c>
      <c r="O139" s="61" t="s">
        <v>76</v>
      </c>
      <c r="P139" s="16" t="s">
        <v>76</v>
      </c>
      <c r="Q139" s="16" t="s">
        <v>76</v>
      </c>
      <c r="R139" s="64" t="s">
        <v>76</v>
      </c>
      <c r="S139" s="61" t="s">
        <v>76</v>
      </c>
      <c r="T139" s="16" t="s">
        <v>76</v>
      </c>
      <c r="U139" s="16" t="s">
        <v>76</v>
      </c>
      <c r="V139" s="64" t="s">
        <v>76</v>
      </c>
      <c r="W139" s="61" t="s">
        <v>76</v>
      </c>
      <c r="X139" s="16" t="s">
        <v>76</v>
      </c>
      <c r="Y139" s="16" t="s">
        <v>76</v>
      </c>
      <c r="Z139" s="64" t="s">
        <v>76</v>
      </c>
      <c r="AA139" s="61" t="s">
        <v>76</v>
      </c>
      <c r="AB139" s="16" t="s">
        <v>76</v>
      </c>
      <c r="AC139" s="16" t="s">
        <v>76</v>
      </c>
      <c r="AD139" s="64" t="s">
        <v>76</v>
      </c>
    </row>
    <row r="140" spans="14:30" x14ac:dyDescent="0.25">
      <c r="N140" s="25">
        <v>48852</v>
      </c>
      <c r="O140" s="61" t="s">
        <v>76</v>
      </c>
      <c r="P140" s="16" t="s">
        <v>76</v>
      </c>
      <c r="Q140" s="16" t="s">
        <v>76</v>
      </c>
      <c r="R140" s="64" t="s">
        <v>76</v>
      </c>
      <c r="S140" s="61" t="s">
        <v>76</v>
      </c>
      <c r="T140" s="16" t="s">
        <v>76</v>
      </c>
      <c r="U140" s="16" t="s">
        <v>76</v>
      </c>
      <c r="V140" s="64" t="s">
        <v>76</v>
      </c>
      <c r="W140" s="61" t="s">
        <v>76</v>
      </c>
      <c r="X140" s="16" t="s">
        <v>76</v>
      </c>
      <c r="Y140" s="16" t="s">
        <v>76</v>
      </c>
      <c r="Z140" s="64" t="s">
        <v>76</v>
      </c>
      <c r="AA140" s="61" t="s">
        <v>76</v>
      </c>
      <c r="AB140" s="16" t="s">
        <v>76</v>
      </c>
      <c r="AC140" s="16" t="s">
        <v>76</v>
      </c>
      <c r="AD140" s="64" t="s">
        <v>76</v>
      </c>
    </row>
    <row r="141" spans="14:30" x14ac:dyDescent="0.25">
      <c r="N141" s="25">
        <v>48944</v>
      </c>
      <c r="O141" s="61" t="s">
        <v>76</v>
      </c>
      <c r="P141" s="16" t="s">
        <v>76</v>
      </c>
      <c r="Q141" s="16" t="s">
        <v>76</v>
      </c>
      <c r="R141" s="64" t="s">
        <v>76</v>
      </c>
      <c r="S141" s="61" t="s">
        <v>76</v>
      </c>
      <c r="T141" s="16" t="s">
        <v>76</v>
      </c>
      <c r="U141" s="16" t="s">
        <v>76</v>
      </c>
      <c r="V141" s="64" t="s">
        <v>76</v>
      </c>
      <c r="W141" s="61" t="s">
        <v>76</v>
      </c>
      <c r="X141" s="16" t="s">
        <v>76</v>
      </c>
      <c r="Y141" s="16" t="s">
        <v>76</v>
      </c>
      <c r="Z141" s="64" t="s">
        <v>76</v>
      </c>
      <c r="AA141" s="61" t="s">
        <v>76</v>
      </c>
      <c r="AB141" s="16" t="s">
        <v>76</v>
      </c>
      <c r="AC141" s="16" t="s">
        <v>76</v>
      </c>
      <c r="AD141" s="64" t="s">
        <v>76</v>
      </c>
    </row>
    <row r="142" spans="14:30" x14ac:dyDescent="0.25">
      <c r="N142" s="25">
        <v>49034</v>
      </c>
      <c r="O142" s="61" t="s">
        <v>76</v>
      </c>
      <c r="P142" s="16" t="s">
        <v>76</v>
      </c>
      <c r="Q142" s="16" t="s">
        <v>76</v>
      </c>
      <c r="R142" s="64" t="s">
        <v>76</v>
      </c>
      <c r="S142" s="61" t="s">
        <v>76</v>
      </c>
      <c r="T142" s="16" t="s">
        <v>76</v>
      </c>
      <c r="U142" s="16" t="s">
        <v>76</v>
      </c>
      <c r="V142" s="64" t="s">
        <v>76</v>
      </c>
      <c r="W142" s="61" t="s">
        <v>76</v>
      </c>
      <c r="X142" s="16" t="s">
        <v>76</v>
      </c>
      <c r="Y142" s="16" t="s">
        <v>76</v>
      </c>
      <c r="Z142" s="64" t="s">
        <v>76</v>
      </c>
      <c r="AA142" s="61" t="s">
        <v>76</v>
      </c>
      <c r="AB142" s="16" t="s">
        <v>76</v>
      </c>
      <c r="AC142" s="16" t="s">
        <v>76</v>
      </c>
      <c r="AD142" s="64" t="s">
        <v>76</v>
      </c>
    </row>
    <row r="143" spans="14:30" x14ac:dyDescent="0.25">
      <c r="N143" s="25">
        <v>49125</v>
      </c>
      <c r="O143" s="61" t="s">
        <v>76</v>
      </c>
      <c r="P143" s="16" t="s">
        <v>76</v>
      </c>
      <c r="Q143" s="16" t="s">
        <v>76</v>
      </c>
      <c r="R143" s="64" t="s">
        <v>76</v>
      </c>
      <c r="S143" s="61" t="s">
        <v>76</v>
      </c>
      <c r="T143" s="16" t="s">
        <v>76</v>
      </c>
      <c r="U143" s="16" t="s">
        <v>76</v>
      </c>
      <c r="V143" s="64" t="s">
        <v>76</v>
      </c>
      <c r="W143" s="61" t="s">
        <v>76</v>
      </c>
      <c r="X143" s="16" t="s">
        <v>76</v>
      </c>
      <c r="Y143" s="16" t="s">
        <v>76</v>
      </c>
      <c r="Z143" s="64" t="s">
        <v>76</v>
      </c>
      <c r="AA143" s="61" t="s">
        <v>76</v>
      </c>
      <c r="AB143" s="16" t="s">
        <v>76</v>
      </c>
      <c r="AC143" s="16" t="s">
        <v>76</v>
      </c>
      <c r="AD143" s="64" t="s">
        <v>76</v>
      </c>
    </row>
    <row r="144" spans="14:30" x14ac:dyDescent="0.25">
      <c r="N144" s="25">
        <v>49217</v>
      </c>
      <c r="O144" s="61" t="s">
        <v>76</v>
      </c>
      <c r="P144" s="16" t="s">
        <v>76</v>
      </c>
      <c r="Q144" s="16" t="s">
        <v>76</v>
      </c>
      <c r="R144" s="64" t="s">
        <v>76</v>
      </c>
      <c r="S144" s="61" t="s">
        <v>76</v>
      </c>
      <c r="T144" s="16" t="s">
        <v>76</v>
      </c>
      <c r="U144" s="16" t="s">
        <v>76</v>
      </c>
      <c r="V144" s="64" t="s">
        <v>76</v>
      </c>
      <c r="W144" s="61" t="s">
        <v>76</v>
      </c>
      <c r="X144" s="16" t="s">
        <v>76</v>
      </c>
      <c r="Y144" s="16" t="s">
        <v>76</v>
      </c>
      <c r="Z144" s="64" t="s">
        <v>76</v>
      </c>
      <c r="AA144" s="61" t="s">
        <v>76</v>
      </c>
      <c r="AB144" s="16" t="s">
        <v>76</v>
      </c>
      <c r="AC144" s="16" t="s">
        <v>76</v>
      </c>
      <c r="AD144" s="64" t="s">
        <v>76</v>
      </c>
    </row>
    <row r="145" spans="14:30" x14ac:dyDescent="0.25">
      <c r="N145" s="25">
        <v>49309</v>
      </c>
      <c r="O145" s="61" t="s">
        <v>76</v>
      </c>
      <c r="P145" s="16" t="s">
        <v>76</v>
      </c>
      <c r="Q145" s="16" t="s">
        <v>76</v>
      </c>
      <c r="R145" s="64" t="s">
        <v>76</v>
      </c>
      <c r="S145" s="61" t="s">
        <v>76</v>
      </c>
      <c r="T145" s="16" t="s">
        <v>76</v>
      </c>
      <c r="U145" s="16" t="s">
        <v>76</v>
      </c>
      <c r="V145" s="64" t="s">
        <v>76</v>
      </c>
      <c r="W145" s="61" t="s">
        <v>76</v>
      </c>
      <c r="X145" s="16" t="s">
        <v>76</v>
      </c>
      <c r="Y145" s="16" t="s">
        <v>76</v>
      </c>
      <c r="Z145" s="64" t="s">
        <v>76</v>
      </c>
      <c r="AA145" s="61" t="s">
        <v>76</v>
      </c>
      <c r="AB145" s="16" t="s">
        <v>76</v>
      </c>
      <c r="AC145" s="16" t="s">
        <v>76</v>
      </c>
      <c r="AD145" s="64" t="s">
        <v>76</v>
      </c>
    </row>
    <row r="146" spans="14:30" x14ac:dyDescent="0.25">
      <c r="N146" s="25">
        <v>49399</v>
      </c>
      <c r="O146" s="61" t="s">
        <v>76</v>
      </c>
      <c r="P146" s="16" t="s">
        <v>76</v>
      </c>
      <c r="Q146" s="16" t="s">
        <v>76</v>
      </c>
      <c r="R146" s="64" t="s">
        <v>76</v>
      </c>
      <c r="S146" s="61" t="s">
        <v>76</v>
      </c>
      <c r="T146" s="16" t="s">
        <v>76</v>
      </c>
      <c r="U146" s="16" t="s">
        <v>76</v>
      </c>
      <c r="V146" s="64" t="s">
        <v>76</v>
      </c>
      <c r="W146" s="61" t="s">
        <v>76</v>
      </c>
      <c r="X146" s="16" t="s">
        <v>76</v>
      </c>
      <c r="Y146" s="16" t="s">
        <v>76</v>
      </c>
      <c r="Z146" s="64" t="s">
        <v>76</v>
      </c>
      <c r="AA146" s="61" t="s">
        <v>76</v>
      </c>
      <c r="AB146" s="16" t="s">
        <v>76</v>
      </c>
      <c r="AC146" s="16" t="s">
        <v>76</v>
      </c>
      <c r="AD146" s="64" t="s">
        <v>76</v>
      </c>
    </row>
    <row r="147" spans="14:30" x14ac:dyDescent="0.25">
      <c r="N147" s="25">
        <v>49490</v>
      </c>
      <c r="O147" s="61" t="s">
        <v>76</v>
      </c>
      <c r="P147" s="16" t="s">
        <v>76</v>
      </c>
      <c r="Q147" s="16" t="s">
        <v>76</v>
      </c>
      <c r="R147" s="64" t="s">
        <v>76</v>
      </c>
      <c r="S147" s="61" t="s">
        <v>76</v>
      </c>
      <c r="T147" s="16" t="s">
        <v>76</v>
      </c>
      <c r="U147" s="16" t="s">
        <v>76</v>
      </c>
      <c r="V147" s="64" t="s">
        <v>76</v>
      </c>
      <c r="W147" s="61" t="s">
        <v>76</v>
      </c>
      <c r="X147" s="16" t="s">
        <v>76</v>
      </c>
      <c r="Y147" s="16" t="s">
        <v>76</v>
      </c>
      <c r="Z147" s="64" t="s">
        <v>76</v>
      </c>
      <c r="AA147" s="61" t="s">
        <v>76</v>
      </c>
      <c r="AB147" s="16" t="s">
        <v>76</v>
      </c>
      <c r="AC147" s="16" t="s">
        <v>76</v>
      </c>
      <c r="AD147" s="64" t="s">
        <v>76</v>
      </c>
    </row>
    <row r="148" spans="14:30" x14ac:dyDescent="0.25">
      <c r="N148" s="25">
        <v>49582</v>
      </c>
      <c r="O148" s="61" t="s">
        <v>76</v>
      </c>
      <c r="P148" s="16" t="s">
        <v>76</v>
      </c>
      <c r="Q148" s="16" t="s">
        <v>76</v>
      </c>
      <c r="R148" s="64" t="s">
        <v>76</v>
      </c>
      <c r="S148" s="61" t="s">
        <v>76</v>
      </c>
      <c r="T148" s="16" t="s">
        <v>76</v>
      </c>
      <c r="U148" s="16" t="s">
        <v>76</v>
      </c>
      <c r="V148" s="64" t="s">
        <v>76</v>
      </c>
      <c r="W148" s="61" t="s">
        <v>76</v>
      </c>
      <c r="X148" s="16" t="s">
        <v>76</v>
      </c>
      <c r="Y148" s="16" t="s">
        <v>76</v>
      </c>
      <c r="Z148" s="64" t="s">
        <v>76</v>
      </c>
      <c r="AA148" s="61" t="s">
        <v>76</v>
      </c>
      <c r="AB148" s="16" t="s">
        <v>76</v>
      </c>
      <c r="AC148" s="16" t="s">
        <v>76</v>
      </c>
      <c r="AD148" s="64" t="s">
        <v>76</v>
      </c>
    </row>
    <row r="149" spans="14:30" x14ac:dyDescent="0.25">
      <c r="N149" s="25">
        <v>49674</v>
      </c>
      <c r="O149" s="61" t="s">
        <v>76</v>
      </c>
      <c r="P149" s="16" t="s">
        <v>76</v>
      </c>
      <c r="Q149" s="16" t="s">
        <v>76</v>
      </c>
      <c r="R149" s="64" t="s">
        <v>76</v>
      </c>
      <c r="S149" s="61" t="s">
        <v>76</v>
      </c>
      <c r="T149" s="16" t="s">
        <v>76</v>
      </c>
      <c r="U149" s="16" t="s">
        <v>76</v>
      </c>
      <c r="V149" s="64" t="s">
        <v>76</v>
      </c>
      <c r="W149" s="61" t="s">
        <v>76</v>
      </c>
      <c r="X149" s="16" t="s">
        <v>76</v>
      </c>
      <c r="Y149" s="16" t="s">
        <v>76</v>
      </c>
      <c r="Z149" s="64" t="s">
        <v>76</v>
      </c>
      <c r="AA149" s="61" t="s">
        <v>76</v>
      </c>
      <c r="AB149" s="16" t="s">
        <v>76</v>
      </c>
      <c r="AC149" s="16" t="s">
        <v>76</v>
      </c>
      <c r="AD149" s="64" t="s">
        <v>76</v>
      </c>
    </row>
    <row r="150" spans="14:30" x14ac:dyDescent="0.25">
      <c r="N150" s="25">
        <v>49765</v>
      </c>
      <c r="O150" s="61" t="s">
        <v>76</v>
      </c>
      <c r="P150" s="16" t="s">
        <v>76</v>
      </c>
      <c r="Q150" s="16" t="s">
        <v>76</v>
      </c>
      <c r="R150" s="64" t="s">
        <v>76</v>
      </c>
      <c r="S150" s="61" t="s">
        <v>76</v>
      </c>
      <c r="T150" s="16" t="s">
        <v>76</v>
      </c>
      <c r="U150" s="16" t="s">
        <v>76</v>
      </c>
      <c r="V150" s="64" t="s">
        <v>76</v>
      </c>
      <c r="W150" s="61" t="s">
        <v>76</v>
      </c>
      <c r="X150" s="16" t="s">
        <v>76</v>
      </c>
      <c r="Y150" s="16" t="s">
        <v>76</v>
      </c>
      <c r="Z150" s="64" t="s">
        <v>76</v>
      </c>
      <c r="AA150" s="61" t="s">
        <v>76</v>
      </c>
      <c r="AB150" s="16" t="s">
        <v>76</v>
      </c>
      <c r="AC150" s="16" t="s">
        <v>76</v>
      </c>
      <c r="AD150" s="64" t="s">
        <v>76</v>
      </c>
    </row>
    <row r="151" spans="14:30" x14ac:dyDescent="0.25">
      <c r="N151" s="25">
        <v>49856</v>
      </c>
      <c r="O151" s="61" t="s">
        <v>76</v>
      </c>
      <c r="P151" s="16" t="s">
        <v>76</v>
      </c>
      <c r="Q151" s="16" t="s">
        <v>76</v>
      </c>
      <c r="R151" s="64" t="s">
        <v>76</v>
      </c>
      <c r="S151" s="61" t="s">
        <v>76</v>
      </c>
      <c r="T151" s="16" t="s">
        <v>76</v>
      </c>
      <c r="U151" s="16" t="s">
        <v>76</v>
      </c>
      <c r="V151" s="64" t="s">
        <v>76</v>
      </c>
      <c r="W151" s="61" t="s">
        <v>76</v>
      </c>
      <c r="X151" s="16" t="s">
        <v>76</v>
      </c>
      <c r="Y151" s="16" t="s">
        <v>76</v>
      </c>
      <c r="Z151" s="64" t="s">
        <v>76</v>
      </c>
      <c r="AA151" s="61" t="s">
        <v>76</v>
      </c>
      <c r="AB151" s="16" t="s">
        <v>76</v>
      </c>
      <c r="AC151" s="16" t="s">
        <v>76</v>
      </c>
      <c r="AD151" s="64" t="s">
        <v>76</v>
      </c>
    </row>
    <row r="152" spans="14:30" x14ac:dyDescent="0.25">
      <c r="N152" s="25">
        <v>49948</v>
      </c>
      <c r="O152" s="61" t="s">
        <v>76</v>
      </c>
      <c r="P152" s="16" t="s">
        <v>76</v>
      </c>
      <c r="Q152" s="16" t="s">
        <v>76</v>
      </c>
      <c r="R152" s="64" t="s">
        <v>76</v>
      </c>
      <c r="S152" s="61" t="s">
        <v>76</v>
      </c>
      <c r="T152" s="16" t="s">
        <v>76</v>
      </c>
      <c r="U152" s="16" t="s">
        <v>76</v>
      </c>
      <c r="V152" s="64" t="s">
        <v>76</v>
      </c>
      <c r="W152" s="61" t="s">
        <v>76</v>
      </c>
      <c r="X152" s="16" t="s">
        <v>76</v>
      </c>
      <c r="Y152" s="16" t="s">
        <v>76</v>
      </c>
      <c r="Z152" s="64" t="s">
        <v>76</v>
      </c>
      <c r="AA152" s="61" t="s">
        <v>76</v>
      </c>
      <c r="AB152" s="16" t="s">
        <v>76</v>
      </c>
      <c r="AC152" s="16" t="s">
        <v>76</v>
      </c>
      <c r="AD152" s="64" t="s">
        <v>76</v>
      </c>
    </row>
    <row r="153" spans="14:30" x14ac:dyDescent="0.25">
      <c r="N153" s="25">
        <v>50040</v>
      </c>
      <c r="O153" s="61" t="s">
        <v>76</v>
      </c>
      <c r="P153" s="16" t="s">
        <v>76</v>
      </c>
      <c r="Q153" s="16" t="s">
        <v>76</v>
      </c>
      <c r="R153" s="64" t="s">
        <v>76</v>
      </c>
      <c r="S153" s="61" t="s">
        <v>76</v>
      </c>
      <c r="T153" s="16" t="s">
        <v>76</v>
      </c>
      <c r="U153" s="16" t="s">
        <v>76</v>
      </c>
      <c r="V153" s="64" t="s">
        <v>76</v>
      </c>
      <c r="W153" s="61" t="s">
        <v>76</v>
      </c>
      <c r="X153" s="16" t="s">
        <v>76</v>
      </c>
      <c r="Y153" s="16" t="s">
        <v>76</v>
      </c>
      <c r="Z153" s="64" t="s">
        <v>76</v>
      </c>
      <c r="AA153" s="61" t="s">
        <v>76</v>
      </c>
      <c r="AB153" s="16" t="s">
        <v>76</v>
      </c>
      <c r="AC153" s="16" t="s">
        <v>76</v>
      </c>
      <c r="AD153" s="64" t="s">
        <v>76</v>
      </c>
    </row>
    <row r="154" spans="14:30" x14ac:dyDescent="0.25">
      <c r="N154" s="25">
        <v>50130</v>
      </c>
      <c r="O154" s="61" t="s">
        <v>76</v>
      </c>
      <c r="P154" s="16" t="s">
        <v>76</v>
      </c>
      <c r="Q154" s="16" t="s">
        <v>76</v>
      </c>
      <c r="R154" s="64" t="s">
        <v>76</v>
      </c>
      <c r="S154" s="61" t="s">
        <v>76</v>
      </c>
      <c r="T154" s="16" t="s">
        <v>76</v>
      </c>
      <c r="U154" s="16" t="s">
        <v>76</v>
      </c>
      <c r="V154" s="64" t="s">
        <v>76</v>
      </c>
      <c r="W154" s="61" t="s">
        <v>76</v>
      </c>
      <c r="X154" s="16" t="s">
        <v>76</v>
      </c>
      <c r="Y154" s="16" t="s">
        <v>76</v>
      </c>
      <c r="Z154" s="64" t="s">
        <v>76</v>
      </c>
      <c r="AA154" s="61" t="s">
        <v>76</v>
      </c>
      <c r="AB154" s="16" t="s">
        <v>76</v>
      </c>
      <c r="AC154" s="16" t="s">
        <v>76</v>
      </c>
      <c r="AD154" s="64" t="s">
        <v>76</v>
      </c>
    </row>
    <row r="155" spans="14:30" x14ac:dyDescent="0.25">
      <c r="N155" s="25">
        <v>50221</v>
      </c>
      <c r="O155" s="61" t="s">
        <v>76</v>
      </c>
      <c r="P155" s="16" t="s">
        <v>76</v>
      </c>
      <c r="Q155" s="16" t="s">
        <v>76</v>
      </c>
      <c r="R155" s="64" t="s">
        <v>76</v>
      </c>
      <c r="S155" s="61" t="s">
        <v>76</v>
      </c>
      <c r="T155" s="16" t="s">
        <v>76</v>
      </c>
      <c r="U155" s="16" t="s">
        <v>76</v>
      </c>
      <c r="V155" s="64" t="s">
        <v>76</v>
      </c>
      <c r="W155" s="61" t="s">
        <v>76</v>
      </c>
      <c r="X155" s="16" t="s">
        <v>76</v>
      </c>
      <c r="Y155" s="16" t="s">
        <v>76</v>
      </c>
      <c r="Z155" s="64" t="s">
        <v>76</v>
      </c>
      <c r="AA155" s="61" t="s">
        <v>76</v>
      </c>
      <c r="AB155" s="16" t="s">
        <v>76</v>
      </c>
      <c r="AC155" s="16" t="s">
        <v>76</v>
      </c>
      <c r="AD155" s="64" t="s">
        <v>76</v>
      </c>
    </row>
    <row r="156" spans="14:30" x14ac:dyDescent="0.25">
      <c r="N156" s="25">
        <v>50313</v>
      </c>
      <c r="O156" s="61" t="s">
        <v>76</v>
      </c>
      <c r="P156" s="16" t="s">
        <v>76</v>
      </c>
      <c r="Q156" s="16" t="s">
        <v>76</v>
      </c>
      <c r="R156" s="64" t="s">
        <v>76</v>
      </c>
      <c r="S156" s="61" t="s">
        <v>76</v>
      </c>
      <c r="T156" s="16" t="s">
        <v>76</v>
      </c>
      <c r="U156" s="16" t="s">
        <v>76</v>
      </c>
      <c r="V156" s="64" t="s">
        <v>76</v>
      </c>
      <c r="W156" s="61" t="s">
        <v>76</v>
      </c>
      <c r="X156" s="16" t="s">
        <v>76</v>
      </c>
      <c r="Y156" s="16" t="s">
        <v>76</v>
      </c>
      <c r="Z156" s="64" t="s">
        <v>76</v>
      </c>
      <c r="AA156" s="61" t="s">
        <v>76</v>
      </c>
      <c r="AB156" s="16" t="s">
        <v>76</v>
      </c>
      <c r="AC156" s="16" t="s">
        <v>76</v>
      </c>
      <c r="AD156" s="64" t="s">
        <v>76</v>
      </c>
    </row>
    <row r="157" spans="14:30" x14ac:dyDescent="0.25">
      <c r="N157" s="25">
        <v>50405</v>
      </c>
      <c r="O157" s="61" t="s">
        <v>76</v>
      </c>
      <c r="P157" s="16" t="s">
        <v>76</v>
      </c>
      <c r="Q157" s="16" t="s">
        <v>76</v>
      </c>
      <c r="R157" s="64" t="s">
        <v>76</v>
      </c>
      <c r="S157" s="61" t="s">
        <v>76</v>
      </c>
      <c r="T157" s="16" t="s">
        <v>76</v>
      </c>
      <c r="U157" s="16" t="s">
        <v>76</v>
      </c>
      <c r="V157" s="64" t="s">
        <v>76</v>
      </c>
      <c r="W157" s="61" t="s">
        <v>76</v>
      </c>
      <c r="X157" s="16" t="s">
        <v>76</v>
      </c>
      <c r="Y157" s="16" t="s">
        <v>76</v>
      </c>
      <c r="Z157" s="64" t="s">
        <v>76</v>
      </c>
      <c r="AA157" s="61" t="s">
        <v>76</v>
      </c>
      <c r="AB157" s="16" t="s">
        <v>76</v>
      </c>
      <c r="AC157" s="16" t="s">
        <v>76</v>
      </c>
      <c r="AD157" s="64" t="s">
        <v>76</v>
      </c>
    </row>
    <row r="158" spans="14:30" x14ac:dyDescent="0.25">
      <c r="N158" s="25">
        <v>50495</v>
      </c>
      <c r="O158" s="61" t="s">
        <v>76</v>
      </c>
      <c r="P158" s="16" t="s">
        <v>76</v>
      </c>
      <c r="Q158" s="16" t="s">
        <v>76</v>
      </c>
      <c r="R158" s="64" t="s">
        <v>76</v>
      </c>
      <c r="S158" s="61" t="s">
        <v>76</v>
      </c>
      <c r="T158" s="16" t="s">
        <v>76</v>
      </c>
      <c r="U158" s="16" t="s">
        <v>76</v>
      </c>
      <c r="V158" s="64" t="s">
        <v>76</v>
      </c>
      <c r="W158" s="61" t="s">
        <v>76</v>
      </c>
      <c r="X158" s="16" t="s">
        <v>76</v>
      </c>
      <c r="Y158" s="16" t="s">
        <v>76</v>
      </c>
      <c r="Z158" s="64" t="s">
        <v>76</v>
      </c>
      <c r="AA158" s="61" t="s">
        <v>76</v>
      </c>
      <c r="AB158" s="16" t="s">
        <v>76</v>
      </c>
      <c r="AC158" s="16" t="s">
        <v>76</v>
      </c>
      <c r="AD158" s="64" t="s">
        <v>76</v>
      </c>
    </row>
    <row r="159" spans="14:30" x14ac:dyDescent="0.25">
      <c r="N159" s="25">
        <v>50586</v>
      </c>
      <c r="O159" s="61" t="s">
        <v>76</v>
      </c>
      <c r="P159" s="16" t="s">
        <v>76</v>
      </c>
      <c r="Q159" s="16" t="s">
        <v>76</v>
      </c>
      <c r="R159" s="64" t="s">
        <v>76</v>
      </c>
      <c r="S159" s="61" t="s">
        <v>76</v>
      </c>
      <c r="T159" s="16" t="s">
        <v>76</v>
      </c>
      <c r="U159" s="16" t="s">
        <v>76</v>
      </c>
      <c r="V159" s="64" t="s">
        <v>76</v>
      </c>
      <c r="W159" s="61" t="s">
        <v>76</v>
      </c>
      <c r="X159" s="16" t="s">
        <v>76</v>
      </c>
      <c r="Y159" s="16" t="s">
        <v>76</v>
      </c>
      <c r="Z159" s="64" t="s">
        <v>76</v>
      </c>
      <c r="AA159" s="61" t="s">
        <v>76</v>
      </c>
      <c r="AB159" s="16" t="s">
        <v>76</v>
      </c>
      <c r="AC159" s="16" t="s">
        <v>76</v>
      </c>
      <c r="AD159" s="64" t="s">
        <v>76</v>
      </c>
    </row>
    <row r="160" spans="14:30" x14ac:dyDescent="0.25">
      <c r="N160" s="25">
        <v>50678</v>
      </c>
      <c r="O160" s="61" t="s">
        <v>76</v>
      </c>
      <c r="P160" s="16" t="s">
        <v>76</v>
      </c>
      <c r="Q160" s="16" t="s">
        <v>76</v>
      </c>
      <c r="R160" s="64" t="s">
        <v>76</v>
      </c>
      <c r="S160" s="61" t="s">
        <v>76</v>
      </c>
      <c r="T160" s="16" t="s">
        <v>76</v>
      </c>
      <c r="U160" s="16" t="s">
        <v>76</v>
      </c>
      <c r="V160" s="64" t="s">
        <v>76</v>
      </c>
      <c r="W160" s="61" t="s">
        <v>76</v>
      </c>
      <c r="X160" s="16" t="s">
        <v>76</v>
      </c>
      <c r="Y160" s="16" t="s">
        <v>76</v>
      </c>
      <c r="Z160" s="64" t="s">
        <v>76</v>
      </c>
      <c r="AA160" s="61" t="s">
        <v>76</v>
      </c>
      <c r="AB160" s="16" t="s">
        <v>76</v>
      </c>
      <c r="AC160" s="16" t="s">
        <v>76</v>
      </c>
      <c r="AD160" s="64" t="s">
        <v>76</v>
      </c>
    </row>
    <row r="161" spans="14:30" x14ac:dyDescent="0.25">
      <c r="N161" s="25">
        <v>50770</v>
      </c>
      <c r="O161" s="61" t="s">
        <v>76</v>
      </c>
      <c r="P161" s="16" t="s">
        <v>76</v>
      </c>
      <c r="Q161" s="16" t="s">
        <v>76</v>
      </c>
      <c r="R161" s="64" t="s">
        <v>76</v>
      </c>
      <c r="S161" s="61" t="s">
        <v>76</v>
      </c>
      <c r="T161" s="16" t="s">
        <v>76</v>
      </c>
      <c r="U161" s="16" t="s">
        <v>76</v>
      </c>
      <c r="V161" s="64" t="s">
        <v>76</v>
      </c>
      <c r="W161" s="61" t="s">
        <v>76</v>
      </c>
      <c r="X161" s="16" t="s">
        <v>76</v>
      </c>
      <c r="Y161" s="16" t="s">
        <v>76</v>
      </c>
      <c r="Z161" s="64" t="s">
        <v>76</v>
      </c>
      <c r="AA161" s="61" t="s">
        <v>76</v>
      </c>
      <c r="AB161" s="16" t="s">
        <v>76</v>
      </c>
      <c r="AC161" s="16" t="s">
        <v>76</v>
      </c>
      <c r="AD161" s="64" t="s">
        <v>76</v>
      </c>
    </row>
    <row r="162" spans="14:30" x14ac:dyDescent="0.25">
      <c r="N162" s="25">
        <v>50860</v>
      </c>
      <c r="O162" s="61" t="s">
        <v>76</v>
      </c>
      <c r="P162" s="16" t="s">
        <v>76</v>
      </c>
      <c r="Q162" s="16" t="s">
        <v>76</v>
      </c>
      <c r="R162" s="64" t="s">
        <v>76</v>
      </c>
      <c r="S162" s="61" t="s">
        <v>76</v>
      </c>
      <c r="T162" s="16" t="s">
        <v>76</v>
      </c>
      <c r="U162" s="16" t="s">
        <v>76</v>
      </c>
      <c r="V162" s="64" t="s">
        <v>76</v>
      </c>
      <c r="W162" s="61" t="s">
        <v>76</v>
      </c>
      <c r="X162" s="16" t="s">
        <v>76</v>
      </c>
      <c r="Y162" s="16" t="s">
        <v>76</v>
      </c>
      <c r="Z162" s="64" t="s">
        <v>76</v>
      </c>
      <c r="AA162" s="61" t="s">
        <v>76</v>
      </c>
      <c r="AB162" s="16" t="s">
        <v>76</v>
      </c>
      <c r="AC162" s="16" t="s">
        <v>76</v>
      </c>
      <c r="AD162" s="64" t="s">
        <v>76</v>
      </c>
    </row>
    <row r="163" spans="14:30" x14ac:dyDescent="0.25">
      <c r="N163" s="25">
        <v>50951</v>
      </c>
      <c r="O163" s="61" t="s">
        <v>76</v>
      </c>
      <c r="P163" s="16" t="s">
        <v>76</v>
      </c>
      <c r="Q163" s="16" t="s">
        <v>76</v>
      </c>
      <c r="R163" s="64" t="s">
        <v>76</v>
      </c>
      <c r="S163" s="61" t="s">
        <v>76</v>
      </c>
      <c r="T163" s="16" t="s">
        <v>76</v>
      </c>
      <c r="U163" s="16" t="s">
        <v>76</v>
      </c>
      <c r="V163" s="64" t="s">
        <v>76</v>
      </c>
      <c r="W163" s="61" t="s">
        <v>76</v>
      </c>
      <c r="X163" s="16" t="s">
        <v>76</v>
      </c>
      <c r="Y163" s="16" t="s">
        <v>76</v>
      </c>
      <c r="Z163" s="64" t="s">
        <v>76</v>
      </c>
      <c r="AA163" s="61" t="s">
        <v>76</v>
      </c>
      <c r="AB163" s="16" t="s">
        <v>76</v>
      </c>
      <c r="AC163" s="16" t="s">
        <v>76</v>
      </c>
      <c r="AD163" s="64" t="s">
        <v>76</v>
      </c>
    </row>
    <row r="164" spans="14:30" x14ac:dyDescent="0.25">
      <c r="N164" s="25">
        <v>51043</v>
      </c>
      <c r="O164" s="61" t="s">
        <v>76</v>
      </c>
      <c r="P164" s="16" t="s">
        <v>76</v>
      </c>
      <c r="Q164" s="16" t="s">
        <v>76</v>
      </c>
      <c r="R164" s="64" t="s">
        <v>76</v>
      </c>
      <c r="S164" s="61" t="s">
        <v>76</v>
      </c>
      <c r="T164" s="16" t="s">
        <v>76</v>
      </c>
      <c r="U164" s="16" t="s">
        <v>76</v>
      </c>
      <c r="V164" s="64" t="s">
        <v>76</v>
      </c>
      <c r="W164" s="61" t="s">
        <v>76</v>
      </c>
      <c r="X164" s="16" t="s">
        <v>76</v>
      </c>
      <c r="Y164" s="16" t="s">
        <v>76</v>
      </c>
      <c r="Z164" s="64" t="s">
        <v>76</v>
      </c>
      <c r="AA164" s="61" t="s">
        <v>76</v>
      </c>
      <c r="AB164" s="16" t="s">
        <v>76</v>
      </c>
      <c r="AC164" s="16" t="s">
        <v>76</v>
      </c>
      <c r="AD164" s="64" t="s">
        <v>76</v>
      </c>
    </row>
    <row r="165" spans="14:30" x14ac:dyDescent="0.25">
      <c r="N165" s="25">
        <v>51135</v>
      </c>
      <c r="O165" s="61" t="s">
        <v>76</v>
      </c>
      <c r="P165" s="16" t="s">
        <v>76</v>
      </c>
      <c r="Q165" s="16" t="s">
        <v>76</v>
      </c>
      <c r="R165" s="64" t="s">
        <v>76</v>
      </c>
      <c r="S165" s="61" t="s">
        <v>76</v>
      </c>
      <c r="T165" s="16" t="s">
        <v>76</v>
      </c>
      <c r="U165" s="16" t="s">
        <v>76</v>
      </c>
      <c r="V165" s="64" t="s">
        <v>76</v>
      </c>
      <c r="W165" s="61" t="s">
        <v>76</v>
      </c>
      <c r="X165" s="16" t="s">
        <v>76</v>
      </c>
      <c r="Y165" s="16" t="s">
        <v>76</v>
      </c>
      <c r="Z165" s="64" t="s">
        <v>76</v>
      </c>
      <c r="AA165" s="61" t="s">
        <v>76</v>
      </c>
      <c r="AB165" s="16" t="s">
        <v>76</v>
      </c>
      <c r="AC165" s="16" t="s">
        <v>76</v>
      </c>
      <c r="AD165" s="64" t="s">
        <v>76</v>
      </c>
    </row>
    <row r="166" spans="14:30" x14ac:dyDescent="0.25">
      <c r="N166" s="25">
        <v>51226</v>
      </c>
      <c r="O166" s="61" t="s">
        <v>76</v>
      </c>
      <c r="P166" s="16" t="s">
        <v>76</v>
      </c>
      <c r="Q166" s="16" t="s">
        <v>76</v>
      </c>
      <c r="R166" s="64" t="s">
        <v>76</v>
      </c>
      <c r="S166" s="61" t="s">
        <v>76</v>
      </c>
      <c r="T166" s="16" t="s">
        <v>76</v>
      </c>
      <c r="U166" s="16" t="s">
        <v>76</v>
      </c>
      <c r="V166" s="64" t="s">
        <v>76</v>
      </c>
      <c r="W166" s="61" t="s">
        <v>76</v>
      </c>
      <c r="X166" s="16" t="s">
        <v>76</v>
      </c>
      <c r="Y166" s="16" t="s">
        <v>76</v>
      </c>
      <c r="Z166" s="64" t="s">
        <v>76</v>
      </c>
      <c r="AA166" s="61" t="s">
        <v>76</v>
      </c>
      <c r="AB166" s="16" t="s">
        <v>76</v>
      </c>
      <c r="AC166" s="16" t="s">
        <v>76</v>
      </c>
      <c r="AD166" s="64" t="s">
        <v>76</v>
      </c>
    </row>
    <row r="167" spans="14:30" x14ac:dyDescent="0.25">
      <c r="N167" s="25">
        <v>51317</v>
      </c>
      <c r="O167" s="61" t="s">
        <v>76</v>
      </c>
      <c r="P167" s="16" t="s">
        <v>76</v>
      </c>
      <c r="Q167" s="16" t="s">
        <v>76</v>
      </c>
      <c r="R167" s="64" t="s">
        <v>76</v>
      </c>
      <c r="S167" s="61" t="s">
        <v>76</v>
      </c>
      <c r="T167" s="16" t="s">
        <v>76</v>
      </c>
      <c r="U167" s="16" t="s">
        <v>76</v>
      </c>
      <c r="V167" s="64" t="s">
        <v>76</v>
      </c>
      <c r="W167" s="61" t="s">
        <v>76</v>
      </c>
      <c r="X167" s="16" t="s">
        <v>76</v>
      </c>
      <c r="Y167" s="16" t="s">
        <v>76</v>
      </c>
      <c r="Z167" s="64" t="s">
        <v>76</v>
      </c>
      <c r="AA167" s="61" t="s">
        <v>76</v>
      </c>
      <c r="AB167" s="16" t="s">
        <v>76</v>
      </c>
      <c r="AC167" s="16" t="s">
        <v>76</v>
      </c>
      <c r="AD167" s="64" t="s">
        <v>76</v>
      </c>
    </row>
    <row r="168" spans="14:30" x14ac:dyDescent="0.25">
      <c r="N168" s="25">
        <v>51409</v>
      </c>
      <c r="O168" s="61" t="s">
        <v>76</v>
      </c>
      <c r="P168" s="16" t="s">
        <v>76</v>
      </c>
      <c r="Q168" s="16" t="s">
        <v>76</v>
      </c>
      <c r="R168" s="64" t="s">
        <v>76</v>
      </c>
      <c r="S168" s="61" t="s">
        <v>76</v>
      </c>
      <c r="T168" s="16" t="s">
        <v>76</v>
      </c>
      <c r="U168" s="16" t="s">
        <v>76</v>
      </c>
      <c r="V168" s="64" t="s">
        <v>76</v>
      </c>
      <c r="W168" s="61" t="s">
        <v>76</v>
      </c>
      <c r="X168" s="16" t="s">
        <v>76</v>
      </c>
      <c r="Y168" s="16" t="s">
        <v>76</v>
      </c>
      <c r="Z168" s="64" t="s">
        <v>76</v>
      </c>
      <c r="AA168" s="61" t="s">
        <v>76</v>
      </c>
      <c r="AB168" s="16" t="s">
        <v>76</v>
      </c>
      <c r="AC168" s="16" t="s">
        <v>76</v>
      </c>
      <c r="AD168" s="64" t="s">
        <v>76</v>
      </c>
    </row>
    <row r="169" spans="14:30" x14ac:dyDescent="0.25">
      <c r="N169" s="25">
        <v>51501</v>
      </c>
      <c r="O169" s="61" t="s">
        <v>76</v>
      </c>
      <c r="P169" s="16" t="s">
        <v>76</v>
      </c>
      <c r="Q169" s="16" t="s">
        <v>76</v>
      </c>
      <c r="R169" s="64" t="s">
        <v>76</v>
      </c>
      <c r="S169" s="61" t="s">
        <v>76</v>
      </c>
      <c r="T169" s="16" t="s">
        <v>76</v>
      </c>
      <c r="U169" s="16" t="s">
        <v>76</v>
      </c>
      <c r="V169" s="64" t="s">
        <v>76</v>
      </c>
      <c r="W169" s="61" t="s">
        <v>76</v>
      </c>
      <c r="X169" s="16" t="s">
        <v>76</v>
      </c>
      <c r="Y169" s="16" t="s">
        <v>76</v>
      </c>
      <c r="Z169" s="64" t="s">
        <v>76</v>
      </c>
      <c r="AA169" s="61" t="s">
        <v>76</v>
      </c>
      <c r="AB169" s="16" t="s">
        <v>76</v>
      </c>
      <c r="AC169" s="16" t="s">
        <v>76</v>
      </c>
      <c r="AD169" s="64" t="s">
        <v>76</v>
      </c>
    </row>
    <row r="170" spans="14:30" x14ac:dyDescent="0.25">
      <c r="N170" s="25">
        <v>51591</v>
      </c>
      <c r="O170" s="61" t="s">
        <v>76</v>
      </c>
      <c r="P170" s="16" t="s">
        <v>76</v>
      </c>
      <c r="Q170" s="16" t="s">
        <v>76</v>
      </c>
      <c r="R170" s="64" t="s">
        <v>76</v>
      </c>
      <c r="S170" s="61" t="s">
        <v>76</v>
      </c>
      <c r="T170" s="16" t="s">
        <v>76</v>
      </c>
      <c r="U170" s="16" t="s">
        <v>76</v>
      </c>
      <c r="V170" s="64" t="s">
        <v>76</v>
      </c>
      <c r="W170" s="61" t="s">
        <v>76</v>
      </c>
      <c r="X170" s="16" t="s">
        <v>76</v>
      </c>
      <c r="Y170" s="16" t="s">
        <v>76</v>
      </c>
      <c r="Z170" s="64" t="s">
        <v>76</v>
      </c>
      <c r="AA170" s="61" t="s">
        <v>76</v>
      </c>
      <c r="AB170" s="16" t="s">
        <v>76</v>
      </c>
      <c r="AC170" s="16" t="s">
        <v>76</v>
      </c>
      <c r="AD170" s="64" t="s">
        <v>76</v>
      </c>
    </row>
    <row r="171" spans="14:30" x14ac:dyDescent="0.25">
      <c r="N171" s="25">
        <v>51682</v>
      </c>
      <c r="O171" s="61" t="s">
        <v>76</v>
      </c>
      <c r="P171" s="16" t="s">
        <v>76</v>
      </c>
      <c r="Q171" s="16" t="s">
        <v>76</v>
      </c>
      <c r="R171" s="64" t="s">
        <v>76</v>
      </c>
      <c r="S171" s="61" t="s">
        <v>76</v>
      </c>
      <c r="T171" s="16" t="s">
        <v>76</v>
      </c>
      <c r="U171" s="16" t="s">
        <v>76</v>
      </c>
      <c r="V171" s="64" t="s">
        <v>76</v>
      </c>
      <c r="W171" s="61" t="s">
        <v>76</v>
      </c>
      <c r="X171" s="16" t="s">
        <v>76</v>
      </c>
      <c r="Y171" s="16" t="s">
        <v>76</v>
      </c>
      <c r="Z171" s="64" t="s">
        <v>76</v>
      </c>
      <c r="AA171" s="61" t="s">
        <v>76</v>
      </c>
      <c r="AB171" s="16" t="s">
        <v>76</v>
      </c>
      <c r="AC171" s="16" t="s">
        <v>76</v>
      </c>
      <c r="AD171" s="64" t="s">
        <v>76</v>
      </c>
    </row>
    <row r="172" spans="14:30" x14ac:dyDescent="0.25">
      <c r="N172" s="25">
        <v>51774</v>
      </c>
      <c r="O172" s="61" t="s">
        <v>76</v>
      </c>
      <c r="P172" s="16" t="s">
        <v>76</v>
      </c>
      <c r="Q172" s="16" t="s">
        <v>76</v>
      </c>
      <c r="R172" s="64" t="s">
        <v>76</v>
      </c>
      <c r="S172" s="61" t="s">
        <v>76</v>
      </c>
      <c r="T172" s="16" t="s">
        <v>76</v>
      </c>
      <c r="U172" s="16" t="s">
        <v>76</v>
      </c>
      <c r="V172" s="64" t="s">
        <v>76</v>
      </c>
      <c r="W172" s="61" t="s">
        <v>76</v>
      </c>
      <c r="X172" s="16" t="s">
        <v>76</v>
      </c>
      <c r="Y172" s="16" t="s">
        <v>76</v>
      </c>
      <c r="Z172" s="64" t="s">
        <v>76</v>
      </c>
      <c r="AA172" s="61" t="s">
        <v>76</v>
      </c>
      <c r="AB172" s="16" t="s">
        <v>76</v>
      </c>
      <c r="AC172" s="16" t="s">
        <v>76</v>
      </c>
      <c r="AD172" s="64" t="s">
        <v>76</v>
      </c>
    </row>
    <row r="173" spans="14:30" x14ac:dyDescent="0.25">
      <c r="N173" s="25">
        <v>51866</v>
      </c>
      <c r="O173" s="61" t="s">
        <v>76</v>
      </c>
      <c r="P173" s="16" t="s">
        <v>76</v>
      </c>
      <c r="Q173" s="16" t="s">
        <v>76</v>
      </c>
      <c r="R173" s="64" t="s">
        <v>76</v>
      </c>
      <c r="S173" s="61" t="s">
        <v>76</v>
      </c>
      <c r="T173" s="16" t="s">
        <v>76</v>
      </c>
      <c r="U173" s="16" t="s">
        <v>76</v>
      </c>
      <c r="V173" s="64" t="s">
        <v>76</v>
      </c>
      <c r="W173" s="61" t="s">
        <v>76</v>
      </c>
      <c r="X173" s="16" t="s">
        <v>76</v>
      </c>
      <c r="Y173" s="16" t="s">
        <v>76</v>
      </c>
      <c r="Z173" s="64" t="s">
        <v>76</v>
      </c>
      <c r="AA173" s="61" t="s">
        <v>76</v>
      </c>
      <c r="AB173" s="16" t="s">
        <v>76</v>
      </c>
      <c r="AC173" s="16" t="s">
        <v>76</v>
      </c>
      <c r="AD173" s="64" t="s">
        <v>76</v>
      </c>
    </row>
    <row r="174" spans="14:30" x14ac:dyDescent="0.25">
      <c r="N174" s="25">
        <v>51956</v>
      </c>
      <c r="O174" s="61" t="s">
        <v>76</v>
      </c>
      <c r="P174" s="16" t="s">
        <v>76</v>
      </c>
      <c r="Q174" s="16" t="s">
        <v>76</v>
      </c>
      <c r="R174" s="64" t="s">
        <v>76</v>
      </c>
      <c r="S174" s="61" t="s">
        <v>76</v>
      </c>
      <c r="T174" s="16" t="s">
        <v>76</v>
      </c>
      <c r="U174" s="16" t="s">
        <v>76</v>
      </c>
      <c r="V174" s="64" t="s">
        <v>76</v>
      </c>
      <c r="W174" s="61" t="s">
        <v>76</v>
      </c>
      <c r="X174" s="16" t="s">
        <v>76</v>
      </c>
      <c r="Y174" s="16" t="s">
        <v>76</v>
      </c>
      <c r="Z174" s="64" t="s">
        <v>76</v>
      </c>
      <c r="AA174" s="61" t="s">
        <v>76</v>
      </c>
      <c r="AB174" s="16" t="s">
        <v>76</v>
      </c>
      <c r="AC174" s="16" t="s">
        <v>76</v>
      </c>
      <c r="AD174" s="64" t="s">
        <v>76</v>
      </c>
    </row>
    <row r="175" spans="14:30" x14ac:dyDescent="0.25">
      <c r="N175" s="25">
        <v>52047</v>
      </c>
      <c r="O175" s="61" t="s">
        <v>76</v>
      </c>
      <c r="P175" s="16" t="s">
        <v>76</v>
      </c>
      <c r="Q175" s="16" t="s">
        <v>76</v>
      </c>
      <c r="R175" s="64" t="s">
        <v>76</v>
      </c>
      <c r="S175" s="61" t="s">
        <v>76</v>
      </c>
      <c r="T175" s="16" t="s">
        <v>76</v>
      </c>
      <c r="U175" s="16" t="s">
        <v>76</v>
      </c>
      <c r="V175" s="64" t="s">
        <v>76</v>
      </c>
      <c r="W175" s="61" t="s">
        <v>76</v>
      </c>
      <c r="X175" s="16" t="s">
        <v>76</v>
      </c>
      <c r="Y175" s="16" t="s">
        <v>76</v>
      </c>
      <c r="Z175" s="64" t="s">
        <v>76</v>
      </c>
      <c r="AA175" s="61" t="s">
        <v>76</v>
      </c>
      <c r="AB175" s="16" t="s">
        <v>76</v>
      </c>
      <c r="AC175" s="16" t="s">
        <v>76</v>
      </c>
      <c r="AD175" s="64" t="s">
        <v>76</v>
      </c>
    </row>
    <row r="176" spans="14:30" x14ac:dyDescent="0.25">
      <c r="N176" s="25">
        <v>52139</v>
      </c>
      <c r="O176" s="61" t="s">
        <v>76</v>
      </c>
      <c r="P176" s="16" t="s">
        <v>76</v>
      </c>
      <c r="Q176" s="16" t="s">
        <v>76</v>
      </c>
      <c r="R176" s="64" t="s">
        <v>76</v>
      </c>
      <c r="S176" s="61" t="s">
        <v>76</v>
      </c>
      <c r="T176" s="16" t="s">
        <v>76</v>
      </c>
      <c r="U176" s="16" t="s">
        <v>76</v>
      </c>
      <c r="V176" s="64" t="s">
        <v>76</v>
      </c>
      <c r="W176" s="61" t="s">
        <v>76</v>
      </c>
      <c r="X176" s="16" t="s">
        <v>76</v>
      </c>
      <c r="Y176" s="16" t="s">
        <v>76</v>
      </c>
      <c r="Z176" s="64" t="s">
        <v>76</v>
      </c>
      <c r="AA176" s="61" t="s">
        <v>76</v>
      </c>
      <c r="AB176" s="16" t="s">
        <v>76</v>
      </c>
      <c r="AC176" s="16" t="s">
        <v>76</v>
      </c>
      <c r="AD176" s="64" t="s">
        <v>76</v>
      </c>
    </row>
    <row r="177" spans="14:30" x14ac:dyDescent="0.25">
      <c r="N177" s="25">
        <v>52231</v>
      </c>
      <c r="O177" s="61" t="s">
        <v>76</v>
      </c>
      <c r="P177" s="16" t="s">
        <v>76</v>
      </c>
      <c r="Q177" s="16" t="s">
        <v>76</v>
      </c>
      <c r="R177" s="64" t="s">
        <v>76</v>
      </c>
      <c r="S177" s="61" t="s">
        <v>76</v>
      </c>
      <c r="T177" s="16" t="s">
        <v>76</v>
      </c>
      <c r="U177" s="16" t="s">
        <v>76</v>
      </c>
      <c r="V177" s="64" t="s">
        <v>76</v>
      </c>
      <c r="W177" s="61" t="s">
        <v>76</v>
      </c>
      <c r="X177" s="16" t="s">
        <v>76</v>
      </c>
      <c r="Y177" s="16" t="s">
        <v>76</v>
      </c>
      <c r="Z177" s="64" t="s">
        <v>76</v>
      </c>
      <c r="AA177" s="61" t="s">
        <v>76</v>
      </c>
      <c r="AB177" s="16" t="s">
        <v>76</v>
      </c>
      <c r="AC177" s="16" t="s">
        <v>76</v>
      </c>
      <c r="AD177" s="64" t="s">
        <v>76</v>
      </c>
    </row>
    <row r="178" spans="14:30" x14ac:dyDescent="0.25">
      <c r="N178" s="25">
        <v>52321</v>
      </c>
      <c r="O178" s="61" t="s">
        <v>76</v>
      </c>
      <c r="P178" s="16" t="s">
        <v>76</v>
      </c>
      <c r="Q178" s="16" t="s">
        <v>76</v>
      </c>
      <c r="R178" s="64" t="s">
        <v>76</v>
      </c>
      <c r="S178" s="61" t="s">
        <v>76</v>
      </c>
      <c r="T178" s="16" t="s">
        <v>76</v>
      </c>
      <c r="U178" s="16" t="s">
        <v>76</v>
      </c>
      <c r="V178" s="64" t="s">
        <v>76</v>
      </c>
      <c r="W178" s="61" t="s">
        <v>76</v>
      </c>
      <c r="X178" s="16" t="s">
        <v>76</v>
      </c>
      <c r="Y178" s="16" t="s">
        <v>76</v>
      </c>
      <c r="Z178" s="64" t="s">
        <v>76</v>
      </c>
      <c r="AA178" s="61" t="s">
        <v>76</v>
      </c>
      <c r="AB178" s="16" t="s">
        <v>76</v>
      </c>
      <c r="AC178" s="16" t="s">
        <v>76</v>
      </c>
      <c r="AD178" s="64" t="s">
        <v>76</v>
      </c>
    </row>
    <row r="179" spans="14:30" x14ac:dyDescent="0.25">
      <c r="N179" s="25">
        <v>52412</v>
      </c>
      <c r="O179" s="61" t="s">
        <v>76</v>
      </c>
      <c r="P179" s="16" t="s">
        <v>76</v>
      </c>
      <c r="Q179" s="16" t="s">
        <v>76</v>
      </c>
      <c r="R179" s="64" t="s">
        <v>76</v>
      </c>
      <c r="S179" s="61" t="s">
        <v>76</v>
      </c>
      <c r="T179" s="16" t="s">
        <v>76</v>
      </c>
      <c r="U179" s="16" t="s">
        <v>76</v>
      </c>
      <c r="V179" s="64" t="s">
        <v>76</v>
      </c>
      <c r="W179" s="61" t="s">
        <v>76</v>
      </c>
      <c r="X179" s="16" t="s">
        <v>76</v>
      </c>
      <c r="Y179" s="16" t="s">
        <v>76</v>
      </c>
      <c r="Z179" s="64" t="s">
        <v>76</v>
      </c>
      <c r="AA179" s="61" t="s">
        <v>76</v>
      </c>
      <c r="AB179" s="16" t="s">
        <v>76</v>
      </c>
      <c r="AC179" s="16" t="s">
        <v>76</v>
      </c>
      <c r="AD179" s="64" t="s">
        <v>76</v>
      </c>
    </row>
    <row r="180" spans="14:30" x14ac:dyDescent="0.25">
      <c r="N180" s="25">
        <v>52504</v>
      </c>
      <c r="O180" s="61" t="s">
        <v>76</v>
      </c>
      <c r="P180" s="16" t="s">
        <v>76</v>
      </c>
      <c r="Q180" s="16" t="s">
        <v>76</v>
      </c>
      <c r="R180" s="64" t="s">
        <v>76</v>
      </c>
      <c r="S180" s="61" t="s">
        <v>76</v>
      </c>
      <c r="T180" s="16" t="s">
        <v>76</v>
      </c>
      <c r="U180" s="16" t="s">
        <v>76</v>
      </c>
      <c r="V180" s="64" t="s">
        <v>76</v>
      </c>
      <c r="W180" s="61" t="s">
        <v>76</v>
      </c>
      <c r="X180" s="16" t="s">
        <v>76</v>
      </c>
      <c r="Y180" s="16" t="s">
        <v>76</v>
      </c>
      <c r="Z180" s="64" t="s">
        <v>76</v>
      </c>
      <c r="AA180" s="61" t="s">
        <v>76</v>
      </c>
      <c r="AB180" s="16" t="s">
        <v>76</v>
      </c>
      <c r="AC180" s="16" t="s">
        <v>76</v>
      </c>
      <c r="AD180" s="64" t="s">
        <v>76</v>
      </c>
    </row>
    <row r="181" spans="14:30" x14ac:dyDescent="0.25">
      <c r="N181" s="25">
        <v>52596</v>
      </c>
      <c r="O181" s="61" t="s">
        <v>76</v>
      </c>
      <c r="P181" s="16" t="s">
        <v>76</v>
      </c>
      <c r="Q181" s="16" t="s">
        <v>76</v>
      </c>
      <c r="R181" s="64" t="s">
        <v>76</v>
      </c>
      <c r="S181" s="61" t="s">
        <v>76</v>
      </c>
      <c r="T181" s="16" t="s">
        <v>76</v>
      </c>
      <c r="U181" s="16" t="s">
        <v>76</v>
      </c>
      <c r="V181" s="64" t="s">
        <v>76</v>
      </c>
      <c r="W181" s="61" t="s">
        <v>76</v>
      </c>
      <c r="X181" s="16" t="s">
        <v>76</v>
      </c>
      <c r="Y181" s="16" t="s">
        <v>76</v>
      </c>
      <c r="Z181" s="64" t="s">
        <v>76</v>
      </c>
      <c r="AA181" s="61" t="s">
        <v>76</v>
      </c>
      <c r="AB181" s="16" t="s">
        <v>76</v>
      </c>
      <c r="AC181" s="16" t="s">
        <v>76</v>
      </c>
      <c r="AD181" s="64" t="s">
        <v>76</v>
      </c>
    </row>
    <row r="182" spans="14:30" x14ac:dyDescent="0.25">
      <c r="N182" s="25">
        <v>52687</v>
      </c>
      <c r="O182" s="61" t="s">
        <v>76</v>
      </c>
      <c r="P182" s="16" t="s">
        <v>76</v>
      </c>
      <c r="Q182" s="16" t="s">
        <v>76</v>
      </c>
      <c r="R182" s="64" t="s">
        <v>76</v>
      </c>
      <c r="S182" s="61" t="s">
        <v>76</v>
      </c>
      <c r="T182" s="16" t="s">
        <v>76</v>
      </c>
      <c r="U182" s="16" t="s">
        <v>76</v>
      </c>
      <c r="V182" s="64" t="s">
        <v>76</v>
      </c>
      <c r="W182" s="61" t="s">
        <v>76</v>
      </c>
      <c r="X182" s="16" t="s">
        <v>76</v>
      </c>
      <c r="Y182" s="16" t="s">
        <v>76</v>
      </c>
      <c r="Z182" s="64" t="s">
        <v>76</v>
      </c>
      <c r="AA182" s="61" t="s">
        <v>76</v>
      </c>
      <c r="AB182" s="16" t="s">
        <v>76</v>
      </c>
      <c r="AC182" s="16" t="s">
        <v>76</v>
      </c>
      <c r="AD182" s="64" t="s">
        <v>76</v>
      </c>
    </row>
    <row r="183" spans="14:30" x14ac:dyDescent="0.25">
      <c r="N183" s="25">
        <v>52778</v>
      </c>
      <c r="O183" s="61" t="s">
        <v>76</v>
      </c>
      <c r="P183" s="16" t="s">
        <v>76</v>
      </c>
      <c r="Q183" s="16" t="s">
        <v>76</v>
      </c>
      <c r="R183" s="64" t="s">
        <v>76</v>
      </c>
      <c r="S183" s="61" t="s">
        <v>76</v>
      </c>
      <c r="T183" s="16" t="s">
        <v>76</v>
      </c>
      <c r="U183" s="16" t="s">
        <v>76</v>
      </c>
      <c r="V183" s="64" t="s">
        <v>76</v>
      </c>
      <c r="W183" s="61" t="s">
        <v>76</v>
      </c>
      <c r="X183" s="16" t="s">
        <v>76</v>
      </c>
      <c r="Y183" s="16" t="s">
        <v>76</v>
      </c>
      <c r="Z183" s="64" t="s">
        <v>76</v>
      </c>
      <c r="AA183" s="61" t="s">
        <v>76</v>
      </c>
      <c r="AB183" s="16" t="s">
        <v>76</v>
      </c>
      <c r="AC183" s="16" t="s">
        <v>76</v>
      </c>
      <c r="AD183" s="64" t="s">
        <v>76</v>
      </c>
    </row>
    <row r="184" spans="14:30" x14ac:dyDescent="0.25">
      <c r="N184" s="25">
        <v>52870</v>
      </c>
      <c r="O184" s="61" t="s">
        <v>76</v>
      </c>
      <c r="P184" s="16" t="s">
        <v>76</v>
      </c>
      <c r="Q184" s="16" t="s">
        <v>76</v>
      </c>
      <c r="R184" s="64" t="s">
        <v>76</v>
      </c>
      <c r="S184" s="61" t="s">
        <v>76</v>
      </c>
      <c r="T184" s="16" t="s">
        <v>76</v>
      </c>
      <c r="U184" s="16" t="s">
        <v>76</v>
      </c>
      <c r="V184" s="64" t="s">
        <v>76</v>
      </c>
      <c r="W184" s="61" t="s">
        <v>76</v>
      </c>
      <c r="X184" s="16" t="s">
        <v>76</v>
      </c>
      <c r="Y184" s="16" t="s">
        <v>76</v>
      </c>
      <c r="Z184" s="64" t="s">
        <v>76</v>
      </c>
      <c r="AA184" s="61" t="s">
        <v>76</v>
      </c>
      <c r="AB184" s="16" t="s">
        <v>76</v>
      </c>
      <c r="AC184" s="16" t="s">
        <v>76</v>
      </c>
      <c r="AD184" s="64" t="s">
        <v>76</v>
      </c>
    </row>
    <row r="185" spans="14:30" x14ac:dyDescent="0.25">
      <c r="N185" s="25">
        <v>52962</v>
      </c>
      <c r="O185" s="61" t="s">
        <v>76</v>
      </c>
      <c r="P185" s="16" t="s">
        <v>76</v>
      </c>
      <c r="Q185" s="16" t="s">
        <v>76</v>
      </c>
      <c r="R185" s="64" t="s">
        <v>76</v>
      </c>
      <c r="S185" s="61" t="s">
        <v>76</v>
      </c>
      <c r="T185" s="16" t="s">
        <v>76</v>
      </c>
      <c r="U185" s="16" t="s">
        <v>76</v>
      </c>
      <c r="V185" s="64" t="s">
        <v>76</v>
      </c>
      <c r="W185" s="61" t="s">
        <v>76</v>
      </c>
      <c r="X185" s="16" t="s">
        <v>76</v>
      </c>
      <c r="Y185" s="16" t="s">
        <v>76</v>
      </c>
      <c r="Z185" s="64" t="s">
        <v>76</v>
      </c>
      <c r="AA185" s="61" t="s">
        <v>76</v>
      </c>
      <c r="AB185" s="16" t="s">
        <v>76</v>
      </c>
      <c r="AC185" s="16" t="s">
        <v>76</v>
      </c>
      <c r="AD185" s="64" t="s">
        <v>76</v>
      </c>
    </row>
    <row r="186" spans="14:30" x14ac:dyDescent="0.25">
      <c r="N186" s="25">
        <v>53052</v>
      </c>
      <c r="O186" s="61" t="s">
        <v>76</v>
      </c>
      <c r="P186" s="16" t="s">
        <v>76</v>
      </c>
      <c r="Q186" s="16" t="s">
        <v>76</v>
      </c>
      <c r="R186" s="64" t="s">
        <v>76</v>
      </c>
      <c r="S186" s="61" t="s">
        <v>76</v>
      </c>
      <c r="T186" s="16" t="s">
        <v>76</v>
      </c>
      <c r="U186" s="16" t="s">
        <v>76</v>
      </c>
      <c r="V186" s="64" t="s">
        <v>76</v>
      </c>
      <c r="W186" s="61" t="s">
        <v>76</v>
      </c>
      <c r="X186" s="16" t="s">
        <v>76</v>
      </c>
      <c r="Y186" s="16" t="s">
        <v>76</v>
      </c>
      <c r="Z186" s="64" t="s">
        <v>76</v>
      </c>
      <c r="AA186" s="61" t="s">
        <v>76</v>
      </c>
      <c r="AB186" s="16" t="s">
        <v>76</v>
      </c>
      <c r="AC186" s="16" t="s">
        <v>76</v>
      </c>
      <c r="AD186" s="64" t="s">
        <v>76</v>
      </c>
    </row>
    <row r="187" spans="14:30" x14ac:dyDescent="0.25">
      <c r="N187" s="25">
        <v>53143</v>
      </c>
      <c r="O187" s="61" t="s">
        <v>76</v>
      </c>
      <c r="P187" s="16" t="s">
        <v>76</v>
      </c>
      <c r="Q187" s="16" t="s">
        <v>76</v>
      </c>
      <c r="R187" s="64" t="s">
        <v>76</v>
      </c>
      <c r="S187" s="61" t="s">
        <v>76</v>
      </c>
      <c r="T187" s="16" t="s">
        <v>76</v>
      </c>
      <c r="U187" s="16" t="s">
        <v>76</v>
      </c>
      <c r="V187" s="64" t="s">
        <v>76</v>
      </c>
      <c r="W187" s="61" t="s">
        <v>76</v>
      </c>
      <c r="X187" s="16" t="s">
        <v>76</v>
      </c>
      <c r="Y187" s="16" t="s">
        <v>76</v>
      </c>
      <c r="Z187" s="64" t="s">
        <v>76</v>
      </c>
      <c r="AA187" s="61" t="s">
        <v>76</v>
      </c>
      <c r="AB187" s="16" t="s">
        <v>76</v>
      </c>
      <c r="AC187" s="16" t="s">
        <v>76</v>
      </c>
      <c r="AD187" s="64" t="s">
        <v>76</v>
      </c>
    </row>
    <row r="188" spans="14:30" x14ac:dyDescent="0.25">
      <c r="N188" s="25">
        <v>53235</v>
      </c>
      <c r="O188" s="61" t="s">
        <v>76</v>
      </c>
      <c r="P188" s="16" t="s">
        <v>76</v>
      </c>
      <c r="Q188" s="16" t="s">
        <v>76</v>
      </c>
      <c r="R188" s="64" t="s">
        <v>76</v>
      </c>
      <c r="S188" s="61" t="s">
        <v>76</v>
      </c>
      <c r="T188" s="16" t="s">
        <v>76</v>
      </c>
      <c r="U188" s="16" t="s">
        <v>76</v>
      </c>
      <c r="V188" s="64" t="s">
        <v>76</v>
      </c>
      <c r="W188" s="61" t="s">
        <v>76</v>
      </c>
      <c r="X188" s="16" t="s">
        <v>76</v>
      </c>
      <c r="Y188" s="16" t="s">
        <v>76</v>
      </c>
      <c r="Z188" s="64" t="s">
        <v>76</v>
      </c>
      <c r="AA188" s="61" t="s">
        <v>76</v>
      </c>
      <c r="AB188" s="16" t="s">
        <v>76</v>
      </c>
      <c r="AC188" s="16" t="s">
        <v>76</v>
      </c>
      <c r="AD188" s="64" t="s">
        <v>76</v>
      </c>
    </row>
    <row r="189" spans="14:30" x14ac:dyDescent="0.25">
      <c r="N189" s="25">
        <v>53327</v>
      </c>
      <c r="O189" s="61" t="s">
        <v>76</v>
      </c>
      <c r="P189" s="16" t="s">
        <v>76</v>
      </c>
      <c r="Q189" s="16" t="s">
        <v>76</v>
      </c>
      <c r="R189" s="64" t="s">
        <v>76</v>
      </c>
      <c r="S189" s="61" t="s">
        <v>76</v>
      </c>
      <c r="T189" s="16" t="s">
        <v>76</v>
      </c>
      <c r="U189" s="16" t="s">
        <v>76</v>
      </c>
      <c r="V189" s="64" t="s">
        <v>76</v>
      </c>
      <c r="W189" s="61" t="s">
        <v>76</v>
      </c>
      <c r="X189" s="16" t="s">
        <v>76</v>
      </c>
      <c r="Y189" s="16" t="s">
        <v>76</v>
      </c>
      <c r="Z189" s="64" t="s">
        <v>76</v>
      </c>
      <c r="AA189" s="61" t="s">
        <v>76</v>
      </c>
      <c r="AB189" s="16" t="s">
        <v>76</v>
      </c>
      <c r="AC189" s="16" t="s">
        <v>76</v>
      </c>
      <c r="AD189" s="64" t="s">
        <v>76</v>
      </c>
    </row>
    <row r="190" spans="14:30" x14ac:dyDescent="0.25">
      <c r="N190" s="25">
        <v>53417</v>
      </c>
      <c r="O190" s="61" t="s">
        <v>76</v>
      </c>
      <c r="P190" s="16" t="s">
        <v>76</v>
      </c>
      <c r="Q190" s="16" t="s">
        <v>76</v>
      </c>
      <c r="R190" s="64" t="s">
        <v>76</v>
      </c>
      <c r="S190" s="61" t="s">
        <v>76</v>
      </c>
      <c r="T190" s="16" t="s">
        <v>76</v>
      </c>
      <c r="U190" s="16" t="s">
        <v>76</v>
      </c>
      <c r="V190" s="64" t="s">
        <v>76</v>
      </c>
      <c r="W190" s="61" t="s">
        <v>76</v>
      </c>
      <c r="X190" s="16" t="s">
        <v>76</v>
      </c>
      <c r="Y190" s="16" t="s">
        <v>76</v>
      </c>
      <c r="Z190" s="64" t="s">
        <v>76</v>
      </c>
      <c r="AA190" s="61" t="s">
        <v>76</v>
      </c>
      <c r="AB190" s="16" t="s">
        <v>76</v>
      </c>
      <c r="AC190" s="16" t="s">
        <v>76</v>
      </c>
      <c r="AD190" s="64" t="s">
        <v>76</v>
      </c>
    </row>
    <row r="191" spans="14:30" x14ac:dyDescent="0.25">
      <c r="N191" s="25">
        <v>53508</v>
      </c>
      <c r="O191" s="61" t="s">
        <v>76</v>
      </c>
      <c r="P191" s="16" t="s">
        <v>76</v>
      </c>
      <c r="Q191" s="16" t="s">
        <v>76</v>
      </c>
      <c r="R191" s="64" t="s">
        <v>76</v>
      </c>
      <c r="S191" s="61" t="s">
        <v>76</v>
      </c>
      <c r="T191" s="16" t="s">
        <v>76</v>
      </c>
      <c r="U191" s="16" t="s">
        <v>76</v>
      </c>
      <c r="V191" s="64" t="s">
        <v>76</v>
      </c>
      <c r="W191" s="61" t="s">
        <v>76</v>
      </c>
      <c r="X191" s="16" t="s">
        <v>76</v>
      </c>
      <c r="Y191" s="16" t="s">
        <v>76</v>
      </c>
      <c r="Z191" s="64" t="s">
        <v>76</v>
      </c>
      <c r="AA191" s="61" t="s">
        <v>76</v>
      </c>
      <c r="AB191" s="16" t="s">
        <v>76</v>
      </c>
      <c r="AC191" s="16" t="s">
        <v>76</v>
      </c>
      <c r="AD191" s="64" t="s">
        <v>76</v>
      </c>
    </row>
    <row r="192" spans="14:30" x14ac:dyDescent="0.25">
      <c r="N192" s="25">
        <v>53600</v>
      </c>
      <c r="O192" s="61" t="s">
        <v>76</v>
      </c>
      <c r="P192" s="16" t="s">
        <v>76</v>
      </c>
      <c r="Q192" s="16" t="s">
        <v>76</v>
      </c>
      <c r="R192" s="64" t="s">
        <v>76</v>
      </c>
      <c r="S192" s="61" t="s">
        <v>76</v>
      </c>
      <c r="T192" s="16" t="s">
        <v>76</v>
      </c>
      <c r="U192" s="16" t="s">
        <v>76</v>
      </c>
      <c r="V192" s="64" t="s">
        <v>76</v>
      </c>
      <c r="W192" s="61" t="s">
        <v>76</v>
      </c>
      <c r="X192" s="16" t="s">
        <v>76</v>
      </c>
      <c r="Y192" s="16" t="s">
        <v>76</v>
      </c>
      <c r="Z192" s="64" t="s">
        <v>76</v>
      </c>
      <c r="AA192" s="61" t="s">
        <v>76</v>
      </c>
      <c r="AB192" s="16" t="s">
        <v>76</v>
      </c>
      <c r="AC192" s="16" t="s">
        <v>76</v>
      </c>
      <c r="AD192" s="64" t="s">
        <v>76</v>
      </c>
    </row>
    <row r="193" spans="14:30" x14ac:dyDescent="0.25">
      <c r="N193" s="25">
        <v>53692</v>
      </c>
      <c r="O193" s="61" t="s">
        <v>76</v>
      </c>
      <c r="P193" s="16" t="s">
        <v>76</v>
      </c>
      <c r="Q193" s="16" t="s">
        <v>76</v>
      </c>
      <c r="R193" s="64" t="s">
        <v>76</v>
      </c>
      <c r="S193" s="61" t="s">
        <v>76</v>
      </c>
      <c r="T193" s="16" t="s">
        <v>76</v>
      </c>
      <c r="U193" s="16" t="s">
        <v>76</v>
      </c>
      <c r="V193" s="64" t="s">
        <v>76</v>
      </c>
      <c r="W193" s="61" t="s">
        <v>76</v>
      </c>
      <c r="X193" s="16" t="s">
        <v>76</v>
      </c>
      <c r="Y193" s="16" t="s">
        <v>76</v>
      </c>
      <c r="Z193" s="64" t="s">
        <v>76</v>
      </c>
      <c r="AA193" s="61" t="s">
        <v>76</v>
      </c>
      <c r="AB193" s="16" t="s">
        <v>76</v>
      </c>
      <c r="AC193" s="16" t="s">
        <v>76</v>
      </c>
      <c r="AD193" s="64" t="s">
        <v>76</v>
      </c>
    </row>
    <row r="194" spans="14:30" x14ac:dyDescent="0.25">
      <c r="N194" s="25">
        <v>53782</v>
      </c>
      <c r="O194" s="61" t="s">
        <v>76</v>
      </c>
      <c r="P194" s="16" t="s">
        <v>76</v>
      </c>
      <c r="Q194" s="16" t="s">
        <v>76</v>
      </c>
      <c r="R194" s="64" t="s">
        <v>76</v>
      </c>
      <c r="S194" s="61" t="s">
        <v>76</v>
      </c>
      <c r="T194" s="16" t="s">
        <v>76</v>
      </c>
      <c r="U194" s="16" t="s">
        <v>76</v>
      </c>
      <c r="V194" s="64" t="s">
        <v>76</v>
      </c>
      <c r="W194" s="61" t="s">
        <v>76</v>
      </c>
      <c r="X194" s="16" t="s">
        <v>76</v>
      </c>
      <c r="Y194" s="16" t="s">
        <v>76</v>
      </c>
      <c r="Z194" s="64" t="s">
        <v>76</v>
      </c>
      <c r="AA194" s="61" t="s">
        <v>76</v>
      </c>
      <c r="AB194" s="16" t="s">
        <v>76</v>
      </c>
      <c r="AC194" s="16" t="s">
        <v>76</v>
      </c>
      <c r="AD194" s="64" t="s">
        <v>76</v>
      </c>
    </row>
    <row r="195" spans="14:30" x14ac:dyDescent="0.25">
      <c r="N195" s="25">
        <v>53873</v>
      </c>
      <c r="O195" s="61" t="s">
        <v>76</v>
      </c>
      <c r="P195" s="16" t="s">
        <v>76</v>
      </c>
      <c r="Q195" s="16" t="s">
        <v>76</v>
      </c>
      <c r="R195" s="64" t="s">
        <v>76</v>
      </c>
      <c r="S195" s="61" t="s">
        <v>76</v>
      </c>
      <c r="T195" s="16" t="s">
        <v>76</v>
      </c>
      <c r="U195" s="16" t="s">
        <v>76</v>
      </c>
      <c r="V195" s="64" t="s">
        <v>76</v>
      </c>
      <c r="W195" s="61" t="s">
        <v>76</v>
      </c>
      <c r="X195" s="16" t="s">
        <v>76</v>
      </c>
      <c r="Y195" s="16" t="s">
        <v>76</v>
      </c>
      <c r="Z195" s="64" t="s">
        <v>76</v>
      </c>
      <c r="AA195" s="61" t="s">
        <v>76</v>
      </c>
      <c r="AB195" s="16" t="s">
        <v>76</v>
      </c>
      <c r="AC195" s="16" t="s">
        <v>76</v>
      </c>
      <c r="AD195" s="64" t="s">
        <v>76</v>
      </c>
    </row>
    <row r="196" spans="14:30" x14ac:dyDescent="0.25">
      <c r="N196" s="25">
        <v>53965</v>
      </c>
      <c r="O196" s="61" t="s">
        <v>76</v>
      </c>
      <c r="P196" s="16" t="s">
        <v>76</v>
      </c>
      <c r="Q196" s="16" t="s">
        <v>76</v>
      </c>
      <c r="R196" s="64" t="s">
        <v>76</v>
      </c>
      <c r="S196" s="61" t="s">
        <v>76</v>
      </c>
      <c r="T196" s="16" t="s">
        <v>76</v>
      </c>
      <c r="U196" s="16" t="s">
        <v>76</v>
      </c>
      <c r="V196" s="64" t="s">
        <v>76</v>
      </c>
      <c r="W196" s="61" t="s">
        <v>76</v>
      </c>
      <c r="X196" s="16" t="s">
        <v>76</v>
      </c>
      <c r="Y196" s="16" t="s">
        <v>76</v>
      </c>
      <c r="Z196" s="64" t="s">
        <v>76</v>
      </c>
      <c r="AA196" s="61" t="s">
        <v>76</v>
      </c>
      <c r="AB196" s="16" t="s">
        <v>76</v>
      </c>
      <c r="AC196" s="16" t="s">
        <v>76</v>
      </c>
      <c r="AD196" s="64" t="s">
        <v>76</v>
      </c>
    </row>
    <row r="197" spans="14:30" x14ac:dyDescent="0.25">
      <c r="N197" s="25">
        <v>54057</v>
      </c>
      <c r="O197" s="61" t="s">
        <v>76</v>
      </c>
      <c r="P197" s="16" t="s">
        <v>76</v>
      </c>
      <c r="Q197" s="16" t="s">
        <v>76</v>
      </c>
      <c r="R197" s="64" t="s">
        <v>76</v>
      </c>
      <c r="S197" s="61" t="s">
        <v>76</v>
      </c>
      <c r="T197" s="16" t="s">
        <v>76</v>
      </c>
      <c r="U197" s="16" t="s">
        <v>76</v>
      </c>
      <c r="V197" s="64" t="s">
        <v>76</v>
      </c>
      <c r="W197" s="61" t="s">
        <v>76</v>
      </c>
      <c r="X197" s="16" t="s">
        <v>76</v>
      </c>
      <c r="Y197" s="16" t="s">
        <v>76</v>
      </c>
      <c r="Z197" s="64" t="s">
        <v>76</v>
      </c>
      <c r="AA197" s="61" t="s">
        <v>76</v>
      </c>
      <c r="AB197" s="16" t="s">
        <v>76</v>
      </c>
      <c r="AC197" s="16" t="s">
        <v>76</v>
      </c>
      <c r="AD197" s="64" t="s">
        <v>76</v>
      </c>
    </row>
    <row r="198" spans="14:30" x14ac:dyDescent="0.25">
      <c r="N198" s="25">
        <v>54148</v>
      </c>
      <c r="O198" s="61" t="s">
        <v>76</v>
      </c>
      <c r="P198" s="16" t="s">
        <v>76</v>
      </c>
      <c r="Q198" s="16" t="s">
        <v>76</v>
      </c>
      <c r="R198" s="64" t="s">
        <v>76</v>
      </c>
      <c r="S198" s="61" t="s">
        <v>76</v>
      </c>
      <c r="T198" s="16" t="s">
        <v>76</v>
      </c>
      <c r="U198" s="16" t="s">
        <v>76</v>
      </c>
      <c r="V198" s="64" t="s">
        <v>76</v>
      </c>
      <c r="W198" s="61" t="s">
        <v>76</v>
      </c>
      <c r="X198" s="16" t="s">
        <v>76</v>
      </c>
      <c r="Y198" s="16" t="s">
        <v>76</v>
      </c>
      <c r="Z198" s="64" t="s">
        <v>76</v>
      </c>
      <c r="AA198" s="61" t="s">
        <v>76</v>
      </c>
      <c r="AB198" s="16" t="s">
        <v>76</v>
      </c>
      <c r="AC198" s="16" t="s">
        <v>76</v>
      </c>
      <c r="AD198" s="64" t="s">
        <v>76</v>
      </c>
    </row>
    <row r="199" spans="14:30" x14ac:dyDescent="0.25">
      <c r="N199" s="25">
        <v>54239</v>
      </c>
      <c r="O199" s="61" t="s">
        <v>76</v>
      </c>
      <c r="P199" s="16" t="s">
        <v>76</v>
      </c>
      <c r="Q199" s="16" t="s">
        <v>76</v>
      </c>
      <c r="R199" s="64" t="s">
        <v>76</v>
      </c>
      <c r="S199" s="61" t="s">
        <v>76</v>
      </c>
      <c r="T199" s="16" t="s">
        <v>76</v>
      </c>
      <c r="U199" s="16" t="s">
        <v>76</v>
      </c>
      <c r="V199" s="64" t="s">
        <v>76</v>
      </c>
      <c r="W199" s="61" t="s">
        <v>76</v>
      </c>
      <c r="X199" s="16" t="s">
        <v>76</v>
      </c>
      <c r="Y199" s="16" t="s">
        <v>76</v>
      </c>
      <c r="Z199" s="64" t="s">
        <v>76</v>
      </c>
      <c r="AA199" s="61" t="s">
        <v>76</v>
      </c>
      <c r="AB199" s="16" t="s">
        <v>76</v>
      </c>
      <c r="AC199" s="16" t="s">
        <v>76</v>
      </c>
      <c r="AD199" s="64" t="s">
        <v>76</v>
      </c>
    </row>
    <row r="200" spans="14:30" x14ac:dyDescent="0.25">
      <c r="N200" s="25">
        <v>54331</v>
      </c>
      <c r="O200" s="61" t="s">
        <v>76</v>
      </c>
      <c r="P200" s="16" t="s">
        <v>76</v>
      </c>
      <c r="Q200" s="16" t="s">
        <v>76</v>
      </c>
      <c r="R200" s="64" t="s">
        <v>76</v>
      </c>
      <c r="S200" s="61" t="s">
        <v>76</v>
      </c>
      <c r="T200" s="16" t="s">
        <v>76</v>
      </c>
      <c r="U200" s="16" t="s">
        <v>76</v>
      </c>
      <c r="V200" s="64" t="s">
        <v>76</v>
      </c>
      <c r="W200" s="61" t="s">
        <v>76</v>
      </c>
      <c r="X200" s="16" t="s">
        <v>76</v>
      </c>
      <c r="Y200" s="16" t="s">
        <v>76</v>
      </c>
      <c r="Z200" s="64" t="s">
        <v>76</v>
      </c>
      <c r="AA200" s="61" t="s">
        <v>76</v>
      </c>
      <c r="AB200" s="16" t="s">
        <v>76</v>
      </c>
      <c r="AC200" s="16" t="s">
        <v>76</v>
      </c>
      <c r="AD200" s="64" t="s">
        <v>76</v>
      </c>
    </row>
    <row r="201" spans="14:30" x14ac:dyDescent="0.25">
      <c r="N201" s="25">
        <v>54423</v>
      </c>
      <c r="O201" s="61" t="s">
        <v>76</v>
      </c>
      <c r="P201" s="16" t="s">
        <v>76</v>
      </c>
      <c r="Q201" s="16" t="s">
        <v>76</v>
      </c>
      <c r="R201" s="64" t="s">
        <v>76</v>
      </c>
      <c r="S201" s="61" t="s">
        <v>76</v>
      </c>
      <c r="T201" s="16" t="s">
        <v>76</v>
      </c>
      <c r="U201" s="16" t="s">
        <v>76</v>
      </c>
      <c r="V201" s="64" t="s">
        <v>76</v>
      </c>
      <c r="W201" s="61" t="s">
        <v>76</v>
      </c>
      <c r="X201" s="16" t="s">
        <v>76</v>
      </c>
      <c r="Y201" s="16" t="s">
        <v>76</v>
      </c>
      <c r="Z201" s="64" t="s">
        <v>76</v>
      </c>
      <c r="AA201" s="61" t="s">
        <v>76</v>
      </c>
      <c r="AB201" s="16" t="s">
        <v>76</v>
      </c>
      <c r="AC201" s="16" t="s">
        <v>76</v>
      </c>
      <c r="AD201" s="64" t="s">
        <v>76</v>
      </c>
    </row>
    <row r="202" spans="14:30" x14ac:dyDescent="0.25">
      <c r="N202" s="25">
        <v>54513</v>
      </c>
      <c r="O202" s="61" t="s">
        <v>76</v>
      </c>
      <c r="P202" s="16" t="s">
        <v>76</v>
      </c>
      <c r="Q202" s="16" t="s">
        <v>76</v>
      </c>
      <c r="R202" s="64" t="s">
        <v>76</v>
      </c>
      <c r="S202" s="61" t="s">
        <v>76</v>
      </c>
      <c r="T202" s="16" t="s">
        <v>76</v>
      </c>
      <c r="U202" s="16" t="s">
        <v>76</v>
      </c>
      <c r="V202" s="64" t="s">
        <v>76</v>
      </c>
      <c r="W202" s="61" t="s">
        <v>76</v>
      </c>
      <c r="X202" s="16" t="s">
        <v>76</v>
      </c>
      <c r="Y202" s="16" t="s">
        <v>76</v>
      </c>
      <c r="Z202" s="64" t="s">
        <v>76</v>
      </c>
      <c r="AA202" s="61" t="s">
        <v>76</v>
      </c>
      <c r="AB202" s="16" t="s">
        <v>76</v>
      </c>
      <c r="AC202" s="16" t="s">
        <v>76</v>
      </c>
      <c r="AD202" s="64" t="s">
        <v>76</v>
      </c>
    </row>
    <row r="203" spans="14:30" x14ac:dyDescent="0.25">
      <c r="N203" s="25">
        <v>54604</v>
      </c>
      <c r="O203" s="61" t="s">
        <v>76</v>
      </c>
      <c r="P203" s="16" t="s">
        <v>76</v>
      </c>
      <c r="Q203" s="16" t="s">
        <v>76</v>
      </c>
      <c r="R203" s="64" t="s">
        <v>76</v>
      </c>
      <c r="S203" s="61" t="s">
        <v>76</v>
      </c>
      <c r="T203" s="16" t="s">
        <v>76</v>
      </c>
      <c r="U203" s="16" t="s">
        <v>76</v>
      </c>
      <c r="V203" s="64" t="s">
        <v>76</v>
      </c>
      <c r="W203" s="61" t="s">
        <v>76</v>
      </c>
      <c r="X203" s="16" t="s">
        <v>76</v>
      </c>
      <c r="Y203" s="16" t="s">
        <v>76</v>
      </c>
      <c r="Z203" s="64" t="s">
        <v>76</v>
      </c>
      <c r="AA203" s="61" t="s">
        <v>76</v>
      </c>
      <c r="AB203" s="16" t="s">
        <v>76</v>
      </c>
      <c r="AC203" s="16" t="s">
        <v>76</v>
      </c>
      <c r="AD203" s="64" t="s">
        <v>76</v>
      </c>
    </row>
    <row r="204" spans="14:30" x14ac:dyDescent="0.25">
      <c r="N204" s="25">
        <v>54696</v>
      </c>
      <c r="O204" s="61" t="s">
        <v>76</v>
      </c>
      <c r="P204" s="16" t="s">
        <v>76</v>
      </c>
      <c r="Q204" s="16" t="s">
        <v>76</v>
      </c>
      <c r="R204" s="64" t="s">
        <v>76</v>
      </c>
      <c r="S204" s="61" t="s">
        <v>76</v>
      </c>
      <c r="T204" s="16" t="s">
        <v>76</v>
      </c>
      <c r="U204" s="16" t="s">
        <v>76</v>
      </c>
      <c r="V204" s="64" t="s">
        <v>76</v>
      </c>
      <c r="W204" s="61" t="s">
        <v>76</v>
      </c>
      <c r="X204" s="16" t="s">
        <v>76</v>
      </c>
      <c r="Y204" s="16" t="s">
        <v>76</v>
      </c>
      <c r="Z204" s="64" t="s">
        <v>76</v>
      </c>
      <c r="AA204" s="61" t="s">
        <v>76</v>
      </c>
      <c r="AB204" s="16" t="s">
        <v>76</v>
      </c>
      <c r="AC204" s="16" t="s">
        <v>76</v>
      </c>
      <c r="AD204" s="64" t="s">
        <v>76</v>
      </c>
    </row>
    <row r="205" spans="14:30" x14ac:dyDescent="0.25">
      <c r="N205" s="25">
        <v>54788</v>
      </c>
      <c r="O205" s="61" t="s">
        <v>76</v>
      </c>
      <c r="P205" s="16" t="s">
        <v>76</v>
      </c>
      <c r="Q205" s="16" t="s">
        <v>76</v>
      </c>
      <c r="R205" s="64" t="s">
        <v>76</v>
      </c>
      <c r="S205" s="61" t="s">
        <v>76</v>
      </c>
      <c r="T205" s="16" t="s">
        <v>76</v>
      </c>
      <c r="U205" s="16" t="s">
        <v>76</v>
      </c>
      <c r="V205" s="64" t="s">
        <v>76</v>
      </c>
      <c r="W205" s="61" t="s">
        <v>76</v>
      </c>
      <c r="X205" s="16" t="s">
        <v>76</v>
      </c>
      <c r="Y205" s="16" t="s">
        <v>76</v>
      </c>
      <c r="Z205" s="64" t="s">
        <v>76</v>
      </c>
      <c r="AA205" s="61" t="s">
        <v>76</v>
      </c>
      <c r="AB205" s="16" t="s">
        <v>76</v>
      </c>
      <c r="AC205" s="16" t="s">
        <v>76</v>
      </c>
      <c r="AD205" s="64" t="s">
        <v>76</v>
      </c>
    </row>
    <row r="206" spans="14:30" x14ac:dyDescent="0.25">
      <c r="N206" s="25">
        <v>54878</v>
      </c>
      <c r="O206" s="61" t="s">
        <v>76</v>
      </c>
      <c r="P206" s="16" t="s">
        <v>76</v>
      </c>
      <c r="Q206" s="16" t="s">
        <v>76</v>
      </c>
      <c r="R206" s="64" t="s">
        <v>76</v>
      </c>
      <c r="S206" s="61" t="s">
        <v>76</v>
      </c>
      <c r="T206" s="16" t="s">
        <v>76</v>
      </c>
      <c r="U206" s="16" t="s">
        <v>76</v>
      </c>
      <c r="V206" s="64" t="s">
        <v>76</v>
      </c>
      <c r="W206" s="61" t="s">
        <v>76</v>
      </c>
      <c r="X206" s="16" t="s">
        <v>76</v>
      </c>
      <c r="Y206" s="16" t="s">
        <v>76</v>
      </c>
      <c r="Z206" s="64" t="s">
        <v>76</v>
      </c>
      <c r="AA206" s="61" t="s">
        <v>76</v>
      </c>
      <c r="AB206" s="16" t="s">
        <v>76</v>
      </c>
      <c r="AC206" s="16" t="s">
        <v>76</v>
      </c>
      <c r="AD206" s="64" t="s">
        <v>76</v>
      </c>
    </row>
    <row r="207" spans="14:30" x14ac:dyDescent="0.25">
      <c r="N207" s="25">
        <v>54969</v>
      </c>
      <c r="O207" s="61" t="s">
        <v>76</v>
      </c>
      <c r="P207" s="16" t="s">
        <v>76</v>
      </c>
      <c r="Q207" s="16" t="s">
        <v>76</v>
      </c>
      <c r="R207" s="64" t="s">
        <v>76</v>
      </c>
      <c r="S207" s="61" t="s">
        <v>76</v>
      </c>
      <c r="T207" s="16" t="s">
        <v>76</v>
      </c>
      <c r="U207" s="16" t="s">
        <v>76</v>
      </c>
      <c r="V207" s="64" t="s">
        <v>76</v>
      </c>
      <c r="W207" s="61" t="s">
        <v>76</v>
      </c>
      <c r="X207" s="16" t="s">
        <v>76</v>
      </c>
      <c r="Y207" s="16" t="s">
        <v>76</v>
      </c>
      <c r="Z207" s="64" t="s">
        <v>76</v>
      </c>
      <c r="AA207" s="61" t="s">
        <v>76</v>
      </c>
      <c r="AB207" s="16" t="s">
        <v>76</v>
      </c>
      <c r="AC207" s="16" t="s">
        <v>76</v>
      </c>
      <c r="AD207" s="64" t="s">
        <v>76</v>
      </c>
    </row>
    <row r="208" spans="14:30" x14ac:dyDescent="0.25">
      <c r="N208" s="25">
        <v>55061</v>
      </c>
      <c r="O208" s="61" t="s">
        <v>76</v>
      </c>
      <c r="P208" s="16" t="s">
        <v>76</v>
      </c>
      <c r="Q208" s="16" t="s">
        <v>76</v>
      </c>
      <c r="R208" s="64" t="s">
        <v>76</v>
      </c>
      <c r="S208" s="61" t="s">
        <v>76</v>
      </c>
      <c r="T208" s="16" t="s">
        <v>76</v>
      </c>
      <c r="U208" s="16" t="s">
        <v>76</v>
      </c>
      <c r="V208" s="64" t="s">
        <v>76</v>
      </c>
      <c r="W208" s="61" t="s">
        <v>76</v>
      </c>
      <c r="X208" s="16" t="s">
        <v>76</v>
      </c>
      <c r="Y208" s="16" t="s">
        <v>76</v>
      </c>
      <c r="Z208" s="64" t="s">
        <v>76</v>
      </c>
      <c r="AA208" s="61" t="s">
        <v>76</v>
      </c>
      <c r="AB208" s="16" t="s">
        <v>76</v>
      </c>
      <c r="AC208" s="16" t="s">
        <v>76</v>
      </c>
      <c r="AD208" s="64" t="s">
        <v>76</v>
      </c>
    </row>
    <row r="209" spans="14:14" x14ac:dyDescent="0.25">
      <c r="N209" s="25"/>
    </row>
    <row r="210" spans="14:14" x14ac:dyDescent="0.25">
      <c r="N210" s="25"/>
    </row>
    <row r="211" spans="14:14" x14ac:dyDescent="0.25">
      <c r="N211" s="25"/>
    </row>
    <row r="212" spans="14:14" x14ac:dyDescent="0.25">
      <c r="N212" s="25"/>
    </row>
    <row r="213" spans="14:14" x14ac:dyDescent="0.25">
      <c r="N213" s="25"/>
    </row>
    <row r="214" spans="14:14" x14ac:dyDescent="0.25">
      <c r="N214" s="25"/>
    </row>
    <row r="215" spans="14:14" x14ac:dyDescent="0.25">
      <c r="N215" s="25"/>
    </row>
    <row r="216" spans="14:14" x14ac:dyDescent="0.25">
      <c r="N216" s="25"/>
    </row>
    <row r="217" spans="14:14" x14ac:dyDescent="0.25">
      <c r="N217" s="25"/>
    </row>
    <row r="218" spans="14:14" x14ac:dyDescent="0.25">
      <c r="N218" s="25"/>
    </row>
    <row r="219" spans="14:14" x14ac:dyDescent="0.25">
      <c r="N219" s="25"/>
    </row>
    <row r="220" spans="14:14" x14ac:dyDescent="0.25">
      <c r="N220" s="25"/>
    </row>
    <row r="221" spans="14:14" x14ac:dyDescent="0.25">
      <c r="N221" s="25"/>
    </row>
    <row r="222" spans="14:14" x14ac:dyDescent="0.25">
      <c r="N222" s="25"/>
    </row>
    <row r="223" spans="14:14" x14ac:dyDescent="0.25">
      <c r="N223" s="25"/>
    </row>
    <row r="224" spans="14:14" x14ac:dyDescent="0.25">
      <c r="N224" s="25"/>
    </row>
    <row r="225" spans="14:14" x14ac:dyDescent="0.25">
      <c r="N225" s="25"/>
    </row>
    <row r="226" spans="14:14" x14ac:dyDescent="0.25">
      <c r="N226" s="25"/>
    </row>
    <row r="227" spans="14:14" x14ac:dyDescent="0.25">
      <c r="N227" s="25"/>
    </row>
    <row r="228" spans="14:14" x14ac:dyDescent="0.25">
      <c r="N228" s="25"/>
    </row>
    <row r="229" spans="14:14" x14ac:dyDescent="0.25">
      <c r="N229" s="25"/>
    </row>
    <row r="230" spans="14:14" x14ac:dyDescent="0.25">
      <c r="N230" s="25"/>
    </row>
    <row r="231" spans="14:14" x14ac:dyDescent="0.25">
      <c r="N231" s="25"/>
    </row>
    <row r="232" spans="14:14" x14ac:dyDescent="0.25">
      <c r="N232" s="25"/>
    </row>
    <row r="233" spans="14:14" x14ac:dyDescent="0.25">
      <c r="N233" s="25"/>
    </row>
    <row r="234" spans="14:14" x14ac:dyDescent="0.25">
      <c r="N234" s="25"/>
    </row>
    <row r="235" spans="14:14" x14ac:dyDescent="0.25">
      <c r="N235" s="25"/>
    </row>
    <row r="236" spans="14:14" x14ac:dyDescent="0.25">
      <c r="N236" s="25"/>
    </row>
    <row r="237" spans="14:14" x14ac:dyDescent="0.25">
      <c r="N237" s="25"/>
    </row>
    <row r="238" spans="14:14" x14ac:dyDescent="0.25">
      <c r="N238" s="25"/>
    </row>
    <row r="239" spans="14:14" x14ac:dyDescent="0.25">
      <c r="N239" s="25"/>
    </row>
    <row r="240" spans="14:14" x14ac:dyDescent="0.25">
      <c r="N240" s="25"/>
    </row>
    <row r="241" spans="14:14" x14ac:dyDescent="0.25">
      <c r="N241" s="25"/>
    </row>
    <row r="242" spans="14:14" x14ac:dyDescent="0.25">
      <c r="N242" s="25"/>
    </row>
    <row r="243" spans="14:14" x14ac:dyDescent="0.25">
      <c r="N243" s="25"/>
    </row>
    <row r="244" spans="14:14" x14ac:dyDescent="0.25">
      <c r="N244" s="25"/>
    </row>
    <row r="245" spans="14:14" x14ac:dyDescent="0.25">
      <c r="N245" s="25"/>
    </row>
    <row r="246" spans="14:14" x14ac:dyDescent="0.25">
      <c r="N246" s="25"/>
    </row>
    <row r="247" spans="14:14" x14ac:dyDescent="0.25">
      <c r="N247" s="25"/>
    </row>
    <row r="248" spans="14:14" x14ac:dyDescent="0.25">
      <c r="N248" s="25"/>
    </row>
    <row r="249" spans="14:14" x14ac:dyDescent="0.25">
      <c r="N249" s="25"/>
    </row>
    <row r="250" spans="14:14" x14ac:dyDescent="0.25">
      <c r="N250" s="25"/>
    </row>
    <row r="251" spans="14:14" x14ac:dyDescent="0.25">
      <c r="N251" s="25"/>
    </row>
    <row r="252" spans="14:14" x14ac:dyDescent="0.25">
      <c r="N252" s="25"/>
    </row>
    <row r="253" spans="14:14" x14ac:dyDescent="0.25">
      <c r="N253" s="25"/>
    </row>
    <row r="254" spans="14:14" x14ac:dyDescent="0.25">
      <c r="N254" s="25"/>
    </row>
    <row r="255" spans="14:14" x14ac:dyDescent="0.25">
      <c r="N255" s="25"/>
    </row>
    <row r="256" spans="14:14" x14ac:dyDescent="0.25">
      <c r="N256" s="25"/>
    </row>
    <row r="257" spans="14:14" x14ac:dyDescent="0.25">
      <c r="N257" s="25"/>
    </row>
    <row r="258" spans="14:14" x14ac:dyDescent="0.25">
      <c r="N258" s="25"/>
    </row>
    <row r="259" spans="14:14" x14ac:dyDescent="0.25">
      <c r="N259" s="25"/>
    </row>
    <row r="260" spans="14:14" x14ac:dyDescent="0.25">
      <c r="N260" s="25"/>
    </row>
    <row r="261" spans="14:14" x14ac:dyDescent="0.25">
      <c r="N261" s="25"/>
    </row>
    <row r="262" spans="14:14" x14ac:dyDescent="0.25">
      <c r="N262" s="25"/>
    </row>
    <row r="263" spans="14:14" x14ac:dyDescent="0.25">
      <c r="N263" s="25"/>
    </row>
    <row r="264" spans="14:14" x14ac:dyDescent="0.25">
      <c r="N264" s="25"/>
    </row>
    <row r="265" spans="14:14" x14ac:dyDescent="0.25">
      <c r="N265" s="25"/>
    </row>
    <row r="266" spans="14:14" x14ac:dyDescent="0.25">
      <c r="N266" s="25"/>
    </row>
    <row r="267" spans="14:14" x14ac:dyDescent="0.25">
      <c r="N267" s="25"/>
    </row>
    <row r="268" spans="14:14" x14ac:dyDescent="0.25">
      <c r="N268" s="25"/>
    </row>
    <row r="269" spans="14:14" x14ac:dyDescent="0.25">
      <c r="N269" s="25"/>
    </row>
    <row r="270" spans="14:14" x14ac:dyDescent="0.25">
      <c r="N270" s="25"/>
    </row>
    <row r="271" spans="14:14" x14ac:dyDescent="0.25">
      <c r="N271" s="25"/>
    </row>
    <row r="272" spans="14:14" x14ac:dyDescent="0.25">
      <c r="N272" s="25"/>
    </row>
    <row r="273" spans="14:14" x14ac:dyDescent="0.25">
      <c r="N273" s="25"/>
    </row>
    <row r="274" spans="14:14" x14ac:dyDescent="0.25">
      <c r="N274" s="25"/>
    </row>
    <row r="275" spans="14:14" x14ac:dyDescent="0.25">
      <c r="N275" s="25"/>
    </row>
    <row r="276" spans="14:14" x14ac:dyDescent="0.25">
      <c r="N276" s="25"/>
    </row>
    <row r="277" spans="14:14" x14ac:dyDescent="0.25">
      <c r="N277" s="25"/>
    </row>
    <row r="278" spans="14:14" x14ac:dyDescent="0.25">
      <c r="N278" s="25"/>
    </row>
    <row r="279" spans="14:14" x14ac:dyDescent="0.25">
      <c r="N279" s="25"/>
    </row>
    <row r="280" spans="14:14" x14ac:dyDescent="0.25">
      <c r="N280" s="25"/>
    </row>
    <row r="281" spans="14:14" x14ac:dyDescent="0.25">
      <c r="N281" s="25"/>
    </row>
    <row r="282" spans="14:14" x14ac:dyDescent="0.25">
      <c r="N282" s="25"/>
    </row>
    <row r="283" spans="14:14" x14ac:dyDescent="0.25">
      <c r="N283" s="25"/>
    </row>
    <row r="284" spans="14:14" x14ac:dyDescent="0.25">
      <c r="N284" s="25"/>
    </row>
    <row r="285" spans="14:14" x14ac:dyDescent="0.25">
      <c r="N285" s="25"/>
    </row>
    <row r="286" spans="14:14" x14ac:dyDescent="0.25">
      <c r="N286" s="25"/>
    </row>
    <row r="287" spans="14:14" x14ac:dyDescent="0.25">
      <c r="N287" s="25"/>
    </row>
    <row r="288" spans="14:14" x14ac:dyDescent="0.25">
      <c r="N288" s="25"/>
    </row>
    <row r="289" spans="14:14" x14ac:dyDescent="0.25">
      <c r="N289" s="25"/>
    </row>
    <row r="290" spans="14:14" x14ac:dyDescent="0.25">
      <c r="N290" s="25"/>
    </row>
    <row r="291" spans="14:14" x14ac:dyDescent="0.25">
      <c r="N291" s="25"/>
    </row>
    <row r="292" spans="14:14" x14ac:dyDescent="0.25">
      <c r="N292" s="25"/>
    </row>
    <row r="293" spans="14:14" x14ac:dyDescent="0.25">
      <c r="N293" s="25"/>
    </row>
    <row r="294" spans="14:14" x14ac:dyDescent="0.25">
      <c r="N294" s="25"/>
    </row>
    <row r="295" spans="14:14" x14ac:dyDescent="0.25">
      <c r="N295" s="25"/>
    </row>
    <row r="296" spans="14:14" x14ac:dyDescent="0.25">
      <c r="N296" s="25"/>
    </row>
    <row r="297" spans="14:14" x14ac:dyDescent="0.25">
      <c r="N297" s="25"/>
    </row>
    <row r="298" spans="14:14" x14ac:dyDescent="0.25">
      <c r="N298" s="25"/>
    </row>
    <row r="299" spans="14:14" x14ac:dyDescent="0.25">
      <c r="N299" s="25"/>
    </row>
    <row r="300" spans="14:14" x14ac:dyDescent="0.25">
      <c r="N300" s="25"/>
    </row>
    <row r="301" spans="14:14" x14ac:dyDescent="0.25">
      <c r="N301" s="25"/>
    </row>
    <row r="302" spans="14:14" x14ac:dyDescent="0.25">
      <c r="N302" s="25"/>
    </row>
    <row r="303" spans="14:14" x14ac:dyDescent="0.25">
      <c r="N303" s="25"/>
    </row>
    <row r="304" spans="14:14" x14ac:dyDescent="0.25">
      <c r="N304" s="25"/>
    </row>
    <row r="305" spans="14:14" x14ac:dyDescent="0.25">
      <c r="N305" s="25"/>
    </row>
    <row r="306" spans="14:14" x14ac:dyDescent="0.25">
      <c r="N306" s="25"/>
    </row>
    <row r="307" spans="14:14" x14ac:dyDescent="0.25">
      <c r="N307" s="25"/>
    </row>
    <row r="308" spans="14:14" x14ac:dyDescent="0.25">
      <c r="N308" s="25"/>
    </row>
    <row r="309" spans="14:14" x14ac:dyDescent="0.25">
      <c r="N309" s="25"/>
    </row>
    <row r="310" spans="14:14" x14ac:dyDescent="0.25">
      <c r="N310" s="25"/>
    </row>
    <row r="311" spans="14:14" x14ac:dyDescent="0.25">
      <c r="N311" s="25"/>
    </row>
    <row r="312" spans="14:14" x14ac:dyDescent="0.25">
      <c r="N312" s="25"/>
    </row>
    <row r="313" spans="14:14" x14ac:dyDescent="0.25">
      <c r="N313" s="25"/>
    </row>
    <row r="314" spans="14:14" x14ac:dyDescent="0.25">
      <c r="N314" s="25"/>
    </row>
    <row r="315" spans="14:14" x14ac:dyDescent="0.25">
      <c r="N315" s="25"/>
    </row>
    <row r="316" spans="14:14" x14ac:dyDescent="0.25">
      <c r="N316" s="25"/>
    </row>
    <row r="317" spans="14:14" x14ac:dyDescent="0.25">
      <c r="N317" s="25"/>
    </row>
    <row r="318" spans="14:14" x14ac:dyDescent="0.25">
      <c r="N318" s="25"/>
    </row>
    <row r="319" spans="14:14" x14ac:dyDescent="0.25">
      <c r="N319" s="25"/>
    </row>
    <row r="320" spans="14:14" x14ac:dyDescent="0.25">
      <c r="N320" s="25"/>
    </row>
    <row r="321" spans="14:14" x14ac:dyDescent="0.25">
      <c r="N321" s="25"/>
    </row>
    <row r="322" spans="14:14" x14ac:dyDescent="0.25">
      <c r="N322" s="25"/>
    </row>
    <row r="323" spans="14:14" x14ac:dyDescent="0.25">
      <c r="N323" s="25"/>
    </row>
    <row r="324" spans="14:14" x14ac:dyDescent="0.25">
      <c r="N324" s="25"/>
    </row>
    <row r="325" spans="14:14" x14ac:dyDescent="0.25">
      <c r="N325" s="25"/>
    </row>
    <row r="326" spans="14:14" x14ac:dyDescent="0.25">
      <c r="N326" s="25"/>
    </row>
    <row r="327" spans="14:14" x14ac:dyDescent="0.25">
      <c r="N327" s="25"/>
    </row>
    <row r="328" spans="14:14" x14ac:dyDescent="0.25">
      <c r="N328" s="25"/>
    </row>
    <row r="329" spans="14:14" x14ac:dyDescent="0.25">
      <c r="N329" s="25"/>
    </row>
    <row r="330" spans="14:14" x14ac:dyDescent="0.25">
      <c r="N330" s="25"/>
    </row>
    <row r="331" spans="14:14" x14ac:dyDescent="0.25">
      <c r="N331" s="25"/>
    </row>
    <row r="332" spans="14:14" x14ac:dyDescent="0.25">
      <c r="N332" s="25"/>
    </row>
    <row r="333" spans="14:14" x14ac:dyDescent="0.25">
      <c r="N333" s="25"/>
    </row>
    <row r="334" spans="14:14" x14ac:dyDescent="0.25">
      <c r="N334" s="25"/>
    </row>
    <row r="335" spans="14:14" x14ac:dyDescent="0.25">
      <c r="N335" s="25"/>
    </row>
    <row r="336" spans="14:14" x14ac:dyDescent="0.25">
      <c r="N336" s="25"/>
    </row>
    <row r="337" spans="14:14" x14ac:dyDescent="0.25">
      <c r="N337" s="25"/>
    </row>
    <row r="338" spans="14:14" x14ac:dyDescent="0.25">
      <c r="N338" s="25"/>
    </row>
    <row r="339" spans="14:14" x14ac:dyDescent="0.25">
      <c r="N339" s="25"/>
    </row>
    <row r="340" spans="14:14" x14ac:dyDescent="0.25">
      <c r="N340" s="25"/>
    </row>
    <row r="341" spans="14:14" x14ac:dyDescent="0.25">
      <c r="N341" s="25"/>
    </row>
    <row r="342" spans="14:14" x14ac:dyDescent="0.25">
      <c r="N342" s="25"/>
    </row>
    <row r="343" spans="14:14" x14ac:dyDescent="0.25">
      <c r="N343" s="25"/>
    </row>
    <row r="344" spans="14:14" x14ac:dyDescent="0.25">
      <c r="N344" s="25"/>
    </row>
    <row r="345" spans="14:14" x14ac:dyDescent="0.25">
      <c r="N345" s="25"/>
    </row>
    <row r="346" spans="14:14" x14ac:dyDescent="0.25">
      <c r="N346" s="25"/>
    </row>
    <row r="347" spans="14:14" x14ac:dyDescent="0.25">
      <c r="N347" s="25"/>
    </row>
    <row r="348" spans="14:14" x14ac:dyDescent="0.25">
      <c r="N348" s="25"/>
    </row>
    <row r="349" spans="14:14" x14ac:dyDescent="0.25">
      <c r="N349" s="25"/>
    </row>
    <row r="350" spans="14:14" x14ac:dyDescent="0.25">
      <c r="N350" s="25"/>
    </row>
    <row r="351" spans="14:14" x14ac:dyDescent="0.25">
      <c r="N351" s="25"/>
    </row>
    <row r="352" spans="14:14" x14ac:dyDescent="0.25">
      <c r="N352" s="25"/>
    </row>
    <row r="353" spans="14:14" x14ac:dyDescent="0.25">
      <c r="N353" s="25"/>
    </row>
    <row r="354" spans="14:14" x14ac:dyDescent="0.25">
      <c r="N354" s="25"/>
    </row>
    <row r="355" spans="14:14" x14ac:dyDescent="0.25">
      <c r="N355" s="25"/>
    </row>
    <row r="356" spans="14:14" x14ac:dyDescent="0.25">
      <c r="N356" s="25"/>
    </row>
    <row r="357" spans="14:14" x14ac:dyDescent="0.25">
      <c r="N357" s="25"/>
    </row>
    <row r="358" spans="14:14" x14ac:dyDescent="0.25">
      <c r="N358" s="25"/>
    </row>
    <row r="359" spans="14:14" x14ac:dyDescent="0.25">
      <c r="N359" s="25"/>
    </row>
    <row r="360" spans="14:14" x14ac:dyDescent="0.25">
      <c r="N360" s="25"/>
    </row>
    <row r="361" spans="14:14" x14ac:dyDescent="0.25">
      <c r="N361" s="25"/>
    </row>
    <row r="362" spans="14:14" x14ac:dyDescent="0.25">
      <c r="N362" s="25"/>
    </row>
    <row r="363" spans="14:14" x14ac:dyDescent="0.25">
      <c r="N363" s="25"/>
    </row>
    <row r="364" spans="14:14" x14ac:dyDescent="0.25">
      <c r="N364" s="25"/>
    </row>
    <row r="365" spans="14:14" x14ac:dyDescent="0.25">
      <c r="N365" s="25"/>
    </row>
    <row r="366" spans="14:14" x14ac:dyDescent="0.25">
      <c r="N366" s="25"/>
    </row>
    <row r="367" spans="14:14" x14ac:dyDescent="0.25">
      <c r="N367" s="25"/>
    </row>
    <row r="368" spans="14:14" x14ac:dyDescent="0.25">
      <c r="N368" s="25"/>
    </row>
    <row r="369" spans="14:14" x14ac:dyDescent="0.25">
      <c r="N369" s="25"/>
    </row>
    <row r="370" spans="14:14" x14ac:dyDescent="0.25">
      <c r="N370" s="25"/>
    </row>
    <row r="371" spans="14:14" x14ac:dyDescent="0.25">
      <c r="N371" s="25"/>
    </row>
    <row r="372" spans="14:14" x14ac:dyDescent="0.25">
      <c r="N372" s="25"/>
    </row>
    <row r="373" spans="14:14" x14ac:dyDescent="0.25">
      <c r="N373" s="25"/>
    </row>
    <row r="374" spans="14:14" x14ac:dyDescent="0.25">
      <c r="N374" s="25"/>
    </row>
    <row r="375" spans="14:14" x14ac:dyDescent="0.25">
      <c r="N375" s="25"/>
    </row>
    <row r="376" spans="14:14" x14ac:dyDescent="0.25">
      <c r="N376" s="25"/>
    </row>
    <row r="377" spans="14:14" x14ac:dyDescent="0.25">
      <c r="N377" s="25"/>
    </row>
    <row r="378" spans="14:14" x14ac:dyDescent="0.25">
      <c r="N378" s="25"/>
    </row>
    <row r="379" spans="14:14" x14ac:dyDescent="0.25">
      <c r="N379" s="25"/>
    </row>
    <row r="380" spans="14:14" x14ac:dyDescent="0.25">
      <c r="N380" s="25"/>
    </row>
    <row r="381" spans="14:14" x14ac:dyDescent="0.25">
      <c r="N381" s="25"/>
    </row>
    <row r="382" spans="14:14" x14ac:dyDescent="0.25">
      <c r="N382" s="25"/>
    </row>
    <row r="383" spans="14:14" x14ac:dyDescent="0.25">
      <c r="N383" s="25"/>
    </row>
    <row r="384" spans="14:14" x14ac:dyDescent="0.25">
      <c r="N384" s="25"/>
    </row>
    <row r="385" spans="14:14" x14ac:dyDescent="0.25">
      <c r="N385" s="25"/>
    </row>
    <row r="386" spans="14:14" x14ac:dyDescent="0.25">
      <c r="N386" s="25"/>
    </row>
    <row r="387" spans="14:14" x14ac:dyDescent="0.25">
      <c r="N387" s="25"/>
    </row>
    <row r="388" spans="14:14" x14ac:dyDescent="0.25">
      <c r="N388" s="25"/>
    </row>
    <row r="389" spans="14:14" x14ac:dyDescent="0.25">
      <c r="N389" s="25"/>
    </row>
    <row r="390" spans="14:14" x14ac:dyDescent="0.25">
      <c r="N390" s="25"/>
    </row>
    <row r="391" spans="14:14" x14ac:dyDescent="0.25">
      <c r="N391" s="25"/>
    </row>
    <row r="392" spans="14:14" x14ac:dyDescent="0.25">
      <c r="N392" s="25"/>
    </row>
    <row r="393" spans="14:14" x14ac:dyDescent="0.25">
      <c r="N393" s="25"/>
    </row>
    <row r="394" spans="14:14" x14ac:dyDescent="0.25">
      <c r="N394" s="25"/>
    </row>
    <row r="395" spans="14:14" x14ac:dyDescent="0.25">
      <c r="N395" s="25"/>
    </row>
    <row r="396" spans="14:14" x14ac:dyDescent="0.25">
      <c r="N396" s="25"/>
    </row>
    <row r="397" spans="14:14" x14ac:dyDescent="0.25">
      <c r="N397" s="25"/>
    </row>
    <row r="398" spans="14:14" x14ac:dyDescent="0.25">
      <c r="N398" s="25"/>
    </row>
    <row r="399" spans="14:14" x14ac:dyDescent="0.25">
      <c r="N399" s="25"/>
    </row>
    <row r="400" spans="14:14" x14ac:dyDescent="0.25">
      <c r="N400" s="25"/>
    </row>
    <row r="401" spans="14:14" x14ac:dyDescent="0.25">
      <c r="N401" s="25"/>
    </row>
    <row r="402" spans="14:14" x14ac:dyDescent="0.25">
      <c r="N402" s="25"/>
    </row>
    <row r="403" spans="14:14" x14ac:dyDescent="0.25">
      <c r="N403" s="25"/>
    </row>
    <row r="404" spans="14:14" x14ac:dyDescent="0.25">
      <c r="N404" s="25"/>
    </row>
    <row r="405" spans="14:14" x14ac:dyDescent="0.25">
      <c r="N405" s="25"/>
    </row>
    <row r="406" spans="14:14" x14ac:dyDescent="0.25">
      <c r="N406" s="25"/>
    </row>
    <row r="407" spans="14:14" x14ac:dyDescent="0.25">
      <c r="N407" s="25"/>
    </row>
    <row r="408" spans="14:14" x14ac:dyDescent="0.25">
      <c r="N408" s="25"/>
    </row>
    <row r="409" spans="14:14" x14ac:dyDescent="0.25">
      <c r="N409" s="25"/>
    </row>
    <row r="410" spans="14:14" x14ac:dyDescent="0.25">
      <c r="N410" s="25"/>
    </row>
    <row r="411" spans="14:14" x14ac:dyDescent="0.25">
      <c r="N411" s="25"/>
    </row>
    <row r="412" spans="14:14" x14ac:dyDescent="0.25">
      <c r="N412" s="25"/>
    </row>
    <row r="413" spans="14:14" x14ac:dyDescent="0.25">
      <c r="N413" s="25"/>
    </row>
    <row r="414" spans="14:14" x14ac:dyDescent="0.25">
      <c r="N414" s="25"/>
    </row>
    <row r="415" spans="14:14" x14ac:dyDescent="0.25">
      <c r="N415" s="25"/>
    </row>
    <row r="416" spans="14:14" x14ac:dyDescent="0.25">
      <c r="N416" s="25"/>
    </row>
    <row r="417" spans="14:14" x14ac:dyDescent="0.25">
      <c r="N417" s="25"/>
    </row>
    <row r="418" spans="14:14" x14ac:dyDescent="0.25">
      <c r="N418" s="25"/>
    </row>
    <row r="419" spans="14:14" x14ac:dyDescent="0.25">
      <c r="N419" s="25"/>
    </row>
    <row r="420" spans="14:14" x14ac:dyDescent="0.25">
      <c r="N420" s="25"/>
    </row>
  </sheetData>
  <mergeCells count="8">
    <mergeCell ref="A28:F28"/>
    <mergeCell ref="H28:M28"/>
    <mergeCell ref="A7:F7"/>
    <mergeCell ref="H7:M7"/>
    <mergeCell ref="A8:F8"/>
    <mergeCell ref="H8:M8"/>
    <mergeCell ref="A27:F27"/>
    <mergeCell ref="H27:M27"/>
  </mergeCells>
  <conditionalFormatting sqref="N6:N100">
    <cfRule type="expression" dxfId="5" priority="2">
      <formula>$O6=""</formula>
    </cfRule>
  </conditionalFormatting>
  <conditionalFormatting sqref="N102:N208">
    <cfRule type="expression" dxfId="4" priority="1">
      <formula>$O102=""</formula>
    </cfRule>
  </conditionalFormatting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0ECDEB-3FDA-484C-8F00-181D34D600A7}">
  <sheetPr codeName="Sheet6"/>
  <dimension ref="A1:V167"/>
  <sheetViews>
    <sheetView workbookViewId="0">
      <selection activeCell="AE124" sqref="AE124"/>
    </sheetView>
  </sheetViews>
  <sheetFormatPr defaultColWidth="9.140625" defaultRowHeight="15" x14ac:dyDescent="0.25"/>
  <cols>
    <col min="1" max="13" width="13.7109375" style="24" customWidth="1"/>
    <col min="14" max="14" width="23.85546875" style="29" bestFit="1" customWidth="1"/>
    <col min="15" max="15" width="13.7109375" style="14" customWidth="1"/>
    <col min="16" max="16" width="20" style="14" customWidth="1"/>
    <col min="17" max="17" width="18.7109375" style="14" customWidth="1"/>
    <col min="18" max="18" width="20.42578125" style="14" customWidth="1"/>
    <col min="19" max="22" width="16.7109375" style="14" customWidth="1"/>
    <col min="23" max="16384" width="9.140625" style="24"/>
  </cols>
  <sheetData>
    <row r="1" spans="1:22" s="2" customFormat="1" ht="15.95" customHeight="1" x14ac:dyDescent="0.25">
      <c r="N1" s="18"/>
      <c r="O1" s="43"/>
      <c r="P1" s="44"/>
      <c r="Q1" s="44"/>
      <c r="R1" s="45"/>
      <c r="S1" s="43"/>
      <c r="T1" s="46"/>
      <c r="U1" s="44"/>
      <c r="V1" s="45"/>
    </row>
    <row r="2" spans="1:22" s="5" customFormat="1" ht="15.95" customHeight="1" x14ac:dyDescent="0.25">
      <c r="O2" s="47"/>
      <c r="P2" s="48"/>
      <c r="Q2" s="48"/>
      <c r="R2" s="49"/>
      <c r="S2" s="47"/>
      <c r="T2" s="48"/>
      <c r="U2" s="48"/>
      <c r="V2" s="49"/>
    </row>
    <row r="3" spans="1:22" s="5" customFormat="1" ht="15.95" customHeight="1" x14ac:dyDescent="0.25">
      <c r="O3" s="47"/>
      <c r="P3" s="48"/>
      <c r="Q3" s="48"/>
      <c r="R3" s="49"/>
      <c r="S3" s="48"/>
      <c r="T3" s="48"/>
      <c r="U3" s="48"/>
      <c r="V3" s="48"/>
    </row>
    <row r="4" spans="1:22" s="53" customFormat="1" ht="15.95" customHeight="1" x14ac:dyDescent="0.25">
      <c r="O4" s="47"/>
      <c r="P4" s="48"/>
      <c r="Q4" s="48"/>
      <c r="R4" s="49"/>
      <c r="S4" s="48"/>
      <c r="T4" s="48"/>
      <c r="U4" s="48"/>
      <c r="V4" s="48"/>
    </row>
    <row r="5" spans="1:22" s="55" customFormat="1" ht="35.1" customHeight="1" x14ac:dyDescent="0.25">
      <c r="A5" s="54"/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N5" s="56" t="s">
        <v>0</v>
      </c>
      <c r="O5" s="57" t="s">
        <v>37</v>
      </c>
      <c r="P5" s="23" t="s">
        <v>38</v>
      </c>
      <c r="Q5" s="23" t="s">
        <v>39</v>
      </c>
      <c r="R5" s="58" t="s">
        <v>40</v>
      </c>
      <c r="S5" s="57" t="s">
        <v>9</v>
      </c>
      <c r="T5" s="23" t="s">
        <v>10</v>
      </c>
      <c r="U5" s="23" t="s">
        <v>11</v>
      </c>
      <c r="V5" s="58" t="s">
        <v>12</v>
      </c>
    </row>
    <row r="6" spans="1:22" ht="15" customHeight="1" x14ac:dyDescent="0.25">
      <c r="A6" s="55"/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N6" s="15">
        <v>35155</v>
      </c>
      <c r="O6" s="77" t="s">
        <v>15</v>
      </c>
      <c r="P6" s="62" t="s">
        <v>15</v>
      </c>
      <c r="Q6" s="62" t="s">
        <v>15</v>
      </c>
      <c r="R6" s="63" t="s">
        <v>15</v>
      </c>
      <c r="S6" s="61">
        <v>58.546664893650899</v>
      </c>
      <c r="T6" s="16">
        <v>67.907953042913206</v>
      </c>
      <c r="U6" s="16">
        <v>68.787022632004394</v>
      </c>
      <c r="V6" s="64">
        <v>62.446363703224598</v>
      </c>
    </row>
    <row r="7" spans="1:22" x14ac:dyDescent="0.25">
      <c r="A7" s="188" t="s">
        <v>87</v>
      </c>
      <c r="B7" s="188"/>
      <c r="C7" s="188"/>
      <c r="D7" s="188"/>
      <c r="E7" s="188"/>
      <c r="F7" s="188"/>
      <c r="G7" s="76"/>
      <c r="H7" s="188" t="s">
        <v>88</v>
      </c>
      <c r="I7" s="188"/>
      <c r="J7" s="188"/>
      <c r="K7" s="188"/>
      <c r="L7" s="188"/>
      <c r="M7" s="188"/>
      <c r="N7" s="15">
        <v>35246</v>
      </c>
      <c r="O7" s="77" t="s">
        <v>15</v>
      </c>
      <c r="P7" s="62" t="s">
        <v>15</v>
      </c>
      <c r="Q7" s="62" t="s">
        <v>15</v>
      </c>
      <c r="R7" s="63" t="s">
        <v>15</v>
      </c>
      <c r="S7" s="61">
        <v>62.141798891168698</v>
      </c>
      <c r="T7" s="16">
        <v>70.010387111473193</v>
      </c>
      <c r="U7" s="16">
        <v>67.546427149888999</v>
      </c>
      <c r="V7" s="64">
        <v>63.2661043793996</v>
      </c>
    </row>
    <row r="8" spans="1:22" x14ac:dyDescent="0.25">
      <c r="A8" s="188" t="s">
        <v>74</v>
      </c>
      <c r="B8" s="188"/>
      <c r="C8" s="188"/>
      <c r="D8" s="188"/>
      <c r="E8" s="188"/>
      <c r="F8" s="188"/>
      <c r="H8" s="188" t="s">
        <v>74</v>
      </c>
      <c r="I8" s="188"/>
      <c r="J8" s="188"/>
      <c r="K8" s="188"/>
      <c r="L8" s="188"/>
      <c r="M8" s="188"/>
      <c r="N8" s="15">
        <v>35338</v>
      </c>
      <c r="O8" s="77" t="s">
        <v>15</v>
      </c>
      <c r="P8" s="62" t="s">
        <v>15</v>
      </c>
      <c r="Q8" s="62" t="s">
        <v>15</v>
      </c>
      <c r="R8" s="63" t="s">
        <v>15</v>
      </c>
      <c r="S8" s="61">
        <v>65.567071634720904</v>
      </c>
      <c r="T8" s="16">
        <v>71.638752155659205</v>
      </c>
      <c r="U8" s="16">
        <v>69.421526312735395</v>
      </c>
      <c r="V8" s="64">
        <v>64.308394584134206</v>
      </c>
    </row>
    <row r="9" spans="1:22" x14ac:dyDescent="0.25">
      <c r="N9" s="15">
        <v>35430</v>
      </c>
      <c r="O9" s="77" t="s">
        <v>15</v>
      </c>
      <c r="P9" s="62" t="s">
        <v>15</v>
      </c>
      <c r="Q9" s="62" t="s">
        <v>15</v>
      </c>
      <c r="R9" s="63" t="s">
        <v>15</v>
      </c>
      <c r="S9" s="61">
        <v>65.294767263175103</v>
      </c>
      <c r="T9" s="16">
        <v>70.574524759547202</v>
      </c>
      <c r="U9" s="16">
        <v>73.9300213606234</v>
      </c>
      <c r="V9" s="64">
        <v>65.207832232005899</v>
      </c>
    </row>
    <row r="10" spans="1:22" x14ac:dyDescent="0.25">
      <c r="N10" s="15">
        <v>35520</v>
      </c>
      <c r="O10" s="77" t="s">
        <v>15</v>
      </c>
      <c r="P10" s="62" t="s">
        <v>15</v>
      </c>
      <c r="Q10" s="62" t="s">
        <v>15</v>
      </c>
      <c r="R10" s="63" t="s">
        <v>15</v>
      </c>
      <c r="S10" s="61">
        <v>65.834159216365606</v>
      </c>
      <c r="T10" s="16">
        <v>70.466286729124903</v>
      </c>
      <c r="U10" s="16">
        <v>76.038525500637803</v>
      </c>
      <c r="V10" s="64">
        <v>67.7517331391157</v>
      </c>
    </row>
    <row r="11" spans="1:22" x14ac:dyDescent="0.25">
      <c r="N11" s="15">
        <v>35611</v>
      </c>
      <c r="O11" s="77" t="s">
        <v>15</v>
      </c>
      <c r="P11" s="62" t="s">
        <v>15</v>
      </c>
      <c r="Q11" s="62" t="s">
        <v>15</v>
      </c>
      <c r="R11" s="63" t="s">
        <v>15</v>
      </c>
      <c r="S11" s="61">
        <v>69.622322320217407</v>
      </c>
      <c r="T11" s="16">
        <v>73.435852096944501</v>
      </c>
      <c r="U11" s="16">
        <v>76.792571474591</v>
      </c>
      <c r="V11" s="64">
        <v>71.099191248610595</v>
      </c>
    </row>
    <row r="12" spans="1:22" x14ac:dyDescent="0.25">
      <c r="N12" s="15">
        <v>35703</v>
      </c>
      <c r="O12" s="77" t="s">
        <v>15</v>
      </c>
      <c r="P12" s="62" t="s">
        <v>15</v>
      </c>
      <c r="Q12" s="62" t="s">
        <v>15</v>
      </c>
      <c r="R12" s="63" t="s">
        <v>15</v>
      </c>
      <c r="S12" s="61">
        <v>74.668344558559795</v>
      </c>
      <c r="T12" s="16">
        <v>77.6006977536927</v>
      </c>
      <c r="U12" s="16">
        <v>79.224335627162702</v>
      </c>
      <c r="V12" s="64">
        <v>72.687581679416795</v>
      </c>
    </row>
    <row r="13" spans="1:22" x14ac:dyDescent="0.25">
      <c r="N13" s="15">
        <v>35795</v>
      </c>
      <c r="O13" s="77" t="s">
        <v>15</v>
      </c>
      <c r="P13" s="62" t="s">
        <v>15</v>
      </c>
      <c r="Q13" s="62" t="s">
        <v>15</v>
      </c>
      <c r="R13" s="63" t="s">
        <v>15</v>
      </c>
      <c r="S13" s="61">
        <v>77.414019158418299</v>
      </c>
      <c r="T13" s="16">
        <v>79.428602137430403</v>
      </c>
      <c r="U13" s="16">
        <v>81.991638574896299</v>
      </c>
      <c r="V13" s="64">
        <v>73.397917802417894</v>
      </c>
    </row>
    <row r="14" spans="1:22" x14ac:dyDescent="0.25">
      <c r="N14" s="15">
        <v>35885</v>
      </c>
      <c r="O14" s="77" t="s">
        <v>15</v>
      </c>
      <c r="P14" s="62" t="s">
        <v>15</v>
      </c>
      <c r="Q14" s="62" t="s">
        <v>15</v>
      </c>
      <c r="R14" s="63" t="s">
        <v>15</v>
      </c>
      <c r="S14" s="61">
        <v>77.997084754991306</v>
      </c>
      <c r="T14" s="16">
        <v>79.307800866454201</v>
      </c>
      <c r="U14" s="16">
        <v>83.263128044513493</v>
      </c>
      <c r="V14" s="64">
        <v>74.947972756143201</v>
      </c>
    </row>
    <row r="15" spans="1:22" x14ac:dyDescent="0.25">
      <c r="N15" s="15">
        <v>35976</v>
      </c>
      <c r="O15" s="77" t="s">
        <v>15</v>
      </c>
      <c r="P15" s="62" t="s">
        <v>15</v>
      </c>
      <c r="Q15" s="62" t="s">
        <v>15</v>
      </c>
      <c r="R15" s="63" t="s">
        <v>15</v>
      </c>
      <c r="S15" s="61">
        <v>78.451908669585293</v>
      </c>
      <c r="T15" s="16">
        <v>79.498467403199101</v>
      </c>
      <c r="U15" s="16">
        <v>84.4502543337003</v>
      </c>
      <c r="V15" s="64">
        <v>77.437948263745994</v>
      </c>
    </row>
    <row r="16" spans="1:22" x14ac:dyDescent="0.25">
      <c r="N16" s="15">
        <v>36068</v>
      </c>
      <c r="O16" s="77" t="s">
        <v>15</v>
      </c>
      <c r="P16" s="62" t="s">
        <v>15</v>
      </c>
      <c r="Q16" s="62" t="s">
        <v>15</v>
      </c>
      <c r="R16" s="63" t="s">
        <v>15</v>
      </c>
      <c r="S16" s="61">
        <v>79.992542819148397</v>
      </c>
      <c r="T16" s="16">
        <v>81.524223196497999</v>
      </c>
      <c r="U16" s="16">
        <v>84.899561862126205</v>
      </c>
      <c r="V16" s="64">
        <v>80.203921647132304</v>
      </c>
    </row>
    <row r="17" spans="1:22" x14ac:dyDescent="0.25">
      <c r="N17" s="15">
        <v>36160</v>
      </c>
      <c r="O17" s="77" t="s">
        <v>15</v>
      </c>
      <c r="P17" s="62" t="s">
        <v>15</v>
      </c>
      <c r="Q17" s="62" t="s">
        <v>15</v>
      </c>
      <c r="R17" s="63" t="s">
        <v>15</v>
      </c>
      <c r="S17" s="61">
        <v>82.423629644538195</v>
      </c>
      <c r="T17" s="16">
        <v>84.466390735898898</v>
      </c>
      <c r="U17" s="16">
        <v>85.397761427123996</v>
      </c>
      <c r="V17" s="64">
        <v>82.568630536744195</v>
      </c>
    </row>
    <row r="18" spans="1:22" x14ac:dyDescent="0.25">
      <c r="N18" s="15">
        <v>36250</v>
      </c>
      <c r="O18" s="77" t="s">
        <v>15</v>
      </c>
      <c r="P18" s="62" t="s">
        <v>15</v>
      </c>
      <c r="Q18" s="62" t="s">
        <v>15</v>
      </c>
      <c r="R18" s="63" t="s">
        <v>15</v>
      </c>
      <c r="S18" s="61">
        <v>85.437495580676199</v>
      </c>
      <c r="T18" s="16">
        <v>86.888651654696503</v>
      </c>
      <c r="U18" s="16">
        <v>87.656503656297801</v>
      </c>
      <c r="V18" s="64">
        <v>84.941340610410194</v>
      </c>
    </row>
    <row r="19" spans="1:22" x14ac:dyDescent="0.25">
      <c r="N19" s="15">
        <v>36341</v>
      </c>
      <c r="O19" s="77" t="s">
        <v>15</v>
      </c>
      <c r="P19" s="62" t="s">
        <v>15</v>
      </c>
      <c r="Q19" s="62" t="s">
        <v>15</v>
      </c>
      <c r="R19" s="63" t="s">
        <v>15</v>
      </c>
      <c r="S19" s="61">
        <v>89.399053294000794</v>
      </c>
      <c r="T19" s="16">
        <v>87.508120825030204</v>
      </c>
      <c r="U19" s="16">
        <v>91.257637514682401</v>
      </c>
      <c r="V19" s="64">
        <v>86.954641475502797</v>
      </c>
    </row>
    <row r="20" spans="1:22" x14ac:dyDescent="0.25">
      <c r="N20" s="15">
        <v>36433</v>
      </c>
      <c r="O20" s="77" t="s">
        <v>15</v>
      </c>
      <c r="P20" s="62" t="s">
        <v>15</v>
      </c>
      <c r="Q20" s="62" t="s">
        <v>15</v>
      </c>
      <c r="R20" s="63" t="s">
        <v>15</v>
      </c>
      <c r="S20" s="61">
        <v>90.675883208752595</v>
      </c>
      <c r="T20" s="16">
        <v>87.961270130331499</v>
      </c>
      <c r="U20" s="16">
        <v>94.039918525796494</v>
      </c>
      <c r="V20" s="64">
        <v>88.831575254658503</v>
      </c>
    </row>
    <row r="21" spans="1:22" x14ac:dyDescent="0.25">
      <c r="N21" s="15">
        <v>36525</v>
      </c>
      <c r="O21" s="77" t="s">
        <v>15</v>
      </c>
      <c r="P21" s="62" t="s">
        <v>15</v>
      </c>
      <c r="Q21" s="62" t="s">
        <v>15</v>
      </c>
      <c r="R21" s="63" t="s">
        <v>15</v>
      </c>
      <c r="S21" s="61">
        <v>90.338069517888997</v>
      </c>
      <c r="T21" s="16">
        <v>90.886425836935899</v>
      </c>
      <c r="U21" s="16">
        <v>94.892393378891001</v>
      </c>
      <c r="V21" s="64">
        <v>91.503410875827299</v>
      </c>
    </row>
    <row r="22" spans="1:22" x14ac:dyDescent="0.25">
      <c r="N22" s="15">
        <v>36616</v>
      </c>
      <c r="O22" s="77">
        <v>84.864395900763697</v>
      </c>
      <c r="P22" s="62">
        <v>91.466653927781095</v>
      </c>
      <c r="Q22" s="62">
        <v>90.354221706300805</v>
      </c>
      <c r="R22" s="63">
        <v>93.200063859348802</v>
      </c>
      <c r="S22" s="61">
        <v>93.093181021172398</v>
      </c>
      <c r="T22" s="16">
        <v>94.775506641258104</v>
      </c>
      <c r="U22" s="16">
        <v>95.791124335298406</v>
      </c>
      <c r="V22" s="64">
        <v>96.015591769815501</v>
      </c>
    </row>
    <row r="23" spans="1:22" x14ac:dyDescent="0.25">
      <c r="N23" s="15">
        <v>36707</v>
      </c>
      <c r="O23" s="77">
        <v>92.419218608695502</v>
      </c>
      <c r="P23" s="62">
        <v>103.72107997594</v>
      </c>
      <c r="Q23" s="62">
        <v>98.370760658295893</v>
      </c>
      <c r="R23" s="63">
        <v>99.4696724842279</v>
      </c>
      <c r="S23" s="61">
        <v>98.663490499706498</v>
      </c>
      <c r="T23" s="16">
        <v>98.079762580108905</v>
      </c>
      <c r="U23" s="16">
        <v>97.645614030685294</v>
      </c>
      <c r="V23" s="64">
        <v>100.69658269932</v>
      </c>
    </row>
    <row r="24" spans="1:22" x14ac:dyDescent="0.25">
      <c r="N24" s="15">
        <v>36799</v>
      </c>
      <c r="O24" s="77">
        <v>97.524966843963895</v>
      </c>
      <c r="P24" s="62">
        <v>97.007113034800099</v>
      </c>
      <c r="Q24" s="62">
        <v>100.02221887270601</v>
      </c>
      <c r="R24" s="63">
        <v>100.04105439630899</v>
      </c>
      <c r="S24" s="61">
        <v>101.29587020515601</v>
      </c>
      <c r="T24" s="16">
        <v>99.488082980809807</v>
      </c>
      <c r="U24" s="16">
        <v>98.958556199242807</v>
      </c>
      <c r="V24" s="64">
        <v>100.611638375699</v>
      </c>
    </row>
    <row r="25" spans="1:22" x14ac:dyDescent="0.25">
      <c r="N25" s="15">
        <v>36891</v>
      </c>
      <c r="O25" s="77">
        <v>100</v>
      </c>
      <c r="P25" s="62">
        <v>100</v>
      </c>
      <c r="Q25" s="62">
        <v>100</v>
      </c>
      <c r="R25" s="63">
        <v>100</v>
      </c>
      <c r="S25" s="61">
        <v>100</v>
      </c>
      <c r="T25" s="16">
        <v>100</v>
      </c>
      <c r="U25" s="16">
        <v>100</v>
      </c>
      <c r="V25" s="64">
        <v>100</v>
      </c>
    </row>
    <row r="26" spans="1:22" x14ac:dyDescent="0.25">
      <c r="A26" s="188" t="s">
        <v>89</v>
      </c>
      <c r="B26" s="188"/>
      <c r="C26" s="188"/>
      <c r="D26" s="188"/>
      <c r="E26" s="188"/>
      <c r="F26" s="188"/>
      <c r="G26" s="76"/>
      <c r="H26" s="188" t="s">
        <v>90</v>
      </c>
      <c r="I26" s="188"/>
      <c r="J26" s="188"/>
      <c r="K26" s="188"/>
      <c r="L26" s="188"/>
      <c r="M26" s="188"/>
      <c r="N26" s="15">
        <v>36981</v>
      </c>
      <c r="O26" s="77">
        <v>93.763942459389696</v>
      </c>
      <c r="P26" s="62">
        <v>103.15119689125299</v>
      </c>
      <c r="Q26" s="62">
        <v>104.12107029969199</v>
      </c>
      <c r="R26" s="63">
        <v>103.794104996543</v>
      </c>
      <c r="S26" s="61">
        <v>100.10032165470599</v>
      </c>
      <c r="T26" s="16">
        <v>101.541370133361</v>
      </c>
      <c r="U26" s="16">
        <v>102.195827462897</v>
      </c>
      <c r="V26" s="64">
        <v>104.413695021838</v>
      </c>
    </row>
    <row r="27" spans="1:22" x14ac:dyDescent="0.25">
      <c r="A27" s="188" t="s">
        <v>74</v>
      </c>
      <c r="B27" s="188"/>
      <c r="C27" s="188"/>
      <c r="D27" s="188"/>
      <c r="E27" s="188"/>
      <c r="F27" s="188"/>
      <c r="H27" s="188" t="s">
        <v>74</v>
      </c>
      <c r="I27" s="188"/>
      <c r="J27" s="188"/>
      <c r="K27" s="188"/>
      <c r="L27" s="188"/>
      <c r="M27" s="188"/>
      <c r="N27" s="15">
        <v>37072</v>
      </c>
      <c r="O27" s="77">
        <v>98.492689933731796</v>
      </c>
      <c r="P27" s="62">
        <v>108.775962391588</v>
      </c>
      <c r="Q27" s="62">
        <v>101.82706959721</v>
      </c>
      <c r="R27" s="63">
        <v>111.605771483075</v>
      </c>
      <c r="S27" s="61">
        <v>102.216776468277</v>
      </c>
      <c r="T27" s="16">
        <v>102.861264588613</v>
      </c>
      <c r="U27" s="16">
        <v>105.22872639854199</v>
      </c>
      <c r="V27" s="64">
        <v>110.473307753361</v>
      </c>
    </row>
    <row r="28" spans="1:22" x14ac:dyDescent="0.25">
      <c r="N28" s="15">
        <v>37164</v>
      </c>
      <c r="O28" s="77">
        <v>98.234910447858994</v>
      </c>
      <c r="P28" s="62">
        <v>103.93723737982199</v>
      </c>
      <c r="Q28" s="62">
        <v>105.679855471526</v>
      </c>
      <c r="R28" s="63">
        <v>113.75089264271</v>
      </c>
      <c r="S28" s="61">
        <v>103.120052782366</v>
      </c>
      <c r="T28" s="16">
        <v>102.718503610837</v>
      </c>
      <c r="U28" s="16">
        <v>107.368591925503</v>
      </c>
      <c r="V28" s="64">
        <v>112.921022988079</v>
      </c>
    </row>
    <row r="29" spans="1:22" x14ac:dyDescent="0.25">
      <c r="N29" s="15">
        <v>37256</v>
      </c>
      <c r="O29" s="77">
        <v>96.248533667356</v>
      </c>
      <c r="P29" s="62">
        <v>103.543045179532</v>
      </c>
      <c r="Q29" s="62">
        <v>104.365092467167</v>
      </c>
      <c r="R29" s="63">
        <v>114.29351513194599</v>
      </c>
      <c r="S29" s="61">
        <v>102.59687232626401</v>
      </c>
      <c r="T29" s="16">
        <v>102.72288720016</v>
      </c>
      <c r="U29" s="16">
        <v>108.37981696574499</v>
      </c>
      <c r="V29" s="64">
        <v>113.68140055606401</v>
      </c>
    </row>
    <row r="30" spans="1:22" x14ac:dyDescent="0.25">
      <c r="N30" s="15">
        <v>37346</v>
      </c>
      <c r="O30" s="77">
        <v>97.850077705662798</v>
      </c>
      <c r="P30" s="62">
        <v>107.267757975839</v>
      </c>
      <c r="Q30" s="62">
        <v>114.09196272271301</v>
      </c>
      <c r="R30" s="63">
        <v>121.55830456259299</v>
      </c>
      <c r="S30" s="61">
        <v>103.572034187273</v>
      </c>
      <c r="T30" s="16">
        <v>103.880789857241</v>
      </c>
      <c r="U30" s="16">
        <v>109.767797235119</v>
      </c>
      <c r="V30" s="64">
        <v>117.295348922317</v>
      </c>
    </row>
    <row r="31" spans="1:22" x14ac:dyDescent="0.25">
      <c r="N31" s="15">
        <v>37437</v>
      </c>
      <c r="O31" s="77">
        <v>101.380860439964</v>
      </c>
      <c r="P31" s="62">
        <v>107.84920222269599</v>
      </c>
      <c r="Q31" s="62">
        <v>114.83586404872</v>
      </c>
      <c r="R31" s="63">
        <v>127.77637236763999</v>
      </c>
      <c r="S31" s="61">
        <v>106.194209336242</v>
      </c>
      <c r="T31" s="16">
        <v>106.855541503024</v>
      </c>
      <c r="U31" s="16">
        <v>112.36749255366</v>
      </c>
      <c r="V31" s="64">
        <v>122.814905788526</v>
      </c>
    </row>
    <row r="32" spans="1:22" x14ac:dyDescent="0.25">
      <c r="N32" s="15">
        <v>37529</v>
      </c>
      <c r="O32" s="77">
        <v>104.47677589856799</v>
      </c>
      <c r="P32" s="62">
        <v>111.384010706506</v>
      </c>
      <c r="Q32" s="62">
        <v>120.1746112813</v>
      </c>
      <c r="R32" s="63">
        <v>132.23933580770799</v>
      </c>
      <c r="S32" s="61">
        <v>108.38146949185101</v>
      </c>
      <c r="T32" s="16">
        <v>110.677446134308</v>
      </c>
      <c r="U32" s="16">
        <v>116.465079229894</v>
      </c>
      <c r="V32" s="64">
        <v>127.93810774020901</v>
      </c>
    </row>
    <row r="33" spans="1:22" x14ac:dyDescent="0.25">
      <c r="N33" s="15">
        <v>37621</v>
      </c>
      <c r="O33" s="77">
        <v>109.390863931355</v>
      </c>
      <c r="P33" s="62">
        <v>117.824518144366</v>
      </c>
      <c r="Q33" s="62">
        <v>125.976511679854</v>
      </c>
      <c r="R33" s="63">
        <v>140.77926639200999</v>
      </c>
      <c r="S33" s="61">
        <v>109.67369249568701</v>
      </c>
      <c r="T33" s="16">
        <v>112.191982383577</v>
      </c>
      <c r="U33" s="16">
        <v>120.55992902492299</v>
      </c>
      <c r="V33" s="64">
        <v>131.61058413442501</v>
      </c>
    </row>
    <row r="34" spans="1:22" x14ac:dyDescent="0.25">
      <c r="N34" s="15">
        <v>37711</v>
      </c>
      <c r="O34" s="77">
        <v>105.768835443425</v>
      </c>
      <c r="P34" s="62">
        <v>117.404874010977</v>
      </c>
      <c r="Q34" s="62">
        <v>125.373439732685</v>
      </c>
      <c r="R34" s="63">
        <v>142.09701983315301</v>
      </c>
      <c r="S34" s="61">
        <v>112.457395239248</v>
      </c>
      <c r="T34" s="16">
        <v>112.355846917961</v>
      </c>
      <c r="U34" s="16">
        <v>124.793932505021</v>
      </c>
      <c r="V34" s="64">
        <v>135.90180149531099</v>
      </c>
    </row>
    <row r="35" spans="1:22" x14ac:dyDescent="0.25">
      <c r="N35" s="15">
        <v>37802</v>
      </c>
      <c r="O35" s="77">
        <v>118.97230525875</v>
      </c>
      <c r="P35" s="62">
        <v>119.56907340434201</v>
      </c>
      <c r="Q35" s="62">
        <v>135.66894662934001</v>
      </c>
      <c r="R35" s="63">
        <v>152.81766696626599</v>
      </c>
      <c r="S35" s="61">
        <v>116.098735110126</v>
      </c>
      <c r="T35" s="16">
        <v>113.665988815848</v>
      </c>
      <c r="U35" s="16">
        <v>128.87941662762199</v>
      </c>
      <c r="V35" s="64">
        <v>140.95102285325601</v>
      </c>
    </row>
    <row r="36" spans="1:22" x14ac:dyDescent="0.25">
      <c r="N36" s="15">
        <v>37894</v>
      </c>
      <c r="O36" s="77">
        <v>114.02998330534</v>
      </c>
      <c r="P36" s="62">
        <v>116.701833799548</v>
      </c>
      <c r="Q36" s="62">
        <v>146.46109658407201</v>
      </c>
      <c r="R36" s="63">
        <v>160.83845782148501</v>
      </c>
      <c r="S36" s="61">
        <v>118.328588799211</v>
      </c>
      <c r="T36" s="16">
        <v>116.81226489057001</v>
      </c>
      <c r="U36" s="16">
        <v>132.543859363054</v>
      </c>
      <c r="V36" s="64">
        <v>143.97689465675199</v>
      </c>
    </row>
    <row r="37" spans="1:22" x14ac:dyDescent="0.25">
      <c r="N37" s="15">
        <v>37986</v>
      </c>
      <c r="O37" s="77">
        <v>121.708108026893</v>
      </c>
      <c r="P37" s="62">
        <v>126.889549551594</v>
      </c>
      <c r="Q37" s="62">
        <v>146.48877505468801</v>
      </c>
      <c r="R37" s="63">
        <v>161.69409142258399</v>
      </c>
      <c r="S37" s="61">
        <v>120.608568166845</v>
      </c>
      <c r="T37" s="16">
        <v>120.808253337764</v>
      </c>
      <c r="U37" s="16">
        <v>137.718061967696</v>
      </c>
      <c r="V37" s="64">
        <v>147.01827626974199</v>
      </c>
    </row>
    <row r="38" spans="1:22" x14ac:dyDescent="0.25">
      <c r="N38" s="15">
        <v>38077</v>
      </c>
      <c r="O38" s="77">
        <v>133.26353785987601</v>
      </c>
      <c r="P38" s="62">
        <v>129.11378577386199</v>
      </c>
      <c r="Q38" s="62">
        <v>154.92316236046599</v>
      </c>
      <c r="R38" s="63">
        <v>170.230551525572</v>
      </c>
      <c r="S38" s="61">
        <v>124.98990082151499</v>
      </c>
      <c r="T38" s="16">
        <v>126.855234623898</v>
      </c>
      <c r="U38" s="16">
        <v>144.96606979544299</v>
      </c>
      <c r="V38" s="64">
        <v>154.08381571304199</v>
      </c>
    </row>
    <row r="39" spans="1:22" x14ac:dyDescent="0.25">
      <c r="A39" s="71"/>
      <c r="N39" s="15">
        <v>38168</v>
      </c>
      <c r="O39" s="77">
        <v>124.86194179194599</v>
      </c>
      <c r="P39" s="62">
        <v>134.68777657664899</v>
      </c>
      <c r="Q39" s="62">
        <v>163.93482626213799</v>
      </c>
      <c r="R39" s="63">
        <v>175.402314741319</v>
      </c>
      <c r="S39" s="61">
        <v>129.787096801747</v>
      </c>
      <c r="T39" s="16">
        <v>133.803841440057</v>
      </c>
      <c r="U39" s="16">
        <v>151.898852785457</v>
      </c>
      <c r="V39" s="64">
        <v>162.79400491368099</v>
      </c>
    </row>
    <row r="40" spans="1:22" ht="15.75" x14ac:dyDescent="0.25">
      <c r="A40" s="78" t="s">
        <v>41</v>
      </c>
      <c r="N40" s="15">
        <v>38260</v>
      </c>
      <c r="O40" s="77">
        <v>135.76234746478801</v>
      </c>
      <c r="P40" s="62">
        <v>140.24731329484101</v>
      </c>
      <c r="Q40" s="62">
        <v>168.815440326892</v>
      </c>
      <c r="R40" s="63">
        <v>184.234309869378</v>
      </c>
      <c r="S40" s="61">
        <v>134.221904058511</v>
      </c>
      <c r="T40" s="16">
        <v>135.22536780091201</v>
      </c>
      <c r="U40" s="16">
        <v>155.20706348555899</v>
      </c>
      <c r="V40" s="64">
        <v>166.82665764434299</v>
      </c>
    </row>
    <row r="41" spans="1:22" x14ac:dyDescent="0.25">
      <c r="N41" s="15">
        <v>38352</v>
      </c>
      <c r="O41" s="77">
        <v>138.92993619141399</v>
      </c>
      <c r="P41" s="62">
        <v>140.409055291448</v>
      </c>
      <c r="Q41" s="62">
        <v>172.754615251883</v>
      </c>
      <c r="R41" s="63">
        <v>187.19838189619099</v>
      </c>
      <c r="S41" s="61">
        <v>138.81054387102401</v>
      </c>
      <c r="T41" s="16">
        <v>136.21270675174401</v>
      </c>
      <c r="U41" s="16">
        <v>158.846831030657</v>
      </c>
      <c r="V41" s="64">
        <v>168.58449352165999</v>
      </c>
    </row>
    <row r="42" spans="1:22" x14ac:dyDescent="0.25">
      <c r="N42" s="15">
        <v>38442</v>
      </c>
      <c r="O42" s="77">
        <v>149.387198219346</v>
      </c>
      <c r="P42" s="62">
        <v>148.62983734063599</v>
      </c>
      <c r="Q42" s="62">
        <v>188.60317082016499</v>
      </c>
      <c r="R42" s="63">
        <v>197.168575794449</v>
      </c>
      <c r="S42" s="61">
        <v>144.518747075661</v>
      </c>
      <c r="T42" s="16">
        <v>144.036373059515</v>
      </c>
      <c r="U42" s="16">
        <v>169.28010547600201</v>
      </c>
      <c r="V42" s="64">
        <v>174.57842306358401</v>
      </c>
    </row>
    <row r="43" spans="1:22" x14ac:dyDescent="0.25">
      <c r="N43" s="15">
        <v>38533</v>
      </c>
      <c r="O43" s="77">
        <v>154.84416915062201</v>
      </c>
      <c r="P43" s="62">
        <v>153.209419942099</v>
      </c>
      <c r="Q43" s="62">
        <v>201.197336400561</v>
      </c>
      <c r="R43" s="63">
        <v>200.87301141892499</v>
      </c>
      <c r="S43" s="61">
        <v>151.27316007447001</v>
      </c>
      <c r="T43" s="16">
        <v>153.16450211129899</v>
      </c>
      <c r="U43" s="16">
        <v>181.79954634224899</v>
      </c>
      <c r="V43" s="64">
        <v>184.206401074659</v>
      </c>
    </row>
    <row r="44" spans="1:22" x14ac:dyDescent="0.25">
      <c r="N44" s="15">
        <v>38625</v>
      </c>
      <c r="O44" s="77">
        <v>157.62948069475399</v>
      </c>
      <c r="P44" s="62">
        <v>154.665643103576</v>
      </c>
      <c r="Q44" s="62">
        <v>204.814697478017</v>
      </c>
      <c r="R44" s="63">
        <v>211.00443593845301</v>
      </c>
      <c r="S44" s="61">
        <v>155.84860106118899</v>
      </c>
      <c r="T44" s="16">
        <v>156.53628859857699</v>
      </c>
      <c r="U44" s="16">
        <v>182.87653042819599</v>
      </c>
      <c r="V44" s="64">
        <v>190.45272563069099</v>
      </c>
    </row>
    <row r="45" spans="1:22" x14ac:dyDescent="0.25">
      <c r="N45" s="15">
        <v>38717</v>
      </c>
      <c r="O45" s="77">
        <v>165.31487996900401</v>
      </c>
      <c r="P45" s="62">
        <v>165.40387649354301</v>
      </c>
      <c r="Q45" s="62">
        <v>201.39010692581601</v>
      </c>
      <c r="R45" s="63">
        <v>208.31271843767601</v>
      </c>
      <c r="S45" s="61">
        <v>158.40584411955999</v>
      </c>
      <c r="T45" s="16">
        <v>158.58488199524299</v>
      </c>
      <c r="U45" s="16">
        <v>180.83370987877299</v>
      </c>
      <c r="V45" s="64">
        <v>191.28121802228</v>
      </c>
    </row>
    <row r="46" spans="1:22" x14ac:dyDescent="0.25">
      <c r="N46" s="15">
        <v>38807</v>
      </c>
      <c r="O46" s="77">
        <v>169.08736297543601</v>
      </c>
      <c r="P46" s="62">
        <v>173.66353675453499</v>
      </c>
      <c r="Q46" s="62">
        <v>212.25256001615799</v>
      </c>
      <c r="R46" s="63">
        <v>223.37431261091601</v>
      </c>
      <c r="S46" s="61">
        <v>161.78803958348999</v>
      </c>
      <c r="T46" s="16">
        <v>163.54451926208699</v>
      </c>
      <c r="U46" s="16">
        <v>187.31095269130799</v>
      </c>
      <c r="V46" s="64">
        <v>190.79095251507599</v>
      </c>
    </row>
    <row r="47" spans="1:22" x14ac:dyDescent="0.25">
      <c r="N47" s="15">
        <v>38898</v>
      </c>
      <c r="O47" s="77">
        <v>183.94117822209299</v>
      </c>
      <c r="P47" s="62">
        <v>173.51104411320301</v>
      </c>
      <c r="Q47" s="62">
        <v>224.38710171460599</v>
      </c>
      <c r="R47" s="63">
        <v>213.995187719196</v>
      </c>
      <c r="S47" s="61">
        <v>165.60758335746701</v>
      </c>
      <c r="T47" s="16">
        <v>168.30773701133299</v>
      </c>
      <c r="U47" s="16">
        <v>193.21745618910001</v>
      </c>
      <c r="V47" s="64">
        <v>189.31710736130901</v>
      </c>
    </row>
    <row r="48" spans="1:22" x14ac:dyDescent="0.25">
      <c r="N48" s="15">
        <v>38990</v>
      </c>
      <c r="O48" s="77">
        <v>172.11328335791501</v>
      </c>
      <c r="P48" s="62">
        <v>183.13848551920901</v>
      </c>
      <c r="Q48" s="62">
        <v>217.74280384705</v>
      </c>
      <c r="R48" s="63">
        <v>213.84461332813501</v>
      </c>
      <c r="S48" s="61">
        <v>165.921142064132</v>
      </c>
      <c r="T48" s="16">
        <v>171.427840617226</v>
      </c>
      <c r="U48" s="16">
        <v>189.50312359332199</v>
      </c>
      <c r="V48" s="64">
        <v>186.954867900713</v>
      </c>
    </row>
    <row r="49" spans="14:22" x14ac:dyDescent="0.25">
      <c r="N49" s="15">
        <v>39082</v>
      </c>
      <c r="O49" s="77">
        <v>188.409848567284</v>
      </c>
      <c r="P49" s="62">
        <v>186.267470482227</v>
      </c>
      <c r="Q49" s="62">
        <v>218.06216465339901</v>
      </c>
      <c r="R49" s="63">
        <v>213.70648178275599</v>
      </c>
      <c r="S49" s="61">
        <v>164.77335487608801</v>
      </c>
      <c r="T49" s="16">
        <v>173.53109252570999</v>
      </c>
      <c r="U49" s="16">
        <v>187.003907076595</v>
      </c>
      <c r="V49" s="64">
        <v>187.28400469163901</v>
      </c>
    </row>
    <row r="50" spans="14:22" x14ac:dyDescent="0.25">
      <c r="N50" s="15">
        <v>39172</v>
      </c>
      <c r="O50" s="77">
        <v>183.75536735410199</v>
      </c>
      <c r="P50" s="62">
        <v>192.16165680357901</v>
      </c>
      <c r="Q50" s="62">
        <v>229.24872958128799</v>
      </c>
      <c r="R50" s="63">
        <v>217.09331981322501</v>
      </c>
      <c r="S50" s="61">
        <v>168.384437227576</v>
      </c>
      <c r="T50" s="16">
        <v>175.75019467940601</v>
      </c>
      <c r="U50" s="16">
        <v>193.67855844682401</v>
      </c>
      <c r="V50" s="64">
        <v>192.36113164407101</v>
      </c>
    </row>
    <row r="51" spans="14:22" x14ac:dyDescent="0.25">
      <c r="N51" s="15">
        <v>39263</v>
      </c>
      <c r="O51" s="77">
        <v>198.96582835276499</v>
      </c>
      <c r="P51" s="62">
        <v>188.85063731558401</v>
      </c>
      <c r="Q51" s="62">
        <v>235.94518786002101</v>
      </c>
      <c r="R51" s="63">
        <v>229.05924273569099</v>
      </c>
      <c r="S51" s="61">
        <v>174.96262609332999</v>
      </c>
      <c r="T51" s="16">
        <v>178.68132690796301</v>
      </c>
      <c r="U51" s="16">
        <v>199.02763897040299</v>
      </c>
      <c r="V51" s="64">
        <v>197.019109535696</v>
      </c>
    </row>
    <row r="52" spans="14:22" x14ac:dyDescent="0.25">
      <c r="N52" s="15">
        <v>39355</v>
      </c>
      <c r="O52" s="77">
        <v>193.15830803182999</v>
      </c>
      <c r="P52" s="62">
        <v>187.76856833578901</v>
      </c>
      <c r="Q52" s="62">
        <v>249.15496980015499</v>
      </c>
      <c r="R52" s="63">
        <v>233.38489726981999</v>
      </c>
      <c r="S52" s="61">
        <v>172.53995288402999</v>
      </c>
      <c r="T52" s="16">
        <v>179.144142453651</v>
      </c>
      <c r="U52" s="16">
        <v>194.21077550734401</v>
      </c>
      <c r="V52" s="64">
        <v>190.06960901155099</v>
      </c>
    </row>
    <row r="53" spans="14:22" x14ac:dyDescent="0.25">
      <c r="N53" s="15">
        <v>39447</v>
      </c>
      <c r="O53" s="77">
        <v>188.87094778739001</v>
      </c>
      <c r="P53" s="62">
        <v>201.10679409807699</v>
      </c>
      <c r="Q53" s="62">
        <v>228.26508977911399</v>
      </c>
      <c r="R53" s="63">
        <v>217.59378677327899</v>
      </c>
      <c r="S53" s="61">
        <v>165.47793509496199</v>
      </c>
      <c r="T53" s="16">
        <v>176.064170811461</v>
      </c>
      <c r="U53" s="16">
        <v>187.10852937887299</v>
      </c>
      <c r="V53" s="64">
        <v>179.65141158662399</v>
      </c>
    </row>
    <row r="54" spans="14:22" x14ac:dyDescent="0.25">
      <c r="N54" s="15">
        <v>39538</v>
      </c>
      <c r="O54" s="77">
        <v>186.06642133256801</v>
      </c>
      <c r="P54" s="62">
        <v>192.74313368701701</v>
      </c>
      <c r="Q54" s="62">
        <v>229.84613740905201</v>
      </c>
      <c r="R54" s="63">
        <v>211.92576245182099</v>
      </c>
      <c r="S54" s="61">
        <v>163.88052158615801</v>
      </c>
      <c r="T54" s="16">
        <v>173.05776894356799</v>
      </c>
      <c r="U54" s="16">
        <v>184.353039578828</v>
      </c>
      <c r="V54" s="64">
        <v>176.14398452621299</v>
      </c>
    </row>
    <row r="55" spans="14:22" x14ac:dyDescent="0.25">
      <c r="N55" s="15">
        <v>39629</v>
      </c>
      <c r="O55" s="77">
        <v>189.52260970667101</v>
      </c>
      <c r="P55" s="62">
        <v>190.28603478778501</v>
      </c>
      <c r="Q55" s="62">
        <v>233.90243107025501</v>
      </c>
      <c r="R55" s="63">
        <v>209.29106330653701</v>
      </c>
      <c r="S55" s="61">
        <v>163.417867152626</v>
      </c>
      <c r="T55" s="16">
        <v>172.27481157542101</v>
      </c>
      <c r="U55" s="16">
        <v>181.34874724351701</v>
      </c>
      <c r="V55" s="64">
        <v>175.05030056420199</v>
      </c>
    </row>
    <row r="56" spans="14:22" x14ac:dyDescent="0.25">
      <c r="N56" s="15">
        <v>39721</v>
      </c>
      <c r="O56" s="77">
        <v>196.06535206070001</v>
      </c>
      <c r="P56" s="62">
        <v>194.87133028955699</v>
      </c>
      <c r="Q56" s="62">
        <v>210.58372251521899</v>
      </c>
      <c r="R56" s="63">
        <v>212.48247714519201</v>
      </c>
      <c r="S56" s="61">
        <v>154.49631629208901</v>
      </c>
      <c r="T56" s="16">
        <v>166.28451724997299</v>
      </c>
      <c r="U56" s="16">
        <v>169.241266957503</v>
      </c>
      <c r="V56" s="64">
        <v>167.107936756557</v>
      </c>
    </row>
    <row r="57" spans="14:22" x14ac:dyDescent="0.25">
      <c r="N57" s="15">
        <v>39813</v>
      </c>
      <c r="O57" s="77">
        <v>172.375440677179</v>
      </c>
      <c r="P57" s="62">
        <v>173.05307584767601</v>
      </c>
      <c r="Q57" s="62">
        <v>224.64825080910899</v>
      </c>
      <c r="R57" s="63">
        <v>215.93254096461499</v>
      </c>
      <c r="S57" s="61">
        <v>142.148571091425</v>
      </c>
      <c r="T57" s="16">
        <v>154.89275764357299</v>
      </c>
      <c r="U57" s="16">
        <v>156.72646476790999</v>
      </c>
      <c r="V57" s="64">
        <v>156.99472864790701</v>
      </c>
    </row>
    <row r="58" spans="14:22" x14ac:dyDescent="0.25">
      <c r="N58" s="15">
        <v>39903</v>
      </c>
      <c r="O58" s="77">
        <v>153.141897903911</v>
      </c>
      <c r="P58" s="62">
        <v>159.070077546715</v>
      </c>
      <c r="Q58" s="62">
        <v>197.884231419114</v>
      </c>
      <c r="R58" s="63">
        <v>198.41027815857399</v>
      </c>
      <c r="S58" s="61">
        <v>131.361976673388</v>
      </c>
      <c r="T58" s="16">
        <v>143.05172505366301</v>
      </c>
      <c r="U58" s="16">
        <v>151.75559327037999</v>
      </c>
      <c r="V58" s="64">
        <v>149.157420558827</v>
      </c>
    </row>
    <row r="59" spans="14:22" x14ac:dyDescent="0.25">
      <c r="N59" s="15">
        <v>39994</v>
      </c>
      <c r="O59" s="77">
        <v>142.96655536199299</v>
      </c>
      <c r="P59" s="62">
        <v>153.79763964006199</v>
      </c>
      <c r="Q59" s="62">
        <v>199.50622231820699</v>
      </c>
      <c r="R59" s="63">
        <v>194.71093504424101</v>
      </c>
      <c r="S59" s="61">
        <v>121.77429704784601</v>
      </c>
      <c r="T59" s="16">
        <v>135.42798900155401</v>
      </c>
      <c r="U59" s="16">
        <v>149.18798048277301</v>
      </c>
      <c r="V59" s="64">
        <v>138.43615319775901</v>
      </c>
    </row>
    <row r="60" spans="14:22" x14ac:dyDescent="0.25">
      <c r="N60" s="15">
        <v>40086</v>
      </c>
      <c r="O60" s="77">
        <v>136.983805956282</v>
      </c>
      <c r="P60" s="62">
        <v>142.15257355684099</v>
      </c>
      <c r="Q60" s="62">
        <v>183.938029737725</v>
      </c>
      <c r="R60" s="63">
        <v>180.04669719337801</v>
      </c>
      <c r="S60" s="61">
        <v>120.413615238337</v>
      </c>
      <c r="T60" s="16">
        <v>133.41606565521599</v>
      </c>
      <c r="U60" s="16">
        <v>145.69389252482699</v>
      </c>
      <c r="V60" s="64">
        <v>128.879682549161</v>
      </c>
    </row>
    <row r="61" spans="14:22" x14ac:dyDescent="0.25">
      <c r="N61" s="15">
        <v>40178</v>
      </c>
      <c r="O61" s="77">
        <v>128.037201223566</v>
      </c>
      <c r="P61" s="62">
        <v>138.91835096015899</v>
      </c>
      <c r="Q61" s="62">
        <v>177.11857550093401</v>
      </c>
      <c r="R61" s="63">
        <v>160.90197813363901</v>
      </c>
      <c r="S61" s="61">
        <v>121.973130976485</v>
      </c>
      <c r="T61" s="16">
        <v>130.77896080484501</v>
      </c>
      <c r="U61" s="16">
        <v>141.322261111258</v>
      </c>
      <c r="V61" s="64">
        <v>125.54275242242301</v>
      </c>
    </row>
    <row r="62" spans="14:22" x14ac:dyDescent="0.25">
      <c r="N62" s="15">
        <v>40268</v>
      </c>
      <c r="O62" s="77">
        <v>142.487208143271</v>
      </c>
      <c r="P62" s="62">
        <v>130.852543882698</v>
      </c>
      <c r="Q62" s="62">
        <v>191.013293694612</v>
      </c>
      <c r="R62" s="63">
        <v>176.456597142031</v>
      </c>
      <c r="S62" s="61">
        <v>118.126102283867</v>
      </c>
      <c r="T62" s="16">
        <v>128.283483420187</v>
      </c>
      <c r="U62" s="16">
        <v>137.08634045377701</v>
      </c>
      <c r="V62" s="64">
        <v>126.662685037499</v>
      </c>
    </row>
    <row r="63" spans="14:22" x14ac:dyDescent="0.25">
      <c r="N63" s="15">
        <v>40359</v>
      </c>
      <c r="O63" s="77">
        <v>133.84914402010199</v>
      </c>
      <c r="P63" s="62">
        <v>139.16331160889101</v>
      </c>
      <c r="Q63" s="62">
        <v>158.52464923654099</v>
      </c>
      <c r="R63" s="63">
        <v>165.28421451543599</v>
      </c>
      <c r="S63" s="61">
        <v>112.719604415346</v>
      </c>
      <c r="T63" s="16">
        <v>128.97464797376099</v>
      </c>
      <c r="U63" s="16">
        <v>132.109640992854</v>
      </c>
      <c r="V63" s="64">
        <v>126.41704164216</v>
      </c>
    </row>
    <row r="64" spans="14:22" x14ac:dyDescent="0.25">
      <c r="N64" s="15">
        <v>40451</v>
      </c>
      <c r="O64" s="77">
        <v>130.91294548178701</v>
      </c>
      <c r="P64" s="62">
        <v>120.81236040084499</v>
      </c>
      <c r="Q64" s="62">
        <v>168.957828631262</v>
      </c>
      <c r="R64" s="63">
        <v>178.326586119371</v>
      </c>
      <c r="S64" s="61">
        <v>110.446891414858</v>
      </c>
      <c r="T64" s="16">
        <v>125.313553911873</v>
      </c>
      <c r="U64" s="16">
        <v>131.868498559351</v>
      </c>
      <c r="V64" s="64">
        <v>126.18180044869</v>
      </c>
    </row>
    <row r="65" spans="14:22" x14ac:dyDescent="0.25">
      <c r="N65" s="15">
        <v>40543</v>
      </c>
      <c r="O65" s="77">
        <v>137.98540278463099</v>
      </c>
      <c r="P65" s="62">
        <v>138.21082484846499</v>
      </c>
      <c r="Q65" s="62">
        <v>174.39587361000099</v>
      </c>
      <c r="R65" s="63">
        <v>180.07932114942</v>
      </c>
      <c r="S65" s="61">
        <v>108.834773925314</v>
      </c>
      <c r="T65" s="16">
        <v>118.60559155932</v>
      </c>
      <c r="U65" s="16">
        <v>133.58070433363699</v>
      </c>
      <c r="V65" s="64">
        <v>128.17130304912499</v>
      </c>
    </row>
    <row r="66" spans="14:22" x14ac:dyDescent="0.25">
      <c r="N66" s="15">
        <v>40633</v>
      </c>
      <c r="O66" s="77">
        <v>129.74841370868401</v>
      </c>
      <c r="P66" s="62">
        <v>122.00248195094299</v>
      </c>
      <c r="Q66" s="62">
        <v>180.012817338199</v>
      </c>
      <c r="R66" s="63">
        <v>174.31013909063401</v>
      </c>
      <c r="S66" s="61">
        <v>106.863907148346</v>
      </c>
      <c r="T66" s="16">
        <v>118.635759009582</v>
      </c>
      <c r="U66" s="16">
        <v>131.76584271468499</v>
      </c>
      <c r="V66" s="64">
        <v>132.09303220942999</v>
      </c>
    </row>
    <row r="67" spans="14:22" x14ac:dyDescent="0.25">
      <c r="N67" s="15">
        <v>40724</v>
      </c>
      <c r="O67" s="77">
        <v>140.35092427490201</v>
      </c>
      <c r="P67" s="62">
        <v>134.62022111845101</v>
      </c>
      <c r="Q67" s="62">
        <v>168.796115630722</v>
      </c>
      <c r="R67" s="63">
        <v>184.10515328429301</v>
      </c>
      <c r="S67" s="61">
        <v>108.11223805054701</v>
      </c>
      <c r="T67" s="16">
        <v>123.88018930206</v>
      </c>
      <c r="U67" s="16">
        <v>129.854797649625</v>
      </c>
      <c r="V67" s="64">
        <v>137.058778435059</v>
      </c>
    </row>
    <row r="68" spans="14:22" x14ac:dyDescent="0.25">
      <c r="N68" s="15">
        <v>40816</v>
      </c>
      <c r="O68" s="77">
        <v>135.28826335208899</v>
      </c>
      <c r="P68" s="62">
        <v>135.80105224229399</v>
      </c>
      <c r="Q68" s="62">
        <v>178.59844639201199</v>
      </c>
      <c r="R68" s="63">
        <v>187.915766232355</v>
      </c>
      <c r="S68" s="61">
        <v>109.59753172871</v>
      </c>
      <c r="T68" s="16">
        <v>123.604793324927</v>
      </c>
      <c r="U68" s="16">
        <v>130.28189591755901</v>
      </c>
      <c r="V68" s="64">
        <v>141.40251314234101</v>
      </c>
    </row>
    <row r="69" spans="14:22" x14ac:dyDescent="0.25">
      <c r="N69" s="15">
        <v>40908</v>
      </c>
      <c r="O69" s="77">
        <v>142.45659701052799</v>
      </c>
      <c r="P69" s="62">
        <v>128.20438246658</v>
      </c>
      <c r="Q69" s="62">
        <v>179.98500965317601</v>
      </c>
      <c r="R69" s="63">
        <v>193.193102668677</v>
      </c>
      <c r="S69" s="61">
        <v>108.228263328086</v>
      </c>
      <c r="T69" s="16">
        <v>119.17507781888</v>
      </c>
      <c r="U69" s="16">
        <v>130.88397923956899</v>
      </c>
      <c r="V69" s="64">
        <v>144.02022555084901</v>
      </c>
    </row>
    <row r="70" spans="14:22" x14ac:dyDescent="0.25">
      <c r="N70" s="15">
        <v>40999</v>
      </c>
      <c r="O70" s="77">
        <v>125.23201036995199</v>
      </c>
      <c r="P70" s="62">
        <v>135.64612488856901</v>
      </c>
      <c r="Q70" s="62">
        <v>182.369805007672</v>
      </c>
      <c r="R70" s="63">
        <v>195.07234052660201</v>
      </c>
      <c r="S70" s="61">
        <v>107.000457422461</v>
      </c>
      <c r="T70" s="16">
        <v>118.654495670956</v>
      </c>
      <c r="U70" s="16">
        <v>131.08937857756499</v>
      </c>
      <c r="V70" s="64">
        <v>146.130954290863</v>
      </c>
    </row>
    <row r="71" spans="14:22" x14ac:dyDescent="0.25">
      <c r="N71" s="15">
        <v>41090</v>
      </c>
      <c r="O71" s="77">
        <v>151.58018403185901</v>
      </c>
      <c r="P71" s="62">
        <v>125.535036360156</v>
      </c>
      <c r="Q71" s="62">
        <v>191.797790171201</v>
      </c>
      <c r="R71" s="63">
        <v>202.20609790418899</v>
      </c>
      <c r="S71" s="61">
        <v>107.616022552571</v>
      </c>
      <c r="T71" s="16">
        <v>120.644623266528</v>
      </c>
      <c r="U71" s="16">
        <v>133.125459276935</v>
      </c>
      <c r="V71" s="64">
        <v>149.95024741070401</v>
      </c>
    </row>
    <row r="72" spans="14:22" x14ac:dyDescent="0.25">
      <c r="N72" s="15">
        <v>41182</v>
      </c>
      <c r="O72" s="77">
        <v>145.33796479888599</v>
      </c>
      <c r="P72" s="62">
        <v>126.915093376117</v>
      </c>
      <c r="Q72" s="62">
        <v>185.41990394500499</v>
      </c>
      <c r="R72" s="63">
        <v>197.49668092157401</v>
      </c>
      <c r="S72" s="61">
        <v>110.17183846315901</v>
      </c>
      <c r="T72" s="16">
        <v>123.701374750761</v>
      </c>
      <c r="U72" s="16">
        <v>136.12589469852</v>
      </c>
      <c r="V72" s="64">
        <v>155.546715011126</v>
      </c>
    </row>
    <row r="73" spans="14:22" x14ac:dyDescent="0.25">
      <c r="N73" s="15">
        <v>41274</v>
      </c>
      <c r="O73" s="77">
        <v>153.07321063737501</v>
      </c>
      <c r="P73" s="62">
        <v>140.98061048541501</v>
      </c>
      <c r="Q73" s="62">
        <v>194.85634831887</v>
      </c>
      <c r="R73" s="63">
        <v>208.566999804093</v>
      </c>
      <c r="S73" s="61">
        <v>112.500415396872</v>
      </c>
      <c r="T73" s="16">
        <v>124.721038433974</v>
      </c>
      <c r="U73" s="16">
        <v>137.73711543519201</v>
      </c>
      <c r="V73" s="64">
        <v>159.71695473651499</v>
      </c>
    </row>
    <row r="74" spans="14:22" x14ac:dyDescent="0.25">
      <c r="N74" s="15">
        <v>41364</v>
      </c>
      <c r="O74" s="77">
        <v>148.145512036155</v>
      </c>
      <c r="P74" s="62">
        <v>124.788279525413</v>
      </c>
      <c r="Q74" s="62">
        <v>193.490974451521</v>
      </c>
      <c r="R74" s="63">
        <v>213.01778771535501</v>
      </c>
      <c r="S74" s="61">
        <v>114.316497889209</v>
      </c>
      <c r="T74" s="16">
        <v>125.303729801055</v>
      </c>
      <c r="U74" s="16">
        <v>140.98534708853799</v>
      </c>
      <c r="V74" s="64">
        <v>163.41383147739501</v>
      </c>
    </row>
    <row r="75" spans="14:22" x14ac:dyDescent="0.25">
      <c r="N75" s="15">
        <v>41455</v>
      </c>
      <c r="O75" s="77">
        <v>161.47120247985799</v>
      </c>
      <c r="P75" s="62">
        <v>134.14206165224601</v>
      </c>
      <c r="Q75" s="62">
        <v>204.89686824873499</v>
      </c>
      <c r="R75" s="63">
        <v>225.62774152307301</v>
      </c>
      <c r="S75" s="61">
        <v>116.788044684312</v>
      </c>
      <c r="T75" s="16">
        <v>129.12015974573501</v>
      </c>
      <c r="U75" s="16">
        <v>148.65490365355501</v>
      </c>
      <c r="V75" s="64">
        <v>170.351936281512</v>
      </c>
    </row>
    <row r="76" spans="14:22" x14ac:dyDescent="0.25">
      <c r="N76" s="15">
        <v>41547</v>
      </c>
      <c r="O76" s="77">
        <v>153.79742459507401</v>
      </c>
      <c r="P76" s="62">
        <v>140.74738520761801</v>
      </c>
      <c r="Q76" s="62">
        <v>215.695007083934</v>
      </c>
      <c r="R76" s="63">
        <v>232.24961814300599</v>
      </c>
      <c r="S76" s="61">
        <v>119.25799072953301</v>
      </c>
      <c r="T76" s="16">
        <v>133.665649124429</v>
      </c>
      <c r="U76" s="16">
        <v>151.81067755833101</v>
      </c>
      <c r="V76" s="64">
        <v>177.09273211891701</v>
      </c>
    </row>
    <row r="77" spans="14:22" x14ac:dyDescent="0.25">
      <c r="N77" s="15">
        <v>41639</v>
      </c>
      <c r="O77" s="77">
        <v>160.47446292390501</v>
      </c>
      <c r="P77" s="62">
        <v>144.696522291631</v>
      </c>
      <c r="Q77" s="62">
        <v>222.624393648526</v>
      </c>
      <c r="R77" s="63">
        <v>243.42701745366301</v>
      </c>
      <c r="S77" s="61">
        <v>121.272731465425</v>
      </c>
      <c r="T77" s="16">
        <v>136.13393418797699</v>
      </c>
      <c r="U77" s="16">
        <v>150.105430817675</v>
      </c>
      <c r="V77" s="64">
        <v>180.69426483790201</v>
      </c>
    </row>
    <row r="78" spans="14:22" x14ac:dyDescent="0.25">
      <c r="N78" s="15">
        <v>41729</v>
      </c>
      <c r="O78" s="77">
        <v>164.57760225420299</v>
      </c>
      <c r="P78" s="62">
        <v>153.48616881963201</v>
      </c>
      <c r="Q78" s="62">
        <v>227.50647568669899</v>
      </c>
      <c r="R78" s="63">
        <v>252.142728964469</v>
      </c>
      <c r="S78" s="61">
        <v>124.778144529643</v>
      </c>
      <c r="T78" s="16">
        <v>140.26788138091899</v>
      </c>
      <c r="U78" s="16">
        <v>153.005783175358</v>
      </c>
      <c r="V78" s="64">
        <v>186.83829946346</v>
      </c>
    </row>
    <row r="79" spans="14:22" x14ac:dyDescent="0.25">
      <c r="N79" s="15">
        <v>41820</v>
      </c>
      <c r="O79" s="77">
        <v>171.76555782465601</v>
      </c>
      <c r="P79" s="62">
        <v>149.66457198283501</v>
      </c>
      <c r="Q79" s="62">
        <v>230.312743570538</v>
      </c>
      <c r="R79" s="63">
        <v>261.48824557723799</v>
      </c>
      <c r="S79" s="61">
        <v>130.307951753856</v>
      </c>
      <c r="T79" s="16">
        <v>146.888279496633</v>
      </c>
      <c r="U79" s="16">
        <v>159.99687398044301</v>
      </c>
      <c r="V79" s="64">
        <v>197.870299647076</v>
      </c>
    </row>
    <row r="80" spans="14:22" x14ac:dyDescent="0.25">
      <c r="N80" s="15">
        <v>41912</v>
      </c>
      <c r="O80" s="77">
        <v>179.95903354315899</v>
      </c>
      <c r="P80" s="62">
        <v>165.664716554742</v>
      </c>
      <c r="Q80" s="62">
        <v>236.48284899576299</v>
      </c>
      <c r="R80" s="63">
        <v>260.68132519967497</v>
      </c>
      <c r="S80" s="61">
        <v>132.65397333457099</v>
      </c>
      <c r="T80" s="16">
        <v>150.455885253253</v>
      </c>
      <c r="U80" s="16">
        <v>164.57054234079399</v>
      </c>
      <c r="V80" s="64">
        <v>203.46210697805699</v>
      </c>
    </row>
    <row r="81" spans="14:22" x14ac:dyDescent="0.25">
      <c r="N81" s="15">
        <v>42004</v>
      </c>
      <c r="O81" s="77">
        <v>184.28317687053001</v>
      </c>
      <c r="P81" s="62">
        <v>162.25592280503301</v>
      </c>
      <c r="Q81" s="62">
        <v>252.20211395239201</v>
      </c>
      <c r="R81" s="63">
        <v>284.24550637917201</v>
      </c>
      <c r="S81" s="61">
        <v>133.14211169988801</v>
      </c>
      <c r="T81" s="16">
        <v>151.492032194617</v>
      </c>
      <c r="U81" s="16">
        <v>165.82501059926301</v>
      </c>
      <c r="V81" s="64">
        <v>203.214416081596</v>
      </c>
    </row>
    <row r="82" spans="14:22" x14ac:dyDescent="0.25">
      <c r="N82" s="15">
        <v>42094</v>
      </c>
      <c r="O82" s="77">
        <v>177.44821030240399</v>
      </c>
      <c r="P82" s="62">
        <v>165.25168768597899</v>
      </c>
      <c r="Q82" s="62">
        <v>252.69403706117299</v>
      </c>
      <c r="R82" s="63">
        <v>286.276695830086</v>
      </c>
      <c r="S82" s="61">
        <v>137.43311062632699</v>
      </c>
      <c r="T82" s="16">
        <v>155.35924170203799</v>
      </c>
      <c r="U82" s="16">
        <v>168.65257800243199</v>
      </c>
      <c r="V82" s="64">
        <v>208.48826792438399</v>
      </c>
    </row>
    <row r="83" spans="14:22" x14ac:dyDescent="0.25">
      <c r="N83" s="15">
        <v>42185</v>
      </c>
      <c r="O83" s="77">
        <v>186.67916728570799</v>
      </c>
      <c r="P83" s="62">
        <v>174.211125737651</v>
      </c>
      <c r="Q83" s="62">
        <v>249.65497584766501</v>
      </c>
      <c r="R83" s="63">
        <v>289.10770246433998</v>
      </c>
      <c r="S83" s="61">
        <v>143.027065587024</v>
      </c>
      <c r="T83" s="16">
        <v>162.18662026778301</v>
      </c>
      <c r="U83" s="16">
        <v>172.21078807926401</v>
      </c>
      <c r="V83" s="64">
        <v>220.286018568034</v>
      </c>
    </row>
    <row r="84" spans="14:22" x14ac:dyDescent="0.25">
      <c r="N84" s="15">
        <v>42277</v>
      </c>
      <c r="O84" s="77">
        <v>192.809183724902</v>
      </c>
      <c r="P84" s="62">
        <v>179.54619126879101</v>
      </c>
      <c r="Q84" s="62">
        <v>265.60439541428099</v>
      </c>
      <c r="R84" s="63">
        <v>307.14009665392098</v>
      </c>
      <c r="S84" s="61">
        <v>143.47743188166299</v>
      </c>
      <c r="T84" s="16">
        <v>164.668532429088</v>
      </c>
      <c r="U84" s="16">
        <v>173.614911473875</v>
      </c>
      <c r="V84" s="64">
        <v>225.987619228358</v>
      </c>
    </row>
    <row r="85" spans="14:22" x14ac:dyDescent="0.25">
      <c r="N85" s="15">
        <v>42369</v>
      </c>
      <c r="O85" s="77">
        <v>186.871034321998</v>
      </c>
      <c r="P85" s="62">
        <v>176.83077597695399</v>
      </c>
      <c r="Q85" s="62">
        <v>267.42855358952698</v>
      </c>
      <c r="R85" s="63">
        <v>304.01808534489902</v>
      </c>
      <c r="S85" s="61">
        <v>142.11773547627899</v>
      </c>
      <c r="T85" s="16">
        <v>163.99730718249299</v>
      </c>
      <c r="U85" s="16">
        <v>174.88466516974901</v>
      </c>
      <c r="V85" s="64">
        <v>225.61136436504901</v>
      </c>
    </row>
    <row r="86" spans="14:22" x14ac:dyDescent="0.25">
      <c r="N86" s="15">
        <v>42460</v>
      </c>
      <c r="O86" s="77">
        <v>199.668569273126</v>
      </c>
      <c r="P86" s="62">
        <v>184.06847347975699</v>
      </c>
      <c r="Q86" s="62">
        <v>274.17937526605101</v>
      </c>
      <c r="R86" s="63">
        <v>307.96852843857801</v>
      </c>
      <c r="S86" s="61">
        <v>144.70809265823601</v>
      </c>
      <c r="T86" s="16">
        <v>169.69152386349799</v>
      </c>
      <c r="U86" s="16">
        <v>178.943637049453</v>
      </c>
      <c r="V86" s="64">
        <v>232.91705997677499</v>
      </c>
    </row>
    <row r="87" spans="14:22" x14ac:dyDescent="0.25">
      <c r="N87" s="15">
        <v>42551</v>
      </c>
      <c r="O87" s="77">
        <v>204.61785410711201</v>
      </c>
      <c r="P87" s="62">
        <v>189.52266800612099</v>
      </c>
      <c r="Q87" s="62">
        <v>279.67700315678502</v>
      </c>
      <c r="R87" s="63">
        <v>341.70160807667202</v>
      </c>
      <c r="S87" s="61">
        <v>148.95738066540599</v>
      </c>
      <c r="T87" s="16">
        <v>179.823263362934</v>
      </c>
      <c r="U87" s="16">
        <v>184.33561121721499</v>
      </c>
      <c r="V87" s="64">
        <v>247.34896778181101</v>
      </c>
    </row>
    <row r="88" spans="14:22" x14ac:dyDescent="0.25">
      <c r="N88" s="15">
        <v>42643</v>
      </c>
      <c r="O88" s="77">
        <v>205.97500948889299</v>
      </c>
      <c r="P88" s="62">
        <v>193.64356146488799</v>
      </c>
      <c r="Q88" s="62">
        <v>296.03918705889402</v>
      </c>
      <c r="R88" s="63">
        <v>321.69137186206899</v>
      </c>
      <c r="S88" s="61">
        <v>152.96292206160001</v>
      </c>
      <c r="T88" s="16">
        <v>182.24001578285001</v>
      </c>
      <c r="U88" s="16">
        <v>188.88551914218101</v>
      </c>
      <c r="V88" s="64">
        <v>254.079548780029</v>
      </c>
    </row>
    <row r="89" spans="14:22" x14ac:dyDescent="0.25">
      <c r="N89" s="15">
        <v>42735</v>
      </c>
      <c r="O89" s="77">
        <v>204.91151239927501</v>
      </c>
      <c r="P89" s="62">
        <v>204.379258527053</v>
      </c>
      <c r="Q89" s="62">
        <v>299.50637147201002</v>
      </c>
      <c r="R89" s="63">
        <v>349.87110301027502</v>
      </c>
      <c r="S89" s="61">
        <v>156.37387094425901</v>
      </c>
      <c r="T89" s="16">
        <v>180.91036478841201</v>
      </c>
      <c r="U89" s="16">
        <v>192.89780122961801</v>
      </c>
      <c r="V89" s="64">
        <v>253.929560617449</v>
      </c>
    </row>
    <row r="90" spans="14:22" x14ac:dyDescent="0.25">
      <c r="N90" s="15">
        <v>42825</v>
      </c>
      <c r="O90" s="77">
        <v>223.59430627230799</v>
      </c>
      <c r="P90" s="62">
        <v>210.17517066360401</v>
      </c>
      <c r="Q90" s="62">
        <v>307.14287624620698</v>
      </c>
      <c r="R90" s="63">
        <v>338.56058742131898</v>
      </c>
      <c r="S90" s="61">
        <v>162.13457272894101</v>
      </c>
      <c r="T90" s="16">
        <v>191.384674687471</v>
      </c>
      <c r="U90" s="16">
        <v>199.41509044871</v>
      </c>
      <c r="V90" s="64">
        <v>262.35435119112702</v>
      </c>
    </row>
    <row r="91" spans="14:22" x14ac:dyDescent="0.25">
      <c r="N91" s="15">
        <v>42916</v>
      </c>
      <c r="O91" s="77">
        <v>211.346916245203</v>
      </c>
      <c r="P91" s="62">
        <v>226.40749685605601</v>
      </c>
      <c r="Q91" s="62">
        <v>306.21555839139302</v>
      </c>
      <c r="R91" s="63">
        <v>371.77782702958302</v>
      </c>
      <c r="S91" s="61">
        <v>168.90932758748801</v>
      </c>
      <c r="T91" s="16">
        <v>209.637976507638</v>
      </c>
      <c r="U91" s="16">
        <v>207.503210959624</v>
      </c>
      <c r="V91" s="64">
        <v>276.45157029937201</v>
      </c>
    </row>
    <row r="92" spans="14:22" x14ac:dyDescent="0.25">
      <c r="N92" s="15">
        <v>43008</v>
      </c>
      <c r="O92" s="77">
        <v>222.001309267084</v>
      </c>
      <c r="P92" s="62">
        <v>225.09425033801199</v>
      </c>
      <c r="Q92" s="62">
        <v>316.06760006351902</v>
      </c>
      <c r="R92" s="63">
        <v>361.80879785838903</v>
      </c>
      <c r="S92" s="61">
        <v>168.64978119546799</v>
      </c>
      <c r="T92" s="16">
        <v>213.871590147744</v>
      </c>
      <c r="U92" s="16">
        <v>209.90995491732301</v>
      </c>
      <c r="V92" s="64">
        <v>279.86842472796599</v>
      </c>
    </row>
    <row r="93" spans="14:22" x14ac:dyDescent="0.25">
      <c r="N93" s="15">
        <v>43100</v>
      </c>
      <c r="O93" s="77">
        <v>226.401455677727</v>
      </c>
      <c r="P93" s="62">
        <v>230.384570414775</v>
      </c>
      <c r="Q93" s="62">
        <v>329.08412052940702</v>
      </c>
      <c r="R93" s="63">
        <v>370.03382044218398</v>
      </c>
      <c r="S93" s="61">
        <v>167.09688417803599</v>
      </c>
      <c r="T93" s="16">
        <v>208.99998572594799</v>
      </c>
      <c r="U93" s="16">
        <v>208.40034991366699</v>
      </c>
      <c r="V93" s="64">
        <v>277.66158661735699</v>
      </c>
    </row>
    <row r="94" spans="14:22" x14ac:dyDescent="0.25">
      <c r="N94" s="15">
        <v>43190</v>
      </c>
      <c r="O94" s="77">
        <v>220.63738300065299</v>
      </c>
      <c r="P94" s="62">
        <v>242.03013815122799</v>
      </c>
      <c r="Q94" s="62">
        <v>346.22992802387802</v>
      </c>
      <c r="R94" s="63">
        <v>377.957212639305</v>
      </c>
      <c r="S94" s="61">
        <v>171.94179004164801</v>
      </c>
      <c r="T94" s="16">
        <v>212.36485377465101</v>
      </c>
      <c r="U94" s="16">
        <v>208.37411477005401</v>
      </c>
      <c r="V94" s="64">
        <v>287.01882903857501</v>
      </c>
    </row>
    <row r="95" spans="14:22" x14ac:dyDescent="0.25">
      <c r="N95" s="15">
        <v>43281</v>
      </c>
      <c r="O95" s="77">
        <v>236.464121376306</v>
      </c>
      <c r="P95" s="62">
        <v>235.44111589713</v>
      </c>
      <c r="Q95" s="62">
        <v>332.25129196956999</v>
      </c>
      <c r="R95" s="63">
        <v>384.894846811506</v>
      </c>
      <c r="S95" s="61">
        <v>178.27945498682399</v>
      </c>
      <c r="T95" s="16">
        <v>219.18163988135899</v>
      </c>
      <c r="U95" s="16">
        <v>208.87248738787599</v>
      </c>
      <c r="V95" s="64">
        <v>303.130621991091</v>
      </c>
    </row>
    <row r="96" spans="14:22" x14ac:dyDescent="0.25">
      <c r="N96" s="15">
        <v>43373</v>
      </c>
      <c r="O96" s="77">
        <v>239.02102364751201</v>
      </c>
      <c r="P96" s="62">
        <v>245.40737241509299</v>
      </c>
      <c r="Q96" s="62">
        <v>333.21567588018797</v>
      </c>
      <c r="R96" s="63">
        <v>383.82492599030701</v>
      </c>
      <c r="S96" s="61">
        <v>179.95413661742899</v>
      </c>
      <c r="T96" s="16">
        <v>224.264407790512</v>
      </c>
      <c r="U96" s="16">
        <v>210.72515139238999</v>
      </c>
      <c r="V96" s="64">
        <v>307.74477951110703</v>
      </c>
    </row>
    <row r="97" spans="14:22" x14ac:dyDescent="0.25">
      <c r="N97" s="15">
        <v>43465</v>
      </c>
      <c r="O97" s="77">
        <v>227.956665957171</v>
      </c>
      <c r="P97" s="62">
        <v>247.55556634136499</v>
      </c>
      <c r="Q97" s="62">
        <v>334.41557659608401</v>
      </c>
      <c r="R97" s="63">
        <v>390.827376759505</v>
      </c>
      <c r="S97" s="61">
        <v>179.49336071200801</v>
      </c>
      <c r="T97" s="16">
        <v>228.02037827672899</v>
      </c>
      <c r="U97" s="16">
        <v>212.66738810248401</v>
      </c>
      <c r="V97" s="64">
        <v>305.26739522293099</v>
      </c>
    </row>
    <row r="98" spans="14:22" x14ac:dyDescent="0.25">
      <c r="N98" s="15">
        <v>43555</v>
      </c>
      <c r="O98" s="77">
        <v>235.028563861262</v>
      </c>
      <c r="P98" s="62">
        <v>268.66333690354702</v>
      </c>
      <c r="Q98" s="62">
        <v>347.65066707706899</v>
      </c>
      <c r="R98" s="63">
        <v>391.28954885311498</v>
      </c>
      <c r="S98" s="61">
        <v>181.22757085347101</v>
      </c>
      <c r="T98" s="16">
        <v>232.60751919064899</v>
      </c>
      <c r="U98" s="16">
        <v>213.21428162094099</v>
      </c>
      <c r="V98" s="64">
        <v>310.46876341452401</v>
      </c>
    </row>
    <row r="99" spans="14:22" x14ac:dyDescent="0.25">
      <c r="N99" s="15">
        <v>43646</v>
      </c>
      <c r="O99" s="77">
        <v>244.32082151676499</v>
      </c>
      <c r="P99" s="62">
        <v>248.61878176831101</v>
      </c>
      <c r="Q99" s="62">
        <v>354.46103081786202</v>
      </c>
      <c r="R99" s="63">
        <v>391.66838258843597</v>
      </c>
      <c r="S99" s="61">
        <v>184.04693049730699</v>
      </c>
      <c r="T99" s="16">
        <v>236.49043978685199</v>
      </c>
      <c r="U99" s="16">
        <v>214.443958814116</v>
      </c>
      <c r="V99" s="64">
        <v>322.174315735672</v>
      </c>
    </row>
    <row r="100" spans="14:22" x14ac:dyDescent="0.25">
      <c r="N100" s="15">
        <v>43738</v>
      </c>
      <c r="O100" s="77">
        <v>255.86816367236199</v>
      </c>
      <c r="P100" s="62">
        <v>255.048192070037</v>
      </c>
      <c r="Q100" s="62">
        <v>340.92704925979598</v>
      </c>
      <c r="R100" s="63">
        <v>411.24846376874302</v>
      </c>
      <c r="S100" s="61">
        <v>186.215021132403</v>
      </c>
      <c r="T100" s="16">
        <v>239.31918293688</v>
      </c>
      <c r="U100" s="16">
        <v>216.262207584484</v>
      </c>
      <c r="V100" s="64">
        <v>334.06304719346701</v>
      </c>
    </row>
    <row r="101" spans="14:22" x14ac:dyDescent="0.25">
      <c r="N101" s="15">
        <v>43830</v>
      </c>
      <c r="O101" s="77">
        <v>240.19545160001701</v>
      </c>
      <c r="P101" s="62">
        <v>273.382260708339</v>
      </c>
      <c r="Q101" s="62">
        <v>336.54789894368901</v>
      </c>
      <c r="R101" s="63">
        <v>412.55643078499401</v>
      </c>
      <c r="S101" s="61">
        <v>187.44340334845401</v>
      </c>
      <c r="T101" s="16">
        <v>243.16500919329599</v>
      </c>
      <c r="U101" s="16">
        <v>217.57784615835601</v>
      </c>
      <c r="V101" s="64">
        <v>339.16013743539901</v>
      </c>
    </row>
    <row r="102" spans="14:22" x14ac:dyDescent="0.25">
      <c r="N102" s="15">
        <v>43921</v>
      </c>
      <c r="O102" s="77">
        <v>253.093391306375</v>
      </c>
      <c r="P102" s="62">
        <v>255.40989370638201</v>
      </c>
      <c r="Q102" s="62">
        <v>339.339556170234</v>
      </c>
      <c r="R102" s="63">
        <v>404.05774489587498</v>
      </c>
      <c r="S102" s="61">
        <v>188.47152471571701</v>
      </c>
      <c r="T102" s="16">
        <v>249.010440763536</v>
      </c>
      <c r="U102" s="16">
        <v>217.12740782248</v>
      </c>
      <c r="V102" s="64">
        <v>339.06006298251202</v>
      </c>
    </row>
    <row r="103" spans="14:22" x14ac:dyDescent="0.25">
      <c r="N103" s="15">
        <v>44012</v>
      </c>
      <c r="O103" s="77">
        <v>241.742975980121</v>
      </c>
      <c r="P103" s="62">
        <v>279.01676588020302</v>
      </c>
      <c r="Q103" s="62">
        <v>333.57834276395198</v>
      </c>
      <c r="R103" s="63">
        <v>374.72386175270401</v>
      </c>
      <c r="S103" s="61">
        <v>188.81176628316399</v>
      </c>
      <c r="T103" s="16">
        <v>255.31166902459199</v>
      </c>
      <c r="U103" s="16">
        <v>213.880126006334</v>
      </c>
      <c r="V103" s="64">
        <v>339.64637618264902</v>
      </c>
    </row>
    <row r="104" spans="14:22" x14ac:dyDescent="0.25">
      <c r="N104" s="15">
        <v>44104</v>
      </c>
      <c r="O104" s="77">
        <v>271.10339419736601</v>
      </c>
      <c r="P104" s="62">
        <v>280.31618529902602</v>
      </c>
      <c r="Q104" s="62">
        <v>356.97293578547999</v>
      </c>
      <c r="R104" s="63">
        <v>406.51830005950302</v>
      </c>
      <c r="S104" s="61">
        <v>193.259392349363</v>
      </c>
      <c r="T104" s="16">
        <v>263.05213514763</v>
      </c>
      <c r="U104" s="16">
        <v>216.67214360915699</v>
      </c>
      <c r="V104" s="64">
        <v>353.55851338328802</v>
      </c>
    </row>
    <row r="105" spans="14:22" x14ac:dyDescent="0.25">
      <c r="N105" s="15">
        <v>44196</v>
      </c>
      <c r="O105" s="77">
        <v>272.227670770712</v>
      </c>
      <c r="P105" s="62">
        <v>297.414263936861</v>
      </c>
      <c r="Q105" s="62">
        <v>353.86977315923002</v>
      </c>
      <c r="R105" s="63">
        <v>411.76653350049298</v>
      </c>
      <c r="S105" s="61">
        <v>198.47897398278801</v>
      </c>
      <c r="T105" s="16">
        <v>271.61404664088002</v>
      </c>
      <c r="U105" s="16">
        <v>225.439615561062</v>
      </c>
      <c r="V105" s="64">
        <v>371.24515609368501</v>
      </c>
    </row>
    <row r="106" spans="14:22" x14ac:dyDescent="0.25">
      <c r="N106" s="15">
        <v>44286</v>
      </c>
      <c r="O106" s="77">
        <v>262.15428358885498</v>
      </c>
      <c r="P106" s="62">
        <v>306.45315619954698</v>
      </c>
      <c r="Q106" s="62">
        <v>372.812621798561</v>
      </c>
      <c r="R106" s="63">
        <v>418.219341074299</v>
      </c>
      <c r="S106" s="61">
        <v>200.05507614028099</v>
      </c>
      <c r="T106" s="16">
        <v>282.46349586816001</v>
      </c>
      <c r="U106" s="16">
        <v>234.43360620247199</v>
      </c>
      <c r="V106" s="64">
        <v>385.85667040031802</v>
      </c>
    </row>
    <row r="107" spans="14:22" x14ac:dyDescent="0.25">
      <c r="N107" s="15">
        <v>44377</v>
      </c>
      <c r="O107" s="77">
        <v>269.50391482603197</v>
      </c>
      <c r="P107" s="62">
        <v>319.31741990541201</v>
      </c>
      <c r="Q107" s="62">
        <v>371.03132899896201</v>
      </c>
      <c r="R107" s="63">
        <v>432.84481348930802</v>
      </c>
      <c r="S107" s="61">
        <v>206.20234365029501</v>
      </c>
      <c r="T107" s="16">
        <v>299.15863992973601</v>
      </c>
      <c r="U107" s="16">
        <v>246.24836152691199</v>
      </c>
      <c r="V107" s="64">
        <v>412.10440815575799</v>
      </c>
    </row>
    <row r="108" spans="14:22" x14ac:dyDescent="0.25">
      <c r="N108" s="15">
        <v>44469</v>
      </c>
      <c r="O108" s="77">
        <v>276.57561817007701</v>
      </c>
      <c r="P108" s="62">
        <v>337.61246895391599</v>
      </c>
      <c r="Q108" s="62">
        <v>372.792459467166</v>
      </c>
      <c r="R108" s="63">
        <v>478.18541823397697</v>
      </c>
      <c r="S108" s="61">
        <v>217.573407168188</v>
      </c>
      <c r="T108" s="16">
        <v>313.40596507801502</v>
      </c>
      <c r="U108" s="16">
        <v>255.82476543325501</v>
      </c>
      <c r="V108" s="64">
        <v>436.67897900198699</v>
      </c>
    </row>
    <row r="109" spans="14:22" x14ac:dyDescent="0.25">
      <c r="N109" s="15">
        <v>44561</v>
      </c>
      <c r="O109" s="77">
        <v>289.98554923709202</v>
      </c>
      <c r="P109" s="62">
        <v>361.199539374989</v>
      </c>
      <c r="Q109" s="62">
        <v>423.05223636113197</v>
      </c>
      <c r="R109" s="63">
        <v>464.40972213384498</v>
      </c>
      <c r="S109" s="61">
        <v>224.277549253903</v>
      </c>
      <c r="T109" s="16">
        <v>322.64844618748901</v>
      </c>
      <c r="U109" s="16">
        <v>260.04833493206002</v>
      </c>
      <c r="V109" s="64">
        <v>447.59401876443297</v>
      </c>
    </row>
    <row r="110" spans="14:22" x14ac:dyDescent="0.25">
      <c r="N110" s="15">
        <v>44651</v>
      </c>
      <c r="O110" s="77">
        <v>285.65143822914098</v>
      </c>
      <c r="P110" s="62">
        <v>368.54829689142099</v>
      </c>
      <c r="Q110" s="62">
        <v>374.68204440121701</v>
      </c>
      <c r="R110" s="63">
        <v>449.01228043502601</v>
      </c>
      <c r="S110" s="61">
        <v>229.30864614451599</v>
      </c>
      <c r="T110" s="16">
        <v>345.21703534331903</v>
      </c>
      <c r="U110" s="16">
        <v>266.33176724027999</v>
      </c>
      <c r="V110" s="64">
        <v>468.91505319806498</v>
      </c>
    </row>
    <row r="111" spans="14:22" x14ac:dyDescent="0.25">
      <c r="N111" s="15">
        <v>44742</v>
      </c>
      <c r="O111" s="77">
        <v>290.19472871225202</v>
      </c>
      <c r="P111" s="62">
        <v>392.21076047365398</v>
      </c>
      <c r="Q111" s="62">
        <v>400.463858197359</v>
      </c>
      <c r="R111" s="63">
        <v>513.58214381310995</v>
      </c>
      <c r="S111" s="61">
        <v>238.67866053354899</v>
      </c>
      <c r="T111" s="16">
        <v>379.63220784958901</v>
      </c>
      <c r="U111" s="16">
        <v>275.32475140055902</v>
      </c>
      <c r="V111" s="64">
        <v>501.42819766602798</v>
      </c>
    </row>
    <row r="112" spans="14:22" x14ac:dyDescent="0.25">
      <c r="N112" s="15">
        <v>44834</v>
      </c>
      <c r="O112" s="77">
        <v>283.71890258055402</v>
      </c>
      <c r="P112" s="62">
        <v>414.508407086788</v>
      </c>
      <c r="Q112" s="62">
        <v>442.834999870601</v>
      </c>
      <c r="R112" s="63">
        <v>463.17383458890799</v>
      </c>
      <c r="S112" s="61">
        <v>237.04146544372199</v>
      </c>
      <c r="T112" s="16">
        <v>383.17705842425801</v>
      </c>
      <c r="U112" s="16">
        <v>277.032479962374</v>
      </c>
      <c r="V112" s="64">
        <v>487.18107831154498</v>
      </c>
    </row>
    <row r="113" spans="14:22" x14ac:dyDescent="0.25">
      <c r="N113" s="15">
        <v>44926</v>
      </c>
      <c r="O113" s="77">
        <v>301.78949927381802</v>
      </c>
      <c r="P113" s="62">
        <v>400.660014271622</v>
      </c>
      <c r="Q113" s="62">
        <v>421.56939130817301</v>
      </c>
      <c r="R113" s="63">
        <v>472.388290193263</v>
      </c>
      <c r="S113" s="61">
        <v>228.580351410932</v>
      </c>
      <c r="T113" s="16">
        <v>370.85958334722801</v>
      </c>
      <c r="U113" s="16">
        <v>275.41713055280798</v>
      </c>
      <c r="V113" s="64">
        <v>455.74940566274302</v>
      </c>
    </row>
    <row r="114" spans="14:22" x14ac:dyDescent="0.25">
      <c r="N114" s="15">
        <v>45016</v>
      </c>
      <c r="O114" s="77">
        <v>250.228031360893</v>
      </c>
      <c r="P114" s="62">
        <v>418.337624580934</v>
      </c>
      <c r="Q114" s="62">
        <v>417.82172619201498</v>
      </c>
      <c r="R114" s="63">
        <v>435.28853444152099</v>
      </c>
      <c r="S114" s="61">
        <v>224.61480463381201</v>
      </c>
      <c r="T114" s="16">
        <v>376.48268322385798</v>
      </c>
      <c r="U114" s="16">
        <v>275.813096495156</v>
      </c>
      <c r="V114" s="64">
        <v>446.50266869819302</v>
      </c>
    </row>
    <row r="115" spans="14:22" x14ac:dyDescent="0.25">
      <c r="N115" s="15">
        <v>45107</v>
      </c>
      <c r="O115" s="77">
        <v>258.79067372904802</v>
      </c>
      <c r="P115" s="62">
        <v>416.05702409095301</v>
      </c>
      <c r="Q115" s="62">
        <v>400.75755507446002</v>
      </c>
      <c r="R115" s="63">
        <v>427.90973314260702</v>
      </c>
      <c r="S115" s="61">
        <v>224.92348253341501</v>
      </c>
      <c r="T115" s="16">
        <v>387.564998151282</v>
      </c>
      <c r="U115" s="16">
        <v>277.17888624708598</v>
      </c>
      <c r="V115" s="64">
        <v>445.67954531715202</v>
      </c>
    </row>
    <row r="116" spans="14:22" x14ac:dyDescent="0.25">
      <c r="N116" s="15">
        <v>45199</v>
      </c>
      <c r="O116" s="77">
        <v>253.571528665839</v>
      </c>
      <c r="P116" s="62">
        <v>416.51169473810103</v>
      </c>
      <c r="Q116" s="62">
        <v>410.800612922786</v>
      </c>
      <c r="R116" s="63">
        <v>437.03521173022398</v>
      </c>
      <c r="S116" s="61">
        <v>229.358393744479</v>
      </c>
      <c r="T116" s="16">
        <v>395.55412795270399</v>
      </c>
      <c r="U116" s="16">
        <v>281.93318121098599</v>
      </c>
      <c r="V116" s="64">
        <v>454.55830276637602</v>
      </c>
    </row>
    <row r="117" spans="14:22" x14ac:dyDescent="0.25">
      <c r="N117" s="15">
        <v>45291</v>
      </c>
      <c r="O117" s="77" t="s">
        <v>76</v>
      </c>
      <c r="P117" s="62" t="s">
        <v>76</v>
      </c>
      <c r="Q117" s="62" t="s">
        <v>76</v>
      </c>
      <c r="R117" s="63" t="s">
        <v>76</v>
      </c>
      <c r="S117" s="61" t="s">
        <v>76</v>
      </c>
      <c r="T117" s="16" t="s">
        <v>76</v>
      </c>
      <c r="U117" s="16" t="s">
        <v>76</v>
      </c>
      <c r="V117" s="64" t="s">
        <v>76</v>
      </c>
    </row>
    <row r="118" spans="14:22" ht="30" x14ac:dyDescent="0.25">
      <c r="N118" s="128"/>
      <c r="O118" s="152" t="s">
        <v>37</v>
      </c>
      <c r="P118" s="153" t="s">
        <v>38</v>
      </c>
      <c r="Q118" s="153" t="s">
        <v>39</v>
      </c>
      <c r="R118" s="154" t="s">
        <v>40</v>
      </c>
      <c r="S118" s="152" t="s">
        <v>9</v>
      </c>
      <c r="T118" s="153" t="s">
        <v>10</v>
      </c>
      <c r="U118" s="153" t="s">
        <v>11</v>
      </c>
      <c r="V118" s="154" t="s">
        <v>12</v>
      </c>
    </row>
    <row r="119" spans="14:22" x14ac:dyDescent="0.25">
      <c r="N119" s="128" t="s">
        <v>134</v>
      </c>
      <c r="O119" s="161">
        <f>O112/O111-1</f>
        <v>-2.2315450595655761E-2</v>
      </c>
      <c r="P119" s="161">
        <f t="shared" ref="O119:V123" si="0">P112/P111-1</f>
        <v>5.685118528162314E-2</v>
      </c>
      <c r="Q119" s="161">
        <f t="shared" si="0"/>
        <v>0.10580515770878973</v>
      </c>
      <c r="R119" s="161">
        <f t="shared" si="0"/>
        <v>-9.8150431886014466E-2</v>
      </c>
      <c r="S119" s="161">
        <f t="shared" si="0"/>
        <v>-6.8594112526322304E-3</v>
      </c>
      <c r="T119" s="161">
        <f t="shared" si="0"/>
        <v>9.33759175689719E-3</v>
      </c>
      <c r="U119" s="161">
        <f t="shared" si="0"/>
        <v>6.2025973078259078E-3</v>
      </c>
      <c r="V119" s="162">
        <f t="shared" si="0"/>
        <v>-2.8413079720682521E-2</v>
      </c>
    </row>
    <row r="120" spans="14:22" x14ac:dyDescent="0.25">
      <c r="N120" s="128" t="s">
        <v>134</v>
      </c>
      <c r="O120" s="161">
        <f t="shared" si="0"/>
        <v>6.3691902544749768E-2</v>
      </c>
      <c r="P120" s="161">
        <f t="shared" si="0"/>
        <v>-3.3409196480462366E-2</v>
      </c>
      <c r="Q120" s="161">
        <f t="shared" si="0"/>
        <v>-4.8021517198599706E-2</v>
      </c>
      <c r="R120" s="161">
        <f t="shared" si="0"/>
        <v>1.9894162658245396E-2</v>
      </c>
      <c r="S120" s="161">
        <f t="shared" si="0"/>
        <v>-3.5694657966071408E-2</v>
      </c>
      <c r="T120" s="161">
        <f t="shared" si="0"/>
        <v>-3.2145648613941646E-2</v>
      </c>
      <c r="U120" s="161">
        <f t="shared" si="0"/>
        <v>-5.8309026067463465E-3</v>
      </c>
      <c r="V120" s="162">
        <f t="shared" si="0"/>
        <v>-6.4517433143620351E-2</v>
      </c>
    </row>
    <row r="121" spans="14:22" x14ac:dyDescent="0.25">
      <c r="N121" s="128" t="s">
        <v>134</v>
      </c>
      <c r="O121" s="161">
        <f t="shared" si="0"/>
        <v>-0.17085242540577117</v>
      </c>
      <c r="P121" s="161">
        <f t="shared" si="0"/>
        <v>4.4121224179180851E-2</v>
      </c>
      <c r="Q121" s="161">
        <f t="shared" si="0"/>
        <v>-8.8897941677611447E-3</v>
      </c>
      <c r="R121" s="161">
        <f t="shared" si="0"/>
        <v>-7.8536569432243519E-2</v>
      </c>
      <c r="S121" s="161">
        <f t="shared" si="0"/>
        <v>-1.734858990566035E-2</v>
      </c>
      <c r="T121" s="161">
        <f t="shared" si="0"/>
        <v>1.516234210770051E-2</v>
      </c>
      <c r="U121" s="161">
        <f t="shared" si="0"/>
        <v>1.4376954024364341E-3</v>
      </c>
      <c r="V121" s="162">
        <f t="shared" si="0"/>
        <v>-2.0289081784107932E-2</v>
      </c>
    </row>
    <row r="122" spans="14:22" x14ac:dyDescent="0.25">
      <c r="N122" s="128" t="s">
        <v>134</v>
      </c>
      <c r="O122" s="161">
        <f t="shared" si="0"/>
        <v>3.4219357126322514E-2</v>
      </c>
      <c r="P122" s="161">
        <f t="shared" si="0"/>
        <v>-5.4515787153153195E-3</v>
      </c>
      <c r="Q122" s="161">
        <f t="shared" si="0"/>
        <v>-4.0840794166153382E-2</v>
      </c>
      <c r="R122" s="161">
        <f t="shared" si="0"/>
        <v>-1.6951517706252139E-2</v>
      </c>
      <c r="S122" s="161">
        <f t="shared" si="0"/>
        <v>1.3742544713659655E-3</v>
      </c>
      <c r="T122" s="161">
        <f t="shared" si="0"/>
        <v>2.9436453311809885E-2</v>
      </c>
      <c r="U122" s="161">
        <f t="shared" si="0"/>
        <v>4.9518669319386088E-3</v>
      </c>
      <c r="V122" s="162">
        <f t="shared" si="0"/>
        <v>-1.8434903948970627E-3</v>
      </c>
    </row>
    <row r="123" spans="14:22" x14ac:dyDescent="0.25">
      <c r="N123" s="128" t="str">
        <f>"QTR "&amp;YEAR(N116)&amp;"Q"&amp;(MONTH(N116)/3)</f>
        <v>QTR 2023Q3</v>
      </c>
      <c r="O123" s="161">
        <f>O116/O115-1</f>
        <v>-2.0167438756596878E-2</v>
      </c>
      <c r="P123" s="161">
        <f t="shared" si="0"/>
        <v>1.0928084873496058E-3</v>
      </c>
      <c r="Q123" s="161">
        <f t="shared" si="0"/>
        <v>2.506018344797023E-2</v>
      </c>
      <c r="R123" s="161">
        <f t="shared" si="0"/>
        <v>2.1325709327989939E-2</v>
      </c>
      <c r="S123" s="161">
        <f t="shared" si="0"/>
        <v>1.9717421947728964E-2</v>
      </c>
      <c r="T123" s="161">
        <f t="shared" si="0"/>
        <v>2.0613651489507223E-2</v>
      </c>
      <c r="U123" s="161">
        <f t="shared" si="0"/>
        <v>1.7152442699628567E-2</v>
      </c>
      <c r="V123" s="162">
        <f t="shared" si="0"/>
        <v>1.992184192098323E-2</v>
      </c>
    </row>
    <row r="124" spans="14:22" x14ac:dyDescent="0.25">
      <c r="N124" s="128">
        <v>42825</v>
      </c>
      <c r="O124" s="165" t="s">
        <v>76</v>
      </c>
      <c r="P124" s="166" t="s">
        <v>76</v>
      </c>
      <c r="Q124" s="166" t="s">
        <v>76</v>
      </c>
      <c r="R124" s="167" t="s">
        <v>76</v>
      </c>
      <c r="S124" s="157" t="s">
        <v>76</v>
      </c>
      <c r="T124" s="131" t="s">
        <v>76</v>
      </c>
      <c r="U124" s="131" t="s">
        <v>76</v>
      </c>
      <c r="V124" s="159" t="s">
        <v>76</v>
      </c>
    </row>
    <row r="125" spans="14:22" x14ac:dyDescent="0.25">
      <c r="N125" s="128" t="s">
        <v>136</v>
      </c>
      <c r="O125" s="161">
        <f t="shared" ref="O125:V130" si="1">O111/O107-1</f>
        <v>7.6773704380421304E-2</v>
      </c>
      <c r="P125" s="161">
        <f t="shared" si="1"/>
        <v>0.22827862191118298</v>
      </c>
      <c r="Q125" s="161">
        <f t="shared" si="1"/>
        <v>7.9326264113075196E-2</v>
      </c>
      <c r="R125" s="161">
        <f t="shared" si="1"/>
        <v>0.18652719821903618</v>
      </c>
      <c r="S125" s="161">
        <f t="shared" si="1"/>
        <v>0.15749732184582532</v>
      </c>
      <c r="T125" s="161">
        <f t="shared" si="1"/>
        <v>0.2689996449333838</v>
      </c>
      <c r="U125" s="161">
        <f t="shared" si="1"/>
        <v>0.11807749579876625</v>
      </c>
      <c r="V125" s="162">
        <f t="shared" si="1"/>
        <v>0.21675038592770735</v>
      </c>
    </row>
    <row r="126" spans="14:22" x14ac:dyDescent="0.25">
      <c r="N126" s="128" t="s">
        <v>136</v>
      </c>
      <c r="O126" s="161">
        <f t="shared" si="1"/>
        <v>2.5827599908262E-2</v>
      </c>
      <c r="P126" s="161">
        <f t="shared" si="1"/>
        <v>0.22776391633618331</v>
      </c>
      <c r="Q126" s="161">
        <f t="shared" si="1"/>
        <v>0.18788615119401064</v>
      </c>
      <c r="R126" s="161">
        <f t="shared" si="1"/>
        <v>-3.1392809300855307E-2</v>
      </c>
      <c r="S126" s="161">
        <f t="shared" si="1"/>
        <v>8.9478114669063524E-2</v>
      </c>
      <c r="T126" s="161">
        <f t="shared" si="1"/>
        <v>0.22262209760071139</v>
      </c>
      <c r="U126" s="161">
        <f t="shared" si="1"/>
        <v>8.2899380336389328E-2</v>
      </c>
      <c r="V126" s="162">
        <f t="shared" si="1"/>
        <v>0.11565040164053375</v>
      </c>
    </row>
    <row r="127" spans="14:22" x14ac:dyDescent="0.25">
      <c r="N127" s="128" t="s">
        <v>136</v>
      </c>
      <c r="O127" s="161">
        <f t="shared" si="1"/>
        <v>4.0705304342855797E-2</v>
      </c>
      <c r="P127" s="161">
        <f t="shared" si="1"/>
        <v>0.10924840869098129</v>
      </c>
      <c r="Q127" s="161">
        <f t="shared" si="1"/>
        <v>-3.5051110135089214E-3</v>
      </c>
      <c r="R127" s="161">
        <f t="shared" si="1"/>
        <v>1.7180019450838691E-2</v>
      </c>
      <c r="S127" s="161">
        <f t="shared" si="1"/>
        <v>1.9185166644378748E-2</v>
      </c>
      <c r="T127" s="161">
        <f t="shared" si="1"/>
        <v>0.14942311896869875</v>
      </c>
      <c r="U127" s="161">
        <f t="shared" si="1"/>
        <v>5.9099765529216697E-2</v>
      </c>
      <c r="V127" s="162">
        <f t="shared" si="1"/>
        <v>1.8220500177421162E-2</v>
      </c>
    </row>
    <row r="128" spans="14:22" x14ac:dyDescent="0.25">
      <c r="N128" s="128" t="s">
        <v>136</v>
      </c>
      <c r="O128" s="161">
        <f t="shared" si="1"/>
        <v>-0.12400920187152142</v>
      </c>
      <c r="P128" s="161">
        <f t="shared" si="1"/>
        <v>0.13509580185139636</v>
      </c>
      <c r="Q128" s="161">
        <f t="shared" si="1"/>
        <v>0.11513677379373721</v>
      </c>
      <c r="R128" s="161">
        <f t="shared" si="1"/>
        <v>-3.056429988999132E-2</v>
      </c>
      <c r="S128" s="161">
        <f t="shared" si="1"/>
        <v>-2.0469535665679994E-2</v>
      </c>
      <c r="T128" s="161">
        <f t="shared" si="1"/>
        <v>9.0568091025534647E-2</v>
      </c>
      <c r="U128" s="161">
        <f t="shared" si="1"/>
        <v>3.5599693394149812E-2</v>
      </c>
      <c r="V128" s="162">
        <f t="shared" si="1"/>
        <v>-4.7796257226157324E-2</v>
      </c>
    </row>
    <row r="129" spans="14:22" x14ac:dyDescent="0.25">
      <c r="N129" s="128" t="s">
        <v>136</v>
      </c>
      <c r="O129" s="161">
        <f t="shared" si="1"/>
        <v>-0.1082171792801353</v>
      </c>
      <c r="P129" s="161">
        <f t="shared" si="1"/>
        <v>6.0799615973057497E-2</v>
      </c>
      <c r="Q129" s="161">
        <f t="shared" si="1"/>
        <v>7.3339171835140604E-4</v>
      </c>
      <c r="R129" s="161">
        <f t="shared" si="1"/>
        <v>-0.16681345273109549</v>
      </c>
      <c r="S129" s="161">
        <f t="shared" si="1"/>
        <v>-5.7630531231343762E-2</v>
      </c>
      <c r="T129" s="161">
        <f t="shared" si="1"/>
        <v>2.0895988637602558E-2</v>
      </c>
      <c r="U129" s="161">
        <f t="shared" si="1"/>
        <v>6.7343558364989509E-3</v>
      </c>
      <c r="V129" s="162">
        <f t="shared" si="1"/>
        <v>-0.11117973143187065</v>
      </c>
    </row>
    <row r="130" spans="14:22" x14ac:dyDescent="0.25">
      <c r="N130" s="128" t="str">
        <f>"Y/Y "&amp;RIGHT(N123,4)</f>
        <v>Y/Y 23Q3</v>
      </c>
      <c r="O130" s="161">
        <f>O116/O112-1</f>
        <v>-0.10625789695543997</v>
      </c>
      <c r="P130" s="161">
        <f t="shared" si="1"/>
        <v>4.8329240542848151E-3</v>
      </c>
      <c r="Q130" s="161">
        <f t="shared" si="1"/>
        <v>-7.2339329450417544E-2</v>
      </c>
      <c r="R130" s="161">
        <f t="shared" si="1"/>
        <v>-5.6433720790561193E-2</v>
      </c>
      <c r="S130" s="161">
        <f t="shared" si="1"/>
        <v>-3.2412353192556087E-2</v>
      </c>
      <c r="T130" s="161">
        <f t="shared" si="1"/>
        <v>3.2301175804585691E-2</v>
      </c>
      <c r="U130" s="161">
        <f t="shared" si="1"/>
        <v>1.768998800890631E-2</v>
      </c>
      <c r="V130" s="162">
        <f>V116/V112-1</f>
        <v>-6.6962320577457213E-2</v>
      </c>
    </row>
    <row r="131" spans="14:22" x14ac:dyDescent="0.25">
      <c r="N131" s="128">
        <v>43465</v>
      </c>
      <c r="O131" s="165" t="s">
        <v>76</v>
      </c>
      <c r="P131" s="166" t="s">
        <v>76</v>
      </c>
      <c r="Q131" s="166" t="s">
        <v>76</v>
      </c>
      <c r="R131" s="167" t="s">
        <v>76</v>
      </c>
      <c r="S131" s="157" t="s">
        <v>76</v>
      </c>
      <c r="T131" s="131" t="s">
        <v>76</v>
      </c>
      <c r="U131" s="131" t="s">
        <v>76</v>
      </c>
      <c r="V131" s="159" t="s">
        <v>76</v>
      </c>
    </row>
    <row r="132" spans="14:22" x14ac:dyDescent="0.25">
      <c r="N132" s="128" t="s">
        <v>140</v>
      </c>
      <c r="O132" s="165" t="s">
        <v>76</v>
      </c>
      <c r="P132" s="166" t="s">
        <v>76</v>
      </c>
      <c r="Q132" s="166" t="s">
        <v>76</v>
      </c>
      <c r="R132" s="167" t="s">
        <v>76</v>
      </c>
      <c r="S132" s="157" t="s">
        <v>76</v>
      </c>
      <c r="T132" s="131" t="s">
        <v>76</v>
      </c>
      <c r="U132" s="131" t="s">
        <v>76</v>
      </c>
      <c r="V132" s="159" t="s">
        <v>76</v>
      </c>
    </row>
    <row r="133" spans="14:22" x14ac:dyDescent="0.25">
      <c r="N133" s="128" t="s">
        <v>103</v>
      </c>
      <c r="O133" s="165">
        <f>MIN($O$58:$O$73)</f>
        <v>125.23201036995199</v>
      </c>
      <c r="P133" s="165">
        <f>MIN($P$58:$P$73)</f>
        <v>120.81236040084499</v>
      </c>
      <c r="Q133" s="165">
        <f>MIN($Q$58:$Q$73)</f>
        <v>158.52464923654099</v>
      </c>
      <c r="R133" s="165">
        <f>MIN($R$58:$R$73)</f>
        <v>160.90197813363901</v>
      </c>
      <c r="S133" s="165">
        <f>MIN($S$58:$S$73)</f>
        <v>106.863907148346</v>
      </c>
      <c r="T133" s="165">
        <f>MIN($T$58:$T$73)</f>
        <v>118.60559155932</v>
      </c>
      <c r="U133" s="165">
        <f>MIN($U$58:$U$73)</f>
        <v>129.854797649625</v>
      </c>
      <c r="V133" s="168">
        <f>MIN($V$58:$V$73)</f>
        <v>125.54275242242301</v>
      </c>
    </row>
    <row r="134" spans="14:22" x14ac:dyDescent="0.25">
      <c r="N134" s="128" t="s">
        <v>104</v>
      </c>
      <c r="O134" s="161">
        <f t="shared" ref="O134:V134" si="2">O116/O133-1</f>
        <v>1.0248140065527576</v>
      </c>
      <c r="P134" s="161">
        <f t="shared" si="2"/>
        <v>2.4475917311453159</v>
      </c>
      <c r="Q134" s="161">
        <f t="shared" si="2"/>
        <v>1.5913989710824965</v>
      </c>
      <c r="R134" s="161">
        <f t="shared" si="2"/>
        <v>1.7161581032101378</v>
      </c>
      <c r="S134" s="161">
        <f t="shared" si="2"/>
        <v>1.1462662171437263</v>
      </c>
      <c r="T134" s="161">
        <f t="shared" si="2"/>
        <v>2.3350377731126577</v>
      </c>
      <c r="U134" s="161">
        <f t="shared" si="2"/>
        <v>1.1711418161976566</v>
      </c>
      <c r="V134" s="162">
        <f t="shared" si="2"/>
        <v>2.6207450768395613</v>
      </c>
    </row>
    <row r="135" spans="14:22" x14ac:dyDescent="0.25">
      <c r="N135" s="15">
        <v>46934</v>
      </c>
      <c r="O135" s="77" t="s">
        <v>76</v>
      </c>
      <c r="P135" s="62" t="s">
        <v>76</v>
      </c>
      <c r="Q135" s="62" t="s">
        <v>76</v>
      </c>
      <c r="R135" s="63" t="s">
        <v>76</v>
      </c>
      <c r="S135" s="61" t="s">
        <v>76</v>
      </c>
      <c r="T135" s="16" t="s">
        <v>76</v>
      </c>
      <c r="U135" s="16" t="s">
        <v>76</v>
      </c>
      <c r="V135" s="64" t="s">
        <v>76</v>
      </c>
    </row>
    <row r="136" spans="14:22" x14ac:dyDescent="0.25">
      <c r="N136" s="15">
        <v>47026</v>
      </c>
      <c r="O136" s="77" t="s">
        <v>76</v>
      </c>
      <c r="P136" s="62" t="s">
        <v>76</v>
      </c>
      <c r="Q136" s="62" t="s">
        <v>76</v>
      </c>
      <c r="R136" s="63" t="s">
        <v>76</v>
      </c>
      <c r="S136" s="61" t="s">
        <v>76</v>
      </c>
      <c r="T136" s="16" t="s">
        <v>76</v>
      </c>
      <c r="U136" s="16" t="s">
        <v>76</v>
      </c>
      <c r="V136" s="64" t="s">
        <v>76</v>
      </c>
    </row>
    <row r="137" spans="14:22" x14ac:dyDescent="0.25">
      <c r="N137" s="15">
        <v>47118</v>
      </c>
      <c r="O137" s="77" t="s">
        <v>76</v>
      </c>
      <c r="P137" s="62" t="s">
        <v>76</v>
      </c>
      <c r="Q137" s="62" t="s">
        <v>76</v>
      </c>
      <c r="R137" s="63" t="s">
        <v>76</v>
      </c>
      <c r="S137" s="61" t="s">
        <v>76</v>
      </c>
      <c r="T137" s="16" t="s">
        <v>76</v>
      </c>
      <c r="U137" s="16" t="s">
        <v>76</v>
      </c>
      <c r="V137" s="64" t="s">
        <v>76</v>
      </c>
    </row>
    <row r="138" spans="14:22" x14ac:dyDescent="0.25">
      <c r="N138" s="15">
        <v>47208</v>
      </c>
      <c r="O138" s="77" t="s">
        <v>76</v>
      </c>
      <c r="P138" s="62" t="s">
        <v>76</v>
      </c>
      <c r="Q138" s="62" t="s">
        <v>76</v>
      </c>
      <c r="R138" s="63" t="s">
        <v>76</v>
      </c>
      <c r="S138" s="61" t="s">
        <v>76</v>
      </c>
      <c r="T138" s="16" t="s">
        <v>76</v>
      </c>
      <c r="U138" s="16" t="s">
        <v>76</v>
      </c>
      <c r="V138" s="64" t="s">
        <v>76</v>
      </c>
    </row>
    <row r="139" spans="14:22" x14ac:dyDescent="0.25">
      <c r="N139" s="15">
        <v>47299</v>
      </c>
      <c r="O139" s="77" t="s">
        <v>76</v>
      </c>
      <c r="P139" s="62" t="s">
        <v>76</v>
      </c>
      <c r="Q139" s="62" t="s">
        <v>76</v>
      </c>
      <c r="R139" s="63" t="s">
        <v>76</v>
      </c>
      <c r="S139" s="61" t="s">
        <v>76</v>
      </c>
      <c r="T139" s="16" t="s">
        <v>76</v>
      </c>
      <c r="U139" s="16" t="s">
        <v>76</v>
      </c>
      <c r="V139" s="64" t="s">
        <v>76</v>
      </c>
    </row>
    <row r="140" spans="14:22" x14ac:dyDescent="0.25">
      <c r="N140" s="15">
        <v>47391</v>
      </c>
      <c r="O140" s="77" t="s">
        <v>76</v>
      </c>
      <c r="P140" s="62" t="s">
        <v>76</v>
      </c>
      <c r="Q140" s="62" t="s">
        <v>76</v>
      </c>
      <c r="R140" s="63" t="s">
        <v>76</v>
      </c>
      <c r="S140" s="61" t="s">
        <v>76</v>
      </c>
      <c r="T140" s="16" t="s">
        <v>76</v>
      </c>
      <c r="U140" s="16" t="s">
        <v>76</v>
      </c>
      <c r="V140" s="64" t="s">
        <v>76</v>
      </c>
    </row>
    <row r="141" spans="14:22" x14ac:dyDescent="0.25">
      <c r="N141" s="15">
        <v>47483</v>
      </c>
      <c r="O141" s="77" t="s">
        <v>76</v>
      </c>
      <c r="P141" s="62" t="s">
        <v>76</v>
      </c>
      <c r="Q141" s="62" t="s">
        <v>76</v>
      </c>
      <c r="R141" s="63" t="s">
        <v>76</v>
      </c>
      <c r="S141" s="61" t="s">
        <v>76</v>
      </c>
      <c r="T141" s="16" t="s">
        <v>76</v>
      </c>
      <c r="U141" s="16" t="s">
        <v>76</v>
      </c>
      <c r="V141" s="64" t="s">
        <v>76</v>
      </c>
    </row>
    <row r="142" spans="14:22" x14ac:dyDescent="0.25">
      <c r="N142" s="15">
        <v>47573</v>
      </c>
      <c r="O142" s="77" t="s">
        <v>76</v>
      </c>
      <c r="P142" s="62" t="s">
        <v>76</v>
      </c>
      <c r="Q142" s="62" t="s">
        <v>76</v>
      </c>
      <c r="R142" s="63" t="s">
        <v>76</v>
      </c>
      <c r="S142" s="61" t="s">
        <v>76</v>
      </c>
      <c r="T142" s="16" t="s">
        <v>76</v>
      </c>
      <c r="U142" s="16" t="s">
        <v>76</v>
      </c>
      <c r="V142" s="64" t="s">
        <v>76</v>
      </c>
    </row>
    <row r="143" spans="14:22" x14ac:dyDescent="0.25">
      <c r="N143" s="15">
        <v>47664</v>
      </c>
      <c r="O143" s="77" t="s">
        <v>76</v>
      </c>
      <c r="P143" s="62" t="s">
        <v>76</v>
      </c>
      <c r="Q143" s="62" t="s">
        <v>76</v>
      </c>
      <c r="R143" s="63" t="s">
        <v>76</v>
      </c>
      <c r="S143" s="61" t="s">
        <v>76</v>
      </c>
      <c r="T143" s="16" t="s">
        <v>76</v>
      </c>
      <c r="U143" s="16" t="s">
        <v>76</v>
      </c>
      <c r="V143" s="64" t="s">
        <v>76</v>
      </c>
    </row>
    <row r="144" spans="14:22" x14ac:dyDescent="0.25">
      <c r="N144" s="15">
        <v>47756</v>
      </c>
      <c r="O144" s="77" t="s">
        <v>76</v>
      </c>
      <c r="P144" s="62" t="s">
        <v>76</v>
      </c>
      <c r="Q144" s="62" t="s">
        <v>76</v>
      </c>
      <c r="R144" s="63" t="s">
        <v>76</v>
      </c>
      <c r="S144" s="61" t="s">
        <v>76</v>
      </c>
      <c r="T144" s="16" t="s">
        <v>76</v>
      </c>
      <c r="U144" s="16" t="s">
        <v>76</v>
      </c>
      <c r="V144" s="64" t="s">
        <v>76</v>
      </c>
    </row>
    <row r="145" spans="14:22" x14ac:dyDescent="0.25">
      <c r="N145" s="15">
        <v>47848</v>
      </c>
      <c r="O145" s="77" t="s">
        <v>76</v>
      </c>
      <c r="P145" s="62" t="s">
        <v>76</v>
      </c>
      <c r="Q145" s="62" t="s">
        <v>76</v>
      </c>
      <c r="R145" s="63" t="s">
        <v>76</v>
      </c>
      <c r="S145" s="61" t="s">
        <v>76</v>
      </c>
      <c r="T145" s="16" t="s">
        <v>76</v>
      </c>
      <c r="U145" s="16" t="s">
        <v>76</v>
      </c>
      <c r="V145" s="64" t="s">
        <v>76</v>
      </c>
    </row>
    <row r="146" spans="14:22" x14ac:dyDescent="0.25">
      <c r="N146" s="15">
        <v>47938</v>
      </c>
      <c r="O146" s="77" t="s">
        <v>76</v>
      </c>
      <c r="P146" s="62" t="s">
        <v>76</v>
      </c>
      <c r="Q146" s="62" t="s">
        <v>76</v>
      </c>
      <c r="R146" s="63" t="s">
        <v>76</v>
      </c>
      <c r="S146" s="61" t="s">
        <v>76</v>
      </c>
      <c r="T146" s="16" t="s">
        <v>76</v>
      </c>
      <c r="U146" s="16" t="s">
        <v>76</v>
      </c>
      <c r="V146" s="64" t="s">
        <v>76</v>
      </c>
    </row>
    <row r="147" spans="14:22" x14ac:dyDescent="0.25">
      <c r="N147" s="15">
        <v>48029</v>
      </c>
      <c r="O147" s="77" t="s">
        <v>76</v>
      </c>
      <c r="P147" s="62" t="s">
        <v>76</v>
      </c>
      <c r="Q147" s="62" t="s">
        <v>76</v>
      </c>
      <c r="R147" s="63" t="s">
        <v>76</v>
      </c>
      <c r="S147" s="61" t="s">
        <v>76</v>
      </c>
      <c r="T147" s="16" t="s">
        <v>76</v>
      </c>
      <c r="U147" s="16" t="s">
        <v>76</v>
      </c>
      <c r="V147" s="64" t="s">
        <v>76</v>
      </c>
    </row>
    <row r="148" spans="14:22" x14ac:dyDescent="0.25">
      <c r="N148" s="15">
        <v>48121</v>
      </c>
      <c r="O148" s="77" t="s">
        <v>76</v>
      </c>
      <c r="P148" s="62" t="s">
        <v>76</v>
      </c>
      <c r="Q148" s="62" t="s">
        <v>76</v>
      </c>
      <c r="R148" s="63" t="s">
        <v>76</v>
      </c>
      <c r="S148" s="61" t="s">
        <v>76</v>
      </c>
      <c r="T148" s="16" t="s">
        <v>76</v>
      </c>
      <c r="U148" s="16" t="s">
        <v>76</v>
      </c>
      <c r="V148" s="64" t="s">
        <v>76</v>
      </c>
    </row>
    <row r="149" spans="14:22" x14ac:dyDescent="0.25">
      <c r="N149" s="15">
        <v>48213</v>
      </c>
      <c r="O149" s="77" t="s">
        <v>76</v>
      </c>
      <c r="P149" s="62" t="s">
        <v>76</v>
      </c>
      <c r="Q149" s="62" t="s">
        <v>76</v>
      </c>
      <c r="R149" s="63" t="s">
        <v>76</v>
      </c>
      <c r="S149" s="61" t="s">
        <v>76</v>
      </c>
      <c r="T149" s="16" t="s">
        <v>76</v>
      </c>
      <c r="U149" s="16" t="s">
        <v>76</v>
      </c>
      <c r="V149" s="64" t="s">
        <v>76</v>
      </c>
    </row>
    <row r="150" spans="14:22" x14ac:dyDescent="0.25">
      <c r="N150" s="15">
        <v>48304</v>
      </c>
      <c r="O150" s="77" t="s">
        <v>76</v>
      </c>
      <c r="P150" s="62" t="s">
        <v>76</v>
      </c>
      <c r="Q150" s="62" t="s">
        <v>76</v>
      </c>
      <c r="R150" s="63" t="s">
        <v>76</v>
      </c>
      <c r="S150" s="61" t="s">
        <v>76</v>
      </c>
      <c r="T150" s="16" t="s">
        <v>76</v>
      </c>
      <c r="U150" s="16" t="s">
        <v>76</v>
      </c>
      <c r="V150" s="64" t="s">
        <v>76</v>
      </c>
    </row>
    <row r="151" spans="14:22" x14ac:dyDescent="0.25">
      <c r="N151" s="15">
        <v>48395</v>
      </c>
      <c r="O151" s="77" t="s">
        <v>76</v>
      </c>
      <c r="P151" s="62" t="s">
        <v>76</v>
      </c>
      <c r="Q151" s="62" t="s">
        <v>76</v>
      </c>
      <c r="R151" s="63" t="s">
        <v>76</v>
      </c>
      <c r="S151" s="61" t="s">
        <v>76</v>
      </c>
      <c r="T151" s="16" t="s">
        <v>76</v>
      </c>
      <c r="U151" s="16" t="s">
        <v>76</v>
      </c>
      <c r="V151" s="64" t="s">
        <v>76</v>
      </c>
    </row>
    <row r="152" spans="14:22" x14ac:dyDescent="0.25">
      <c r="N152" s="15">
        <v>48487</v>
      </c>
      <c r="O152" s="77" t="s">
        <v>76</v>
      </c>
      <c r="P152" s="62" t="s">
        <v>76</v>
      </c>
      <c r="Q152" s="62" t="s">
        <v>76</v>
      </c>
      <c r="R152" s="63" t="s">
        <v>76</v>
      </c>
      <c r="S152" s="61" t="s">
        <v>76</v>
      </c>
      <c r="T152" s="16" t="s">
        <v>76</v>
      </c>
      <c r="U152" s="16" t="s">
        <v>76</v>
      </c>
      <c r="V152" s="64" t="s">
        <v>76</v>
      </c>
    </row>
    <row r="153" spans="14:22" x14ac:dyDescent="0.25">
      <c r="N153" s="15">
        <v>48579</v>
      </c>
      <c r="O153" s="77" t="s">
        <v>76</v>
      </c>
      <c r="P153" s="62" t="s">
        <v>76</v>
      </c>
      <c r="Q153" s="62" t="s">
        <v>76</v>
      </c>
      <c r="R153" s="63" t="s">
        <v>76</v>
      </c>
      <c r="S153" s="61" t="s">
        <v>76</v>
      </c>
      <c r="T153" s="16" t="s">
        <v>76</v>
      </c>
      <c r="U153" s="16" t="s">
        <v>76</v>
      </c>
      <c r="V153" s="64" t="s">
        <v>76</v>
      </c>
    </row>
    <row r="154" spans="14:22" x14ac:dyDescent="0.25">
      <c r="N154" s="15">
        <v>48669</v>
      </c>
      <c r="O154" s="77" t="s">
        <v>76</v>
      </c>
      <c r="P154" s="62" t="s">
        <v>76</v>
      </c>
      <c r="Q154" s="62" t="s">
        <v>76</v>
      </c>
      <c r="R154" s="63" t="s">
        <v>76</v>
      </c>
      <c r="S154" s="61" t="s">
        <v>76</v>
      </c>
      <c r="T154" s="16" t="s">
        <v>76</v>
      </c>
      <c r="U154" s="16" t="s">
        <v>76</v>
      </c>
      <c r="V154" s="64" t="s">
        <v>76</v>
      </c>
    </row>
    <row r="155" spans="14:22" x14ac:dyDescent="0.25">
      <c r="N155" s="15">
        <v>48760</v>
      </c>
      <c r="O155" s="77" t="s">
        <v>76</v>
      </c>
      <c r="P155" s="62" t="s">
        <v>76</v>
      </c>
      <c r="Q155" s="62" t="s">
        <v>76</v>
      </c>
      <c r="R155" s="63" t="s">
        <v>76</v>
      </c>
      <c r="S155" s="61" t="s">
        <v>76</v>
      </c>
      <c r="T155" s="16" t="s">
        <v>76</v>
      </c>
      <c r="U155" s="16" t="s">
        <v>76</v>
      </c>
      <c r="V155" s="64" t="s">
        <v>76</v>
      </c>
    </row>
    <row r="156" spans="14:22" x14ac:dyDescent="0.25">
      <c r="N156" s="15">
        <v>48852</v>
      </c>
      <c r="O156" s="77" t="s">
        <v>76</v>
      </c>
      <c r="P156" s="62" t="s">
        <v>76</v>
      </c>
      <c r="Q156" s="62" t="s">
        <v>76</v>
      </c>
      <c r="R156" s="63" t="s">
        <v>76</v>
      </c>
      <c r="S156" s="61" t="s">
        <v>76</v>
      </c>
      <c r="T156" s="16" t="s">
        <v>76</v>
      </c>
      <c r="U156" s="16" t="s">
        <v>76</v>
      </c>
      <c r="V156" s="64" t="s">
        <v>76</v>
      </c>
    </row>
    <row r="157" spans="14:22" x14ac:dyDescent="0.25">
      <c r="N157" s="15">
        <v>48944</v>
      </c>
      <c r="O157" s="77" t="s">
        <v>76</v>
      </c>
      <c r="P157" s="62" t="s">
        <v>76</v>
      </c>
      <c r="Q157" s="62" t="s">
        <v>76</v>
      </c>
      <c r="R157" s="63" t="s">
        <v>76</v>
      </c>
      <c r="S157" s="61" t="s">
        <v>76</v>
      </c>
      <c r="T157" s="16" t="s">
        <v>76</v>
      </c>
      <c r="U157" s="16" t="s">
        <v>76</v>
      </c>
      <c r="V157" s="64" t="s">
        <v>76</v>
      </c>
    </row>
    <row r="158" spans="14:22" x14ac:dyDescent="0.25">
      <c r="O158" s="77" t="s">
        <v>76</v>
      </c>
      <c r="P158" s="62" t="s">
        <v>76</v>
      </c>
      <c r="Q158" s="62" t="s">
        <v>76</v>
      </c>
      <c r="R158" s="63" t="s">
        <v>76</v>
      </c>
      <c r="S158" s="61" t="s">
        <v>76</v>
      </c>
      <c r="T158" s="16" t="s">
        <v>76</v>
      </c>
      <c r="U158" s="16" t="s">
        <v>76</v>
      </c>
      <c r="V158" s="64" t="s">
        <v>76</v>
      </c>
    </row>
    <row r="159" spans="14:22" x14ac:dyDescent="0.25">
      <c r="O159" s="77" t="s">
        <v>76</v>
      </c>
      <c r="P159" s="62" t="s">
        <v>76</v>
      </c>
      <c r="Q159" s="62" t="s">
        <v>76</v>
      </c>
      <c r="R159" s="63" t="s">
        <v>76</v>
      </c>
      <c r="S159" s="61" t="s">
        <v>76</v>
      </c>
      <c r="T159" s="16" t="s">
        <v>76</v>
      </c>
      <c r="U159" s="16" t="s">
        <v>76</v>
      </c>
      <c r="V159" s="64" t="s">
        <v>76</v>
      </c>
    </row>
    <row r="160" spans="14:22" x14ac:dyDescent="0.25">
      <c r="O160" s="77" t="s">
        <v>76</v>
      </c>
      <c r="P160" s="62" t="s">
        <v>76</v>
      </c>
      <c r="Q160" s="62" t="s">
        <v>76</v>
      </c>
      <c r="R160" s="63" t="s">
        <v>76</v>
      </c>
      <c r="S160" s="61" t="s">
        <v>76</v>
      </c>
      <c r="T160" s="16" t="s">
        <v>76</v>
      </c>
      <c r="U160" s="16" t="s">
        <v>76</v>
      </c>
      <c r="V160" s="64" t="s">
        <v>76</v>
      </c>
    </row>
    <row r="161" spans="15:22" x14ac:dyDescent="0.25">
      <c r="O161" s="77" t="s">
        <v>76</v>
      </c>
      <c r="P161" s="62" t="s">
        <v>76</v>
      </c>
      <c r="Q161" s="62" t="s">
        <v>76</v>
      </c>
      <c r="R161" s="63" t="s">
        <v>76</v>
      </c>
      <c r="S161" s="61" t="s">
        <v>76</v>
      </c>
      <c r="T161" s="16" t="s">
        <v>76</v>
      </c>
      <c r="U161" s="16" t="s">
        <v>76</v>
      </c>
      <c r="V161" s="64" t="s">
        <v>76</v>
      </c>
    </row>
    <row r="162" spans="15:22" x14ac:dyDescent="0.25">
      <c r="O162" s="77" t="s">
        <v>76</v>
      </c>
      <c r="P162" s="62" t="s">
        <v>76</v>
      </c>
      <c r="Q162" s="62" t="s">
        <v>76</v>
      </c>
      <c r="R162" s="63" t="s">
        <v>76</v>
      </c>
      <c r="S162" s="61" t="s">
        <v>76</v>
      </c>
      <c r="T162" s="16" t="s">
        <v>76</v>
      </c>
      <c r="U162" s="16" t="s">
        <v>76</v>
      </c>
      <c r="V162" s="64" t="s">
        <v>76</v>
      </c>
    </row>
    <row r="163" spans="15:22" x14ac:dyDescent="0.25">
      <c r="O163" s="77" t="s">
        <v>76</v>
      </c>
      <c r="P163" s="62" t="s">
        <v>76</v>
      </c>
      <c r="Q163" s="62" t="s">
        <v>76</v>
      </c>
      <c r="R163" s="63" t="s">
        <v>76</v>
      </c>
      <c r="S163" s="61" t="s">
        <v>76</v>
      </c>
      <c r="T163" s="16" t="s">
        <v>76</v>
      </c>
      <c r="U163" s="16" t="s">
        <v>76</v>
      </c>
      <c r="V163" s="64" t="s">
        <v>76</v>
      </c>
    </row>
    <row r="164" spans="15:22" x14ac:dyDescent="0.25">
      <c r="O164" s="77" t="s">
        <v>76</v>
      </c>
      <c r="P164" s="62" t="s">
        <v>76</v>
      </c>
      <c r="Q164" s="62" t="s">
        <v>76</v>
      </c>
      <c r="R164" s="63" t="s">
        <v>76</v>
      </c>
      <c r="S164" s="61" t="s">
        <v>76</v>
      </c>
      <c r="T164" s="16" t="s">
        <v>76</v>
      </c>
      <c r="U164" s="16" t="s">
        <v>76</v>
      </c>
      <c r="V164" s="64" t="s">
        <v>76</v>
      </c>
    </row>
    <row r="165" spans="15:22" x14ac:dyDescent="0.25">
      <c r="O165" s="77" t="s">
        <v>76</v>
      </c>
      <c r="P165" s="62" t="s">
        <v>76</v>
      </c>
      <c r="Q165" s="62" t="s">
        <v>76</v>
      </c>
      <c r="R165" s="63" t="s">
        <v>76</v>
      </c>
      <c r="S165" s="61" t="s">
        <v>76</v>
      </c>
      <c r="T165" s="16" t="s">
        <v>76</v>
      </c>
      <c r="U165" s="16" t="s">
        <v>76</v>
      </c>
      <c r="V165" s="64" t="s">
        <v>76</v>
      </c>
    </row>
    <row r="166" spans="15:22" x14ac:dyDescent="0.25">
      <c r="O166" s="77" t="s">
        <v>76</v>
      </c>
      <c r="P166" s="62" t="s">
        <v>76</v>
      </c>
      <c r="Q166" s="62" t="s">
        <v>76</v>
      </c>
      <c r="R166" s="63" t="s">
        <v>76</v>
      </c>
      <c r="S166" s="61" t="s">
        <v>76</v>
      </c>
      <c r="T166" s="16" t="s">
        <v>76</v>
      </c>
      <c r="U166" s="16" t="s">
        <v>76</v>
      </c>
      <c r="V166" s="64" t="s">
        <v>76</v>
      </c>
    </row>
    <row r="167" spans="15:22" x14ac:dyDescent="0.25">
      <c r="O167" s="77" t="s">
        <v>76</v>
      </c>
      <c r="P167" s="62" t="s">
        <v>76</v>
      </c>
      <c r="Q167" s="62" t="s">
        <v>76</v>
      </c>
      <c r="R167" s="63" t="s">
        <v>76</v>
      </c>
      <c r="S167" s="61" t="s">
        <v>76</v>
      </c>
      <c r="T167" s="16" t="s">
        <v>76</v>
      </c>
      <c r="U167" s="16" t="s">
        <v>76</v>
      </c>
      <c r="V167" s="64" t="s">
        <v>76</v>
      </c>
    </row>
  </sheetData>
  <mergeCells count="8">
    <mergeCell ref="A27:F27"/>
    <mergeCell ref="H27:M27"/>
    <mergeCell ref="A7:F7"/>
    <mergeCell ref="H7:M7"/>
    <mergeCell ref="A8:F8"/>
    <mergeCell ref="H8:M8"/>
    <mergeCell ref="A26:F26"/>
    <mergeCell ref="H26:M26"/>
  </mergeCells>
  <conditionalFormatting sqref="N6:N157">
    <cfRule type="expression" dxfId="3" priority="1">
      <formula>$O6=""</formula>
    </cfRule>
  </conditionalFormatting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011964-13EA-4A1D-A5CC-9CE314561FCB}">
  <sheetPr codeName="Sheet11"/>
  <dimension ref="A1:X633"/>
  <sheetViews>
    <sheetView topLeftCell="A260" workbookViewId="0">
      <selection activeCell="O289" sqref="O289"/>
    </sheetView>
  </sheetViews>
  <sheetFormatPr defaultColWidth="9.140625" defaultRowHeight="15" x14ac:dyDescent="0.25"/>
  <cols>
    <col min="1" max="1" width="13.7109375" style="84" customWidth="1"/>
    <col min="2" max="13" width="13.7109375" style="24" customWidth="1"/>
    <col min="14" max="14" width="11.85546875" style="24" bestFit="1" customWidth="1"/>
    <col min="15" max="22" width="22.28515625" style="24" customWidth="1"/>
    <col min="23" max="23" width="16.85546875" style="24" customWidth="1"/>
    <col min="24" max="24" width="20.28515625" style="24" customWidth="1"/>
    <col min="25" max="16384" width="9.140625" style="24"/>
  </cols>
  <sheetData>
    <row r="1" spans="1:24" s="80" customFormat="1" ht="63.95" customHeight="1" x14ac:dyDescent="0.25">
      <c r="A1" s="79"/>
      <c r="N1" s="81" t="s">
        <v>42</v>
      </c>
      <c r="O1" s="82" t="s">
        <v>43</v>
      </c>
      <c r="P1" s="82" t="s">
        <v>44</v>
      </c>
      <c r="Q1" s="82" t="s">
        <v>45</v>
      </c>
      <c r="R1" s="83" t="s">
        <v>46</v>
      </c>
      <c r="S1" s="83" t="s">
        <v>47</v>
      </c>
      <c r="T1" s="83" t="s">
        <v>48</v>
      </c>
      <c r="U1" s="82" t="s">
        <v>49</v>
      </c>
      <c r="V1" s="82" t="s">
        <v>50</v>
      </c>
      <c r="W1" s="82" t="s">
        <v>51</v>
      </c>
      <c r="X1" s="82" t="s">
        <v>52</v>
      </c>
    </row>
    <row r="2" spans="1:24" ht="15.75" x14ac:dyDescent="0.25">
      <c r="N2" s="85">
        <v>36556</v>
      </c>
      <c r="O2" s="86">
        <v>194</v>
      </c>
      <c r="P2" s="86">
        <v>20</v>
      </c>
      <c r="Q2" s="86">
        <v>174</v>
      </c>
      <c r="R2" s="87">
        <v>488381243</v>
      </c>
      <c r="S2" s="87">
        <v>239138456</v>
      </c>
      <c r="T2" s="87">
        <v>249242787</v>
      </c>
      <c r="U2" s="88" t="s">
        <v>15</v>
      </c>
      <c r="V2" s="88" t="s">
        <v>15</v>
      </c>
      <c r="W2" s="88" t="s">
        <v>15</v>
      </c>
      <c r="X2" s="88" t="s">
        <v>15</v>
      </c>
    </row>
    <row r="3" spans="1:24" ht="15.75" x14ac:dyDescent="0.25">
      <c r="N3" s="85">
        <v>36585</v>
      </c>
      <c r="O3" s="86">
        <v>152</v>
      </c>
      <c r="P3" s="86">
        <v>24</v>
      </c>
      <c r="Q3" s="86">
        <v>128</v>
      </c>
      <c r="R3" s="87">
        <v>562596598</v>
      </c>
      <c r="S3" s="87">
        <v>382350256</v>
      </c>
      <c r="T3" s="87">
        <v>180246342</v>
      </c>
      <c r="U3" s="88" t="s">
        <v>15</v>
      </c>
      <c r="V3" s="88" t="s">
        <v>15</v>
      </c>
      <c r="W3" s="88" t="s">
        <v>15</v>
      </c>
      <c r="X3" s="88" t="s">
        <v>15</v>
      </c>
    </row>
    <row r="4" spans="1:24" ht="15.75" x14ac:dyDescent="0.25">
      <c r="N4" s="85">
        <v>36616</v>
      </c>
      <c r="O4" s="86">
        <v>229</v>
      </c>
      <c r="P4" s="86">
        <v>34</v>
      </c>
      <c r="Q4" s="86">
        <v>195</v>
      </c>
      <c r="R4" s="87">
        <v>660592934</v>
      </c>
      <c r="S4" s="87">
        <v>392187934</v>
      </c>
      <c r="T4" s="87">
        <v>268405000</v>
      </c>
      <c r="U4" s="88" t="s">
        <v>15</v>
      </c>
      <c r="V4" s="88" t="s">
        <v>15</v>
      </c>
      <c r="W4" s="88" t="s">
        <v>15</v>
      </c>
      <c r="X4" s="88" t="s">
        <v>15</v>
      </c>
    </row>
    <row r="5" spans="1:24" ht="15.75" x14ac:dyDescent="0.25">
      <c r="N5" s="85">
        <v>36646</v>
      </c>
      <c r="O5" s="86">
        <v>185</v>
      </c>
      <c r="P5" s="86">
        <v>29</v>
      </c>
      <c r="Q5" s="86">
        <v>156</v>
      </c>
      <c r="R5" s="87">
        <v>496818242</v>
      </c>
      <c r="S5" s="87">
        <v>262563500</v>
      </c>
      <c r="T5" s="87">
        <v>234254742</v>
      </c>
      <c r="U5" s="88" t="s">
        <v>15</v>
      </c>
      <c r="V5" s="88" t="s">
        <v>15</v>
      </c>
      <c r="W5" s="88" t="s">
        <v>15</v>
      </c>
      <c r="X5" s="88" t="s">
        <v>15</v>
      </c>
    </row>
    <row r="6" spans="1:24" ht="15.75" x14ac:dyDescent="0.25">
      <c r="N6" s="85">
        <v>36677</v>
      </c>
      <c r="O6" s="86">
        <v>212</v>
      </c>
      <c r="P6" s="86">
        <v>35</v>
      </c>
      <c r="Q6" s="86">
        <v>177</v>
      </c>
      <c r="R6" s="87">
        <v>1055389629</v>
      </c>
      <c r="S6" s="87">
        <v>792720240</v>
      </c>
      <c r="T6" s="87">
        <v>262669389</v>
      </c>
      <c r="U6" s="88" t="s">
        <v>15</v>
      </c>
      <c r="V6" s="88" t="s">
        <v>15</v>
      </c>
      <c r="W6" s="88" t="s">
        <v>15</v>
      </c>
      <c r="X6" s="88" t="s">
        <v>15</v>
      </c>
    </row>
    <row r="7" spans="1:24" ht="15.75" x14ac:dyDescent="0.25">
      <c r="A7" s="188" t="s">
        <v>91</v>
      </c>
      <c r="B7" s="188"/>
      <c r="C7" s="188"/>
      <c r="D7" s="188"/>
      <c r="E7" s="188"/>
      <c r="F7" s="188"/>
      <c r="G7" s="76"/>
      <c r="H7" s="188" t="s">
        <v>92</v>
      </c>
      <c r="I7" s="188"/>
      <c r="J7" s="188"/>
      <c r="K7" s="188"/>
      <c r="L7" s="188"/>
      <c r="M7" s="188"/>
      <c r="N7" s="85">
        <v>36707</v>
      </c>
      <c r="O7" s="86">
        <v>243</v>
      </c>
      <c r="P7" s="86">
        <v>43</v>
      </c>
      <c r="Q7" s="86">
        <v>200</v>
      </c>
      <c r="R7" s="87">
        <v>812109941</v>
      </c>
      <c r="S7" s="87">
        <v>495188017</v>
      </c>
      <c r="T7" s="87">
        <v>316921924</v>
      </c>
      <c r="U7" s="88" t="s">
        <v>15</v>
      </c>
      <c r="V7" s="88" t="s">
        <v>15</v>
      </c>
      <c r="W7" s="88" t="s">
        <v>15</v>
      </c>
      <c r="X7" s="88" t="s">
        <v>15</v>
      </c>
    </row>
    <row r="8" spans="1:24" ht="15.75" x14ac:dyDescent="0.25">
      <c r="N8" s="85">
        <v>36738</v>
      </c>
      <c r="O8" s="86">
        <v>206</v>
      </c>
      <c r="P8" s="86">
        <v>28</v>
      </c>
      <c r="Q8" s="86">
        <v>178</v>
      </c>
      <c r="R8" s="87">
        <v>732988959</v>
      </c>
      <c r="S8" s="87">
        <v>460027450</v>
      </c>
      <c r="T8" s="87">
        <v>272961509</v>
      </c>
      <c r="U8" s="88" t="s">
        <v>15</v>
      </c>
      <c r="V8" s="88" t="s">
        <v>15</v>
      </c>
      <c r="W8" s="88" t="s">
        <v>15</v>
      </c>
      <c r="X8" s="88" t="s">
        <v>15</v>
      </c>
    </row>
    <row r="9" spans="1:24" ht="15.75" x14ac:dyDescent="0.25">
      <c r="N9" s="85">
        <v>36769</v>
      </c>
      <c r="O9" s="86">
        <v>238</v>
      </c>
      <c r="P9" s="86">
        <v>41</v>
      </c>
      <c r="Q9" s="86">
        <v>197</v>
      </c>
      <c r="R9" s="87">
        <v>1044422538</v>
      </c>
      <c r="S9" s="87">
        <v>724463506</v>
      </c>
      <c r="T9" s="87">
        <v>319959032</v>
      </c>
      <c r="U9" s="88" t="s">
        <v>15</v>
      </c>
      <c r="V9" s="88" t="s">
        <v>15</v>
      </c>
      <c r="W9" s="88" t="s">
        <v>15</v>
      </c>
      <c r="X9" s="88" t="s">
        <v>15</v>
      </c>
    </row>
    <row r="10" spans="1:24" ht="15.75" x14ac:dyDescent="0.25">
      <c r="N10" s="85">
        <v>36799</v>
      </c>
      <c r="O10" s="86">
        <v>228</v>
      </c>
      <c r="P10" s="86">
        <v>46</v>
      </c>
      <c r="Q10" s="86">
        <v>182</v>
      </c>
      <c r="R10" s="87">
        <v>1249566623</v>
      </c>
      <c r="S10" s="87">
        <v>978812614</v>
      </c>
      <c r="T10" s="87">
        <v>270754009</v>
      </c>
      <c r="U10" s="88" t="s">
        <v>15</v>
      </c>
      <c r="V10" s="88" t="s">
        <v>15</v>
      </c>
      <c r="W10" s="88" t="s">
        <v>15</v>
      </c>
      <c r="X10" s="88" t="s">
        <v>15</v>
      </c>
    </row>
    <row r="11" spans="1:24" ht="15.75" x14ac:dyDescent="0.25">
      <c r="N11" s="85">
        <v>36830</v>
      </c>
      <c r="O11" s="86">
        <v>214</v>
      </c>
      <c r="P11" s="86">
        <v>42</v>
      </c>
      <c r="Q11" s="86">
        <v>172</v>
      </c>
      <c r="R11" s="87">
        <v>762313651</v>
      </c>
      <c r="S11" s="87">
        <v>502113420</v>
      </c>
      <c r="T11" s="87">
        <v>260200231</v>
      </c>
      <c r="U11" s="88" t="s">
        <v>15</v>
      </c>
      <c r="V11" s="88" t="s">
        <v>15</v>
      </c>
      <c r="W11" s="88" t="s">
        <v>15</v>
      </c>
      <c r="X11" s="88" t="s">
        <v>15</v>
      </c>
    </row>
    <row r="12" spans="1:24" ht="15.75" x14ac:dyDescent="0.25">
      <c r="N12" s="85">
        <v>36860</v>
      </c>
      <c r="O12" s="86">
        <v>203</v>
      </c>
      <c r="P12" s="86">
        <v>49</v>
      </c>
      <c r="Q12" s="86">
        <v>154</v>
      </c>
      <c r="R12" s="87">
        <v>1501120583</v>
      </c>
      <c r="S12" s="87">
        <v>1277653612</v>
      </c>
      <c r="T12" s="87">
        <v>223466971</v>
      </c>
      <c r="U12" s="88" t="s">
        <v>15</v>
      </c>
      <c r="V12" s="88" t="s">
        <v>15</v>
      </c>
      <c r="W12" s="88" t="s">
        <v>15</v>
      </c>
      <c r="X12" s="88" t="s">
        <v>15</v>
      </c>
    </row>
    <row r="13" spans="1:24" ht="15.75" x14ac:dyDescent="0.25">
      <c r="N13" s="85">
        <v>36891</v>
      </c>
      <c r="O13" s="86">
        <v>334</v>
      </c>
      <c r="P13" s="86">
        <v>95</v>
      </c>
      <c r="Q13" s="86">
        <v>239</v>
      </c>
      <c r="R13" s="87">
        <v>2076066798</v>
      </c>
      <c r="S13" s="87">
        <v>1706892856</v>
      </c>
      <c r="T13" s="87">
        <v>369173942</v>
      </c>
      <c r="U13" s="88" t="s">
        <v>15</v>
      </c>
      <c r="V13" s="88" t="s">
        <v>15</v>
      </c>
      <c r="W13" s="88" t="s">
        <v>15</v>
      </c>
      <c r="X13" s="88" t="s">
        <v>15</v>
      </c>
    </row>
    <row r="14" spans="1:24" ht="15.75" x14ac:dyDescent="0.25">
      <c r="N14" s="85">
        <v>36922</v>
      </c>
      <c r="O14" s="86">
        <v>249</v>
      </c>
      <c r="P14" s="86">
        <v>42</v>
      </c>
      <c r="Q14" s="86">
        <v>207</v>
      </c>
      <c r="R14" s="87">
        <v>1216480455</v>
      </c>
      <c r="S14" s="87">
        <v>834729465</v>
      </c>
      <c r="T14" s="87">
        <v>381750990</v>
      </c>
      <c r="U14" s="88" t="s">
        <v>15</v>
      </c>
      <c r="V14" s="88" t="s">
        <v>15</v>
      </c>
      <c r="W14" s="88" t="s">
        <v>15</v>
      </c>
      <c r="X14" s="88" t="s">
        <v>15</v>
      </c>
    </row>
    <row r="15" spans="1:24" ht="15.75" x14ac:dyDescent="0.25">
      <c r="N15" s="85">
        <v>36950</v>
      </c>
      <c r="O15" s="86">
        <v>221</v>
      </c>
      <c r="P15" s="86">
        <v>32</v>
      </c>
      <c r="Q15" s="86">
        <v>189</v>
      </c>
      <c r="R15" s="87">
        <v>782068056</v>
      </c>
      <c r="S15" s="87">
        <v>500252265</v>
      </c>
      <c r="T15" s="87">
        <v>281815791</v>
      </c>
      <c r="U15" s="88" t="s">
        <v>15</v>
      </c>
      <c r="V15" s="88" t="s">
        <v>15</v>
      </c>
      <c r="W15" s="88" t="s">
        <v>15</v>
      </c>
      <c r="X15" s="88" t="s">
        <v>15</v>
      </c>
    </row>
    <row r="16" spans="1:24" ht="15.75" x14ac:dyDescent="0.25">
      <c r="N16" s="85">
        <v>36981</v>
      </c>
      <c r="O16" s="86">
        <v>281</v>
      </c>
      <c r="P16" s="86">
        <v>45</v>
      </c>
      <c r="Q16" s="86">
        <v>236</v>
      </c>
      <c r="R16" s="87">
        <v>905097463</v>
      </c>
      <c r="S16" s="87">
        <v>514269040</v>
      </c>
      <c r="T16" s="87">
        <v>390828423</v>
      </c>
      <c r="U16" s="88" t="s">
        <v>15</v>
      </c>
      <c r="V16" s="88" t="s">
        <v>15</v>
      </c>
      <c r="W16" s="88" t="s">
        <v>15</v>
      </c>
      <c r="X16" s="88" t="s">
        <v>15</v>
      </c>
    </row>
    <row r="17" spans="1:24" ht="15.75" x14ac:dyDescent="0.25">
      <c r="N17" s="85">
        <v>37011</v>
      </c>
      <c r="O17" s="86">
        <v>253</v>
      </c>
      <c r="P17" s="86">
        <v>39</v>
      </c>
      <c r="Q17" s="86">
        <v>214</v>
      </c>
      <c r="R17" s="87">
        <v>1132157861</v>
      </c>
      <c r="S17" s="87">
        <v>808624604</v>
      </c>
      <c r="T17" s="87">
        <v>323533257</v>
      </c>
      <c r="U17" s="88" t="s">
        <v>15</v>
      </c>
      <c r="V17" s="88" t="s">
        <v>15</v>
      </c>
      <c r="W17" s="88" t="s">
        <v>15</v>
      </c>
      <c r="X17" s="88" t="s">
        <v>15</v>
      </c>
    </row>
    <row r="18" spans="1:24" ht="15.75" x14ac:dyDescent="0.25">
      <c r="N18" s="85">
        <v>37042</v>
      </c>
      <c r="O18" s="86">
        <v>323</v>
      </c>
      <c r="P18" s="86">
        <v>60</v>
      </c>
      <c r="Q18" s="86">
        <v>263</v>
      </c>
      <c r="R18" s="87">
        <v>1107856728</v>
      </c>
      <c r="S18" s="87">
        <v>658581265</v>
      </c>
      <c r="T18" s="87">
        <v>449275463</v>
      </c>
      <c r="U18" s="88" t="s">
        <v>15</v>
      </c>
      <c r="V18" s="88" t="s">
        <v>15</v>
      </c>
      <c r="W18" s="88" t="s">
        <v>15</v>
      </c>
      <c r="X18" s="88" t="s">
        <v>15</v>
      </c>
    </row>
    <row r="19" spans="1:24" ht="15.75" x14ac:dyDescent="0.25">
      <c r="N19" s="85">
        <v>37072</v>
      </c>
      <c r="O19" s="86">
        <v>366</v>
      </c>
      <c r="P19" s="86">
        <v>57</v>
      </c>
      <c r="Q19" s="86">
        <v>309</v>
      </c>
      <c r="R19" s="87">
        <v>1219578967</v>
      </c>
      <c r="S19" s="87">
        <v>758339395</v>
      </c>
      <c r="T19" s="87">
        <v>461239572</v>
      </c>
      <c r="U19" s="88" t="s">
        <v>15</v>
      </c>
      <c r="V19" s="88" t="s">
        <v>15</v>
      </c>
      <c r="W19" s="88" t="s">
        <v>15</v>
      </c>
      <c r="X19" s="88" t="s">
        <v>15</v>
      </c>
    </row>
    <row r="20" spans="1:24" ht="15.75" x14ac:dyDescent="0.25">
      <c r="N20" s="85">
        <v>37103</v>
      </c>
      <c r="O20" s="86">
        <v>303</v>
      </c>
      <c r="P20" s="86">
        <v>42</v>
      </c>
      <c r="Q20" s="86">
        <v>261</v>
      </c>
      <c r="R20" s="87">
        <v>907066445</v>
      </c>
      <c r="S20" s="87">
        <v>513297992</v>
      </c>
      <c r="T20" s="87">
        <v>393768453</v>
      </c>
      <c r="U20" s="88" t="s">
        <v>15</v>
      </c>
      <c r="V20" s="88" t="s">
        <v>15</v>
      </c>
      <c r="W20" s="88" t="s">
        <v>15</v>
      </c>
      <c r="X20" s="88" t="s">
        <v>15</v>
      </c>
    </row>
    <row r="21" spans="1:24" ht="15.75" x14ac:dyDescent="0.25">
      <c r="N21" s="85">
        <v>37134</v>
      </c>
      <c r="O21" s="86">
        <v>390</v>
      </c>
      <c r="P21" s="86">
        <v>48</v>
      </c>
      <c r="Q21" s="86">
        <v>342</v>
      </c>
      <c r="R21" s="87">
        <v>1123865832</v>
      </c>
      <c r="S21" s="87">
        <v>610152241</v>
      </c>
      <c r="T21" s="87">
        <v>513713591</v>
      </c>
      <c r="U21" s="88" t="s">
        <v>15</v>
      </c>
      <c r="V21" s="88" t="s">
        <v>15</v>
      </c>
      <c r="W21" s="88" t="s">
        <v>15</v>
      </c>
      <c r="X21" s="88" t="s">
        <v>15</v>
      </c>
    </row>
    <row r="22" spans="1:24" ht="15.75" x14ac:dyDescent="0.25">
      <c r="N22" s="85">
        <v>37164</v>
      </c>
      <c r="O22" s="86">
        <v>292</v>
      </c>
      <c r="P22" s="86">
        <v>43</v>
      </c>
      <c r="Q22" s="86">
        <v>249</v>
      </c>
      <c r="R22" s="87">
        <v>910930459</v>
      </c>
      <c r="S22" s="87">
        <v>512522617</v>
      </c>
      <c r="T22" s="87">
        <v>398407842</v>
      </c>
      <c r="U22" s="88" t="s">
        <v>15</v>
      </c>
      <c r="V22" s="88" t="s">
        <v>15</v>
      </c>
      <c r="W22" s="88" t="s">
        <v>15</v>
      </c>
      <c r="X22" s="88" t="s">
        <v>15</v>
      </c>
    </row>
    <row r="23" spans="1:24" ht="15.75" x14ac:dyDescent="0.25">
      <c r="N23" s="85">
        <v>37195</v>
      </c>
      <c r="O23" s="86">
        <v>323</v>
      </c>
      <c r="P23" s="86">
        <v>41</v>
      </c>
      <c r="Q23" s="86">
        <v>282</v>
      </c>
      <c r="R23" s="87">
        <v>825065643</v>
      </c>
      <c r="S23" s="87">
        <v>421257500</v>
      </c>
      <c r="T23" s="87">
        <v>403808143</v>
      </c>
      <c r="U23" s="88" t="s">
        <v>15</v>
      </c>
      <c r="V23" s="88" t="s">
        <v>15</v>
      </c>
      <c r="W23" s="88" t="s">
        <v>15</v>
      </c>
      <c r="X23" s="88" t="s">
        <v>15</v>
      </c>
    </row>
    <row r="24" spans="1:24" ht="15.75" x14ac:dyDescent="0.25">
      <c r="N24" s="85">
        <v>37225</v>
      </c>
      <c r="O24" s="86">
        <v>310</v>
      </c>
      <c r="P24" s="86">
        <v>41</v>
      </c>
      <c r="Q24" s="86">
        <v>269</v>
      </c>
      <c r="R24" s="87">
        <v>876442477</v>
      </c>
      <c r="S24" s="87">
        <v>467538930</v>
      </c>
      <c r="T24" s="87">
        <v>408903547</v>
      </c>
      <c r="U24" s="88" t="s">
        <v>15</v>
      </c>
      <c r="V24" s="88" t="s">
        <v>15</v>
      </c>
      <c r="W24" s="88" t="s">
        <v>15</v>
      </c>
      <c r="X24" s="88" t="s">
        <v>15</v>
      </c>
    </row>
    <row r="25" spans="1:24" ht="15.75" x14ac:dyDescent="0.25">
      <c r="N25" s="85">
        <v>37256</v>
      </c>
      <c r="O25" s="86">
        <v>373</v>
      </c>
      <c r="P25" s="86">
        <v>60</v>
      </c>
      <c r="Q25" s="86">
        <v>313</v>
      </c>
      <c r="R25" s="87">
        <v>1577820980</v>
      </c>
      <c r="S25" s="87">
        <v>1116602874</v>
      </c>
      <c r="T25" s="87">
        <v>461218106</v>
      </c>
      <c r="U25" s="88" t="s">
        <v>15</v>
      </c>
      <c r="V25" s="88" t="s">
        <v>15</v>
      </c>
      <c r="W25" s="88" t="s">
        <v>15</v>
      </c>
      <c r="X25" s="88" t="s">
        <v>15</v>
      </c>
    </row>
    <row r="26" spans="1:24" ht="15.75" x14ac:dyDescent="0.25">
      <c r="N26" s="85">
        <v>37287</v>
      </c>
      <c r="O26" s="86">
        <v>330</v>
      </c>
      <c r="P26" s="86">
        <v>41</v>
      </c>
      <c r="Q26" s="86">
        <v>289</v>
      </c>
      <c r="R26" s="87">
        <v>839848599</v>
      </c>
      <c r="S26" s="87">
        <v>453577698</v>
      </c>
      <c r="T26" s="87">
        <v>386270901</v>
      </c>
      <c r="U26" s="88" t="s">
        <v>15</v>
      </c>
      <c r="V26" s="88" t="s">
        <v>15</v>
      </c>
      <c r="W26" s="88" t="s">
        <v>15</v>
      </c>
      <c r="X26" s="88" t="s">
        <v>15</v>
      </c>
    </row>
    <row r="27" spans="1:24" ht="15.75" x14ac:dyDescent="0.25">
      <c r="A27" s="188" t="s">
        <v>93</v>
      </c>
      <c r="B27" s="188"/>
      <c r="C27" s="188"/>
      <c r="D27" s="188"/>
      <c r="E27" s="188"/>
      <c r="F27" s="188"/>
      <c r="N27" s="85">
        <v>37315</v>
      </c>
      <c r="O27" s="86">
        <v>282</v>
      </c>
      <c r="P27" s="86">
        <v>28</v>
      </c>
      <c r="Q27" s="86">
        <v>254</v>
      </c>
      <c r="R27" s="87">
        <v>727704559</v>
      </c>
      <c r="S27" s="87">
        <v>355332020</v>
      </c>
      <c r="T27" s="87">
        <v>372372539</v>
      </c>
      <c r="U27" s="88" t="s">
        <v>15</v>
      </c>
      <c r="V27" s="88" t="s">
        <v>15</v>
      </c>
      <c r="W27" s="88" t="s">
        <v>15</v>
      </c>
      <c r="X27" s="88" t="s">
        <v>15</v>
      </c>
    </row>
    <row r="28" spans="1:24" ht="15.75" x14ac:dyDescent="0.25">
      <c r="N28" s="85">
        <v>37346</v>
      </c>
      <c r="O28" s="86">
        <v>363</v>
      </c>
      <c r="P28" s="86">
        <v>58</v>
      </c>
      <c r="Q28" s="86">
        <v>305</v>
      </c>
      <c r="R28" s="87">
        <v>1142572116</v>
      </c>
      <c r="S28" s="87">
        <v>662942256</v>
      </c>
      <c r="T28" s="87">
        <v>479629860</v>
      </c>
      <c r="U28" s="88" t="s">
        <v>15</v>
      </c>
      <c r="V28" s="88" t="s">
        <v>15</v>
      </c>
      <c r="W28" s="88" t="s">
        <v>15</v>
      </c>
      <c r="X28" s="88" t="s">
        <v>15</v>
      </c>
    </row>
    <row r="29" spans="1:24" ht="15.75" x14ac:dyDescent="0.25">
      <c r="N29" s="85">
        <v>37376</v>
      </c>
      <c r="O29" s="86">
        <v>366</v>
      </c>
      <c r="P29" s="86">
        <v>37</v>
      </c>
      <c r="Q29" s="86">
        <v>329</v>
      </c>
      <c r="R29" s="87">
        <v>886700792</v>
      </c>
      <c r="S29" s="87">
        <v>384324125</v>
      </c>
      <c r="T29" s="87">
        <v>502376667</v>
      </c>
      <c r="U29" s="88" t="s">
        <v>15</v>
      </c>
      <c r="V29" s="88" t="s">
        <v>15</v>
      </c>
      <c r="W29" s="88" t="s">
        <v>15</v>
      </c>
      <c r="X29" s="88" t="s">
        <v>15</v>
      </c>
    </row>
    <row r="30" spans="1:24" ht="15.75" x14ac:dyDescent="0.25">
      <c r="N30" s="85">
        <v>37407</v>
      </c>
      <c r="O30" s="86">
        <v>471</v>
      </c>
      <c r="P30" s="86">
        <v>60</v>
      </c>
      <c r="Q30" s="86">
        <v>411</v>
      </c>
      <c r="R30" s="87">
        <v>1427554346</v>
      </c>
      <c r="S30" s="87">
        <v>835738933</v>
      </c>
      <c r="T30" s="87">
        <v>591815413</v>
      </c>
      <c r="U30" s="88" t="s">
        <v>15</v>
      </c>
      <c r="V30" s="88" t="s">
        <v>15</v>
      </c>
      <c r="W30" s="88" t="s">
        <v>15</v>
      </c>
      <c r="X30" s="88" t="s">
        <v>15</v>
      </c>
    </row>
    <row r="31" spans="1:24" ht="15.75" x14ac:dyDescent="0.25">
      <c r="N31" s="85">
        <v>37437</v>
      </c>
      <c r="O31" s="86">
        <v>428</v>
      </c>
      <c r="P31" s="86">
        <v>68</v>
      </c>
      <c r="Q31" s="86">
        <v>360</v>
      </c>
      <c r="R31" s="87">
        <v>1659643495</v>
      </c>
      <c r="S31" s="87">
        <v>1046620000</v>
      </c>
      <c r="T31" s="87">
        <v>613023495</v>
      </c>
      <c r="U31" s="88" t="s">
        <v>15</v>
      </c>
      <c r="V31" s="88" t="s">
        <v>15</v>
      </c>
      <c r="W31" s="88" t="s">
        <v>15</v>
      </c>
      <c r="X31" s="88" t="s">
        <v>15</v>
      </c>
    </row>
    <row r="32" spans="1:24" ht="15.75" x14ac:dyDescent="0.25">
      <c r="N32" s="85">
        <v>37468</v>
      </c>
      <c r="O32" s="86">
        <v>434</v>
      </c>
      <c r="P32" s="86">
        <v>50</v>
      </c>
      <c r="Q32" s="86">
        <v>384</v>
      </c>
      <c r="R32" s="87">
        <v>1203452572</v>
      </c>
      <c r="S32" s="87">
        <v>587620855</v>
      </c>
      <c r="T32" s="87">
        <v>615831717</v>
      </c>
      <c r="U32" s="88" t="s">
        <v>15</v>
      </c>
      <c r="V32" s="88" t="s">
        <v>15</v>
      </c>
      <c r="W32" s="88" t="s">
        <v>15</v>
      </c>
      <c r="X32" s="88" t="s">
        <v>15</v>
      </c>
    </row>
    <row r="33" spans="14:24" ht="15.75" x14ac:dyDescent="0.25">
      <c r="N33" s="85">
        <v>37499</v>
      </c>
      <c r="O33" s="86">
        <v>493</v>
      </c>
      <c r="P33" s="86">
        <v>66</v>
      </c>
      <c r="Q33" s="86">
        <v>427</v>
      </c>
      <c r="R33" s="87">
        <v>1619480153</v>
      </c>
      <c r="S33" s="87">
        <v>934610993</v>
      </c>
      <c r="T33" s="87">
        <v>684869160</v>
      </c>
      <c r="U33" s="88" t="s">
        <v>15</v>
      </c>
      <c r="V33" s="88" t="s">
        <v>15</v>
      </c>
      <c r="W33" s="88" t="s">
        <v>15</v>
      </c>
      <c r="X33" s="88" t="s">
        <v>15</v>
      </c>
    </row>
    <row r="34" spans="14:24" ht="15.75" x14ac:dyDescent="0.25">
      <c r="N34" s="85">
        <v>37529</v>
      </c>
      <c r="O34" s="86">
        <v>435</v>
      </c>
      <c r="P34" s="86">
        <v>68</v>
      </c>
      <c r="Q34" s="86">
        <v>367</v>
      </c>
      <c r="R34" s="87">
        <v>1603686444</v>
      </c>
      <c r="S34" s="87">
        <v>1016624907</v>
      </c>
      <c r="T34" s="87">
        <v>587061537</v>
      </c>
      <c r="U34" s="88" t="s">
        <v>15</v>
      </c>
      <c r="V34" s="88" t="s">
        <v>15</v>
      </c>
      <c r="W34" s="88" t="s">
        <v>15</v>
      </c>
      <c r="X34" s="88" t="s">
        <v>15</v>
      </c>
    </row>
    <row r="35" spans="14:24" ht="15.75" x14ac:dyDescent="0.25">
      <c r="N35" s="85">
        <v>37560</v>
      </c>
      <c r="O35" s="86">
        <v>459</v>
      </c>
      <c r="P35" s="86">
        <v>67</v>
      </c>
      <c r="Q35" s="86">
        <v>392</v>
      </c>
      <c r="R35" s="87">
        <v>1465709991</v>
      </c>
      <c r="S35" s="87">
        <v>891490033</v>
      </c>
      <c r="T35" s="87">
        <v>574219958</v>
      </c>
      <c r="U35" s="88" t="s">
        <v>15</v>
      </c>
      <c r="V35" s="88" t="s">
        <v>15</v>
      </c>
      <c r="W35" s="88" t="s">
        <v>15</v>
      </c>
      <c r="X35" s="88" t="s">
        <v>15</v>
      </c>
    </row>
    <row r="36" spans="14:24" ht="15.75" x14ac:dyDescent="0.25">
      <c r="N36" s="85">
        <v>37590</v>
      </c>
      <c r="O36" s="86">
        <v>398</v>
      </c>
      <c r="P36" s="86">
        <v>68</v>
      </c>
      <c r="Q36" s="86">
        <v>330</v>
      </c>
      <c r="R36" s="87">
        <v>1430489151</v>
      </c>
      <c r="S36" s="87">
        <v>885371948</v>
      </c>
      <c r="T36" s="87">
        <v>545117203</v>
      </c>
      <c r="U36" s="88" t="s">
        <v>15</v>
      </c>
      <c r="V36" s="88" t="s">
        <v>15</v>
      </c>
      <c r="W36" s="88" t="s">
        <v>15</v>
      </c>
      <c r="X36" s="88" t="s">
        <v>15</v>
      </c>
    </row>
    <row r="37" spans="14:24" ht="15.75" x14ac:dyDescent="0.25">
      <c r="N37" s="85">
        <v>37621</v>
      </c>
      <c r="O37" s="86">
        <v>587</v>
      </c>
      <c r="P37" s="86">
        <v>110</v>
      </c>
      <c r="Q37" s="86">
        <v>477</v>
      </c>
      <c r="R37" s="87">
        <v>2621666238</v>
      </c>
      <c r="S37" s="87">
        <v>1811131076</v>
      </c>
      <c r="T37" s="87">
        <v>810535162</v>
      </c>
      <c r="U37" s="88" t="s">
        <v>15</v>
      </c>
      <c r="V37" s="88" t="s">
        <v>15</v>
      </c>
      <c r="W37" s="88" t="s">
        <v>15</v>
      </c>
      <c r="X37" s="88" t="s">
        <v>15</v>
      </c>
    </row>
    <row r="38" spans="14:24" ht="15.75" x14ac:dyDescent="0.25">
      <c r="N38" s="85">
        <v>37652</v>
      </c>
      <c r="O38" s="86">
        <v>448</v>
      </c>
      <c r="P38" s="86">
        <v>68</v>
      </c>
      <c r="Q38" s="86">
        <v>380</v>
      </c>
      <c r="R38" s="87">
        <v>1571810700</v>
      </c>
      <c r="S38" s="87">
        <v>903864945</v>
      </c>
      <c r="T38" s="87">
        <v>667945755</v>
      </c>
      <c r="U38" s="88" t="s">
        <v>15</v>
      </c>
      <c r="V38" s="88" t="s">
        <v>15</v>
      </c>
      <c r="W38" s="88" t="s">
        <v>15</v>
      </c>
      <c r="X38" s="88" t="s">
        <v>15</v>
      </c>
    </row>
    <row r="39" spans="14:24" ht="15.75" x14ac:dyDescent="0.25">
      <c r="N39" s="85">
        <v>37680</v>
      </c>
      <c r="O39" s="86">
        <v>427</v>
      </c>
      <c r="P39" s="86">
        <v>69</v>
      </c>
      <c r="Q39" s="86">
        <v>358</v>
      </c>
      <c r="R39" s="87">
        <v>1931226516</v>
      </c>
      <c r="S39" s="87">
        <v>1329357500</v>
      </c>
      <c r="T39" s="87">
        <v>601869016</v>
      </c>
      <c r="U39" s="88" t="s">
        <v>15</v>
      </c>
      <c r="V39" s="88" t="s">
        <v>15</v>
      </c>
      <c r="W39" s="88" t="s">
        <v>15</v>
      </c>
      <c r="X39" s="88" t="s">
        <v>15</v>
      </c>
    </row>
    <row r="40" spans="14:24" ht="15.75" x14ac:dyDescent="0.25">
      <c r="N40" s="85">
        <v>37711</v>
      </c>
      <c r="O40" s="86">
        <v>473</v>
      </c>
      <c r="P40" s="86">
        <v>73</v>
      </c>
      <c r="Q40" s="86">
        <v>400</v>
      </c>
      <c r="R40" s="87">
        <v>1636040050</v>
      </c>
      <c r="S40" s="87">
        <v>930226277</v>
      </c>
      <c r="T40" s="87">
        <v>705813773</v>
      </c>
      <c r="U40" s="88" t="s">
        <v>15</v>
      </c>
      <c r="V40" s="88" t="s">
        <v>15</v>
      </c>
      <c r="W40" s="88" t="s">
        <v>15</v>
      </c>
      <c r="X40" s="88" t="s">
        <v>15</v>
      </c>
    </row>
    <row r="41" spans="14:24" ht="15.75" x14ac:dyDescent="0.25">
      <c r="N41" s="85">
        <v>37741</v>
      </c>
      <c r="O41" s="86">
        <v>541</v>
      </c>
      <c r="P41" s="86">
        <v>79</v>
      </c>
      <c r="Q41" s="86">
        <v>462</v>
      </c>
      <c r="R41" s="87">
        <v>2014346835</v>
      </c>
      <c r="S41" s="87">
        <v>1237123374</v>
      </c>
      <c r="T41" s="87">
        <v>777223461</v>
      </c>
      <c r="U41" s="88" t="s">
        <v>15</v>
      </c>
      <c r="V41" s="88" t="s">
        <v>15</v>
      </c>
      <c r="W41" s="88" t="s">
        <v>15</v>
      </c>
      <c r="X41" s="88" t="s">
        <v>15</v>
      </c>
    </row>
    <row r="42" spans="14:24" ht="15.75" x14ac:dyDescent="0.25">
      <c r="N42" s="85">
        <v>37772</v>
      </c>
      <c r="O42" s="86">
        <v>538</v>
      </c>
      <c r="P42" s="86">
        <v>82</v>
      </c>
      <c r="Q42" s="86">
        <v>456</v>
      </c>
      <c r="R42" s="87">
        <v>2227423762</v>
      </c>
      <c r="S42" s="87">
        <v>1497143933</v>
      </c>
      <c r="T42" s="87">
        <v>730279829</v>
      </c>
      <c r="U42" s="88" t="s">
        <v>15</v>
      </c>
      <c r="V42" s="88" t="s">
        <v>15</v>
      </c>
      <c r="W42" s="88" t="s">
        <v>15</v>
      </c>
      <c r="X42" s="88" t="s">
        <v>15</v>
      </c>
    </row>
    <row r="43" spans="14:24" ht="15.75" x14ac:dyDescent="0.25">
      <c r="N43" s="85">
        <v>37802</v>
      </c>
      <c r="O43" s="86">
        <v>558</v>
      </c>
      <c r="P43" s="86">
        <v>75</v>
      </c>
      <c r="Q43" s="86">
        <v>483</v>
      </c>
      <c r="R43" s="87">
        <v>2109765308</v>
      </c>
      <c r="S43" s="87">
        <v>1230108520</v>
      </c>
      <c r="T43" s="87">
        <v>879656788</v>
      </c>
      <c r="U43" s="88" t="s">
        <v>15</v>
      </c>
      <c r="V43" s="88" t="s">
        <v>15</v>
      </c>
      <c r="W43" s="88" t="s">
        <v>15</v>
      </c>
      <c r="X43" s="88" t="s">
        <v>15</v>
      </c>
    </row>
    <row r="44" spans="14:24" ht="15.75" x14ac:dyDescent="0.25">
      <c r="N44" s="85">
        <v>37833</v>
      </c>
      <c r="O44" s="86">
        <v>585</v>
      </c>
      <c r="P44" s="86">
        <v>102</v>
      </c>
      <c r="Q44" s="86">
        <v>483</v>
      </c>
      <c r="R44" s="87">
        <v>2418125900</v>
      </c>
      <c r="S44" s="87">
        <v>1558080380</v>
      </c>
      <c r="T44" s="87">
        <v>860045520</v>
      </c>
      <c r="U44" s="88" t="s">
        <v>15</v>
      </c>
      <c r="V44" s="88" t="s">
        <v>15</v>
      </c>
      <c r="W44" s="88" t="s">
        <v>15</v>
      </c>
      <c r="X44" s="88" t="s">
        <v>15</v>
      </c>
    </row>
    <row r="45" spans="14:24" ht="15.75" x14ac:dyDescent="0.25">
      <c r="N45" s="85">
        <v>37864</v>
      </c>
      <c r="O45" s="86">
        <v>601</v>
      </c>
      <c r="P45" s="86">
        <v>90</v>
      </c>
      <c r="Q45" s="86">
        <v>511</v>
      </c>
      <c r="R45" s="87">
        <v>2481542505</v>
      </c>
      <c r="S45" s="87">
        <v>1633482643</v>
      </c>
      <c r="T45" s="87">
        <v>848059862</v>
      </c>
      <c r="U45" s="88" t="s">
        <v>15</v>
      </c>
      <c r="V45" s="88" t="s">
        <v>15</v>
      </c>
      <c r="W45" s="88" t="s">
        <v>15</v>
      </c>
      <c r="X45" s="88" t="s">
        <v>15</v>
      </c>
    </row>
    <row r="46" spans="14:24" ht="15.75" x14ac:dyDescent="0.25">
      <c r="N46" s="85">
        <v>37894</v>
      </c>
      <c r="O46" s="86">
        <v>586</v>
      </c>
      <c r="P46" s="86">
        <v>104</v>
      </c>
      <c r="Q46" s="86">
        <v>482</v>
      </c>
      <c r="R46" s="87">
        <v>2359215655</v>
      </c>
      <c r="S46" s="87">
        <v>1526710028</v>
      </c>
      <c r="T46" s="87">
        <v>832505627</v>
      </c>
      <c r="U46" s="88" t="s">
        <v>15</v>
      </c>
      <c r="V46" s="88" t="s">
        <v>15</v>
      </c>
      <c r="W46" s="88" t="s">
        <v>15</v>
      </c>
      <c r="X46" s="88" t="s">
        <v>15</v>
      </c>
    </row>
    <row r="47" spans="14:24" ht="15.75" x14ac:dyDescent="0.25">
      <c r="N47" s="85">
        <v>37925</v>
      </c>
      <c r="O47" s="86">
        <v>657</v>
      </c>
      <c r="P47" s="86">
        <v>106</v>
      </c>
      <c r="Q47" s="86">
        <v>551</v>
      </c>
      <c r="R47" s="87">
        <v>2413534282</v>
      </c>
      <c r="S47" s="87">
        <v>1481356941</v>
      </c>
      <c r="T47" s="87">
        <v>932177341</v>
      </c>
      <c r="U47" s="88" t="s">
        <v>15</v>
      </c>
      <c r="V47" s="88" t="s">
        <v>15</v>
      </c>
      <c r="W47" s="88" t="s">
        <v>15</v>
      </c>
      <c r="X47" s="88" t="s">
        <v>15</v>
      </c>
    </row>
    <row r="48" spans="14:24" ht="15.75" x14ac:dyDescent="0.25">
      <c r="N48" s="85">
        <v>37955</v>
      </c>
      <c r="O48" s="86">
        <v>518</v>
      </c>
      <c r="P48" s="86">
        <v>73</v>
      </c>
      <c r="Q48" s="86">
        <v>445</v>
      </c>
      <c r="R48" s="87">
        <v>1790630651</v>
      </c>
      <c r="S48" s="87">
        <v>999206043</v>
      </c>
      <c r="T48" s="87">
        <v>791424608</v>
      </c>
      <c r="U48" s="88" t="s">
        <v>15</v>
      </c>
      <c r="V48" s="88" t="s">
        <v>15</v>
      </c>
      <c r="W48" s="88" t="s">
        <v>15</v>
      </c>
      <c r="X48" s="88" t="s">
        <v>15</v>
      </c>
    </row>
    <row r="49" spans="14:24" ht="15.75" x14ac:dyDescent="0.25">
      <c r="N49" s="85">
        <v>37986</v>
      </c>
      <c r="O49" s="86">
        <v>806</v>
      </c>
      <c r="P49" s="86">
        <v>170</v>
      </c>
      <c r="Q49" s="86">
        <v>636</v>
      </c>
      <c r="R49" s="87">
        <v>5234763347</v>
      </c>
      <c r="S49" s="87">
        <v>4135222897</v>
      </c>
      <c r="T49" s="87">
        <v>1099540450</v>
      </c>
      <c r="U49" s="88" t="s">
        <v>15</v>
      </c>
      <c r="V49" s="88" t="s">
        <v>15</v>
      </c>
      <c r="W49" s="88" t="s">
        <v>15</v>
      </c>
      <c r="X49" s="88" t="s">
        <v>15</v>
      </c>
    </row>
    <row r="50" spans="14:24" ht="15.75" x14ac:dyDescent="0.25">
      <c r="N50" s="85">
        <v>38017</v>
      </c>
      <c r="O50" s="86">
        <v>628</v>
      </c>
      <c r="P50" s="86">
        <v>102</v>
      </c>
      <c r="Q50" s="86">
        <v>526</v>
      </c>
      <c r="R50" s="87">
        <v>2288494345</v>
      </c>
      <c r="S50" s="87">
        <v>1228809658</v>
      </c>
      <c r="T50" s="87">
        <v>1059684687</v>
      </c>
      <c r="U50" s="88" t="s">
        <v>15</v>
      </c>
      <c r="V50" s="88" t="s">
        <v>15</v>
      </c>
      <c r="W50" s="88" t="s">
        <v>15</v>
      </c>
      <c r="X50" s="88" t="s">
        <v>15</v>
      </c>
    </row>
    <row r="51" spans="14:24" ht="15.75" x14ac:dyDescent="0.25">
      <c r="N51" s="85">
        <v>38046</v>
      </c>
      <c r="O51" s="86">
        <v>522</v>
      </c>
      <c r="P51" s="86">
        <v>84</v>
      </c>
      <c r="Q51" s="86">
        <v>438</v>
      </c>
      <c r="R51" s="87">
        <v>2438372868</v>
      </c>
      <c r="S51" s="87">
        <v>1600887596</v>
      </c>
      <c r="T51" s="87">
        <v>837485272</v>
      </c>
      <c r="U51" s="88" t="s">
        <v>15</v>
      </c>
      <c r="V51" s="88" t="s">
        <v>15</v>
      </c>
      <c r="W51" s="88" t="s">
        <v>15</v>
      </c>
      <c r="X51" s="88" t="s">
        <v>15</v>
      </c>
    </row>
    <row r="52" spans="14:24" ht="15.75" x14ac:dyDescent="0.25">
      <c r="N52" s="85">
        <v>38077</v>
      </c>
      <c r="O52" s="86">
        <v>772</v>
      </c>
      <c r="P52" s="86">
        <v>138</v>
      </c>
      <c r="Q52" s="86">
        <v>634</v>
      </c>
      <c r="R52" s="87">
        <v>2991758739</v>
      </c>
      <c r="S52" s="87">
        <v>1796380414</v>
      </c>
      <c r="T52" s="87">
        <v>1195378325</v>
      </c>
      <c r="U52" s="88" t="s">
        <v>15</v>
      </c>
      <c r="V52" s="88" t="s">
        <v>15</v>
      </c>
      <c r="W52" s="88" t="s">
        <v>15</v>
      </c>
      <c r="X52" s="88" t="s">
        <v>15</v>
      </c>
    </row>
    <row r="53" spans="14:24" ht="15.75" x14ac:dyDescent="0.25">
      <c r="N53" s="85">
        <v>38107</v>
      </c>
      <c r="O53" s="86">
        <v>703</v>
      </c>
      <c r="P53" s="86">
        <v>102</v>
      </c>
      <c r="Q53" s="86">
        <v>601</v>
      </c>
      <c r="R53" s="87">
        <v>3821444341</v>
      </c>
      <c r="S53" s="87">
        <v>2752848185</v>
      </c>
      <c r="T53" s="87">
        <v>1068596156</v>
      </c>
      <c r="U53" s="88" t="s">
        <v>15</v>
      </c>
      <c r="V53" s="88" t="s">
        <v>15</v>
      </c>
      <c r="W53" s="88" t="s">
        <v>15</v>
      </c>
      <c r="X53" s="88" t="s">
        <v>15</v>
      </c>
    </row>
    <row r="54" spans="14:24" ht="15.75" x14ac:dyDescent="0.25">
      <c r="N54" s="85">
        <v>38138</v>
      </c>
      <c r="O54" s="86">
        <v>691</v>
      </c>
      <c r="P54" s="86">
        <v>119</v>
      </c>
      <c r="Q54" s="86">
        <v>572</v>
      </c>
      <c r="R54" s="87">
        <v>2705907536</v>
      </c>
      <c r="S54" s="87">
        <v>1679514977</v>
      </c>
      <c r="T54" s="87">
        <v>1026392559</v>
      </c>
      <c r="U54" s="88" t="s">
        <v>15</v>
      </c>
      <c r="V54" s="88" t="s">
        <v>15</v>
      </c>
      <c r="W54" s="88" t="s">
        <v>15</v>
      </c>
      <c r="X54" s="88" t="s">
        <v>15</v>
      </c>
    </row>
    <row r="55" spans="14:24" ht="15.75" x14ac:dyDescent="0.25">
      <c r="N55" s="85">
        <v>38168</v>
      </c>
      <c r="O55" s="86">
        <v>808</v>
      </c>
      <c r="P55" s="86">
        <v>134</v>
      </c>
      <c r="Q55" s="86">
        <v>674</v>
      </c>
      <c r="R55" s="87">
        <v>3585199423</v>
      </c>
      <c r="S55" s="87">
        <v>2282727197</v>
      </c>
      <c r="T55" s="87">
        <v>1302472226</v>
      </c>
      <c r="U55" s="88" t="s">
        <v>15</v>
      </c>
      <c r="V55" s="88" t="s">
        <v>15</v>
      </c>
      <c r="W55" s="88" t="s">
        <v>15</v>
      </c>
      <c r="X55" s="88" t="s">
        <v>15</v>
      </c>
    </row>
    <row r="56" spans="14:24" ht="15.75" x14ac:dyDescent="0.25">
      <c r="N56" s="85">
        <v>38199</v>
      </c>
      <c r="O56" s="86">
        <v>824</v>
      </c>
      <c r="P56" s="86">
        <v>144</v>
      </c>
      <c r="Q56" s="86">
        <v>680</v>
      </c>
      <c r="R56" s="87">
        <v>3699907804</v>
      </c>
      <c r="S56" s="87">
        <v>2349780392</v>
      </c>
      <c r="T56" s="87">
        <v>1350127412</v>
      </c>
      <c r="U56" s="88" t="s">
        <v>15</v>
      </c>
      <c r="V56" s="88" t="s">
        <v>15</v>
      </c>
      <c r="W56" s="88" t="s">
        <v>15</v>
      </c>
      <c r="X56" s="88" t="s">
        <v>15</v>
      </c>
    </row>
    <row r="57" spans="14:24" ht="15.75" x14ac:dyDescent="0.25">
      <c r="N57" s="85">
        <v>38230</v>
      </c>
      <c r="O57" s="86">
        <v>754</v>
      </c>
      <c r="P57" s="86">
        <v>123</v>
      </c>
      <c r="Q57" s="86">
        <v>631</v>
      </c>
      <c r="R57" s="87">
        <v>4687564405</v>
      </c>
      <c r="S57" s="87">
        <v>3382495540</v>
      </c>
      <c r="T57" s="87">
        <v>1305068865</v>
      </c>
      <c r="U57" s="88" t="s">
        <v>15</v>
      </c>
      <c r="V57" s="88" t="s">
        <v>15</v>
      </c>
      <c r="W57" s="88" t="s">
        <v>15</v>
      </c>
      <c r="X57" s="88" t="s">
        <v>15</v>
      </c>
    </row>
    <row r="58" spans="14:24" ht="15.75" x14ac:dyDescent="0.25">
      <c r="N58" s="85">
        <v>38260</v>
      </c>
      <c r="O58" s="86">
        <v>738</v>
      </c>
      <c r="P58" s="86">
        <v>129</v>
      </c>
      <c r="Q58" s="86">
        <v>609</v>
      </c>
      <c r="R58" s="87">
        <v>4194368004</v>
      </c>
      <c r="S58" s="87">
        <v>3053208248</v>
      </c>
      <c r="T58" s="87">
        <v>1141159756</v>
      </c>
      <c r="U58" s="88" t="s">
        <v>15</v>
      </c>
      <c r="V58" s="88" t="s">
        <v>15</v>
      </c>
      <c r="W58" s="88" t="s">
        <v>15</v>
      </c>
      <c r="X58" s="88" t="s">
        <v>15</v>
      </c>
    </row>
    <row r="59" spans="14:24" ht="15.75" x14ac:dyDescent="0.25">
      <c r="N59" s="85">
        <v>38291</v>
      </c>
      <c r="O59" s="86">
        <v>747</v>
      </c>
      <c r="P59" s="86">
        <v>157</v>
      </c>
      <c r="Q59" s="86">
        <v>590</v>
      </c>
      <c r="R59" s="87">
        <v>3986668599</v>
      </c>
      <c r="S59" s="87">
        <v>2796961928</v>
      </c>
      <c r="T59" s="87">
        <v>1189706671</v>
      </c>
      <c r="U59" s="88" t="s">
        <v>15</v>
      </c>
      <c r="V59" s="88" t="s">
        <v>15</v>
      </c>
      <c r="W59" s="88" t="s">
        <v>15</v>
      </c>
      <c r="X59" s="88" t="s">
        <v>15</v>
      </c>
    </row>
    <row r="60" spans="14:24" ht="15.75" x14ac:dyDescent="0.25">
      <c r="N60" s="85">
        <v>38321</v>
      </c>
      <c r="O60" s="86">
        <v>764</v>
      </c>
      <c r="P60" s="86">
        <v>142</v>
      </c>
      <c r="Q60" s="86">
        <v>622</v>
      </c>
      <c r="R60" s="87">
        <v>3956054842</v>
      </c>
      <c r="S60" s="87">
        <v>2543325911</v>
      </c>
      <c r="T60" s="87">
        <v>1412728931</v>
      </c>
      <c r="U60" s="88" t="s">
        <v>15</v>
      </c>
      <c r="V60" s="88" t="s">
        <v>15</v>
      </c>
      <c r="W60" s="88" t="s">
        <v>15</v>
      </c>
      <c r="X60" s="88" t="s">
        <v>15</v>
      </c>
    </row>
    <row r="61" spans="14:24" ht="15.75" x14ac:dyDescent="0.25">
      <c r="N61" s="85">
        <v>38352</v>
      </c>
      <c r="O61" s="86">
        <v>922</v>
      </c>
      <c r="P61" s="86">
        <v>212</v>
      </c>
      <c r="Q61" s="86">
        <v>710</v>
      </c>
      <c r="R61" s="87">
        <v>6006909888</v>
      </c>
      <c r="S61" s="87">
        <v>4648921767</v>
      </c>
      <c r="T61" s="87">
        <v>1357988121</v>
      </c>
      <c r="U61" s="88" t="s">
        <v>15</v>
      </c>
      <c r="V61" s="88" t="s">
        <v>15</v>
      </c>
      <c r="W61" s="88" t="s">
        <v>15</v>
      </c>
      <c r="X61" s="88" t="s">
        <v>15</v>
      </c>
    </row>
    <row r="62" spans="14:24" ht="15.75" x14ac:dyDescent="0.25">
      <c r="N62" s="85">
        <v>38383</v>
      </c>
      <c r="O62" s="86">
        <v>742</v>
      </c>
      <c r="P62" s="86">
        <v>124</v>
      </c>
      <c r="Q62" s="86">
        <v>618</v>
      </c>
      <c r="R62" s="87">
        <v>3992246518</v>
      </c>
      <c r="S62" s="87">
        <v>2627095902</v>
      </c>
      <c r="T62" s="87">
        <v>1365150616</v>
      </c>
      <c r="U62" s="88" t="s">
        <v>15</v>
      </c>
      <c r="V62" s="88" t="s">
        <v>15</v>
      </c>
      <c r="W62" s="88" t="s">
        <v>15</v>
      </c>
      <c r="X62" s="88" t="s">
        <v>15</v>
      </c>
    </row>
    <row r="63" spans="14:24" ht="15.75" x14ac:dyDescent="0.25">
      <c r="N63" s="85">
        <v>38411</v>
      </c>
      <c r="O63" s="86">
        <v>655</v>
      </c>
      <c r="P63" s="86">
        <v>127</v>
      </c>
      <c r="Q63" s="86">
        <v>528</v>
      </c>
      <c r="R63" s="87">
        <v>3416848538</v>
      </c>
      <c r="S63" s="87">
        <v>2219504853</v>
      </c>
      <c r="T63" s="87">
        <v>1197343685</v>
      </c>
      <c r="U63" s="88" t="s">
        <v>15</v>
      </c>
      <c r="V63" s="88" t="s">
        <v>15</v>
      </c>
      <c r="W63" s="88" t="s">
        <v>15</v>
      </c>
      <c r="X63" s="88" t="s">
        <v>15</v>
      </c>
    </row>
    <row r="64" spans="14:24" ht="15.75" x14ac:dyDescent="0.25">
      <c r="N64" s="85">
        <v>38442</v>
      </c>
      <c r="O64" s="86">
        <v>832</v>
      </c>
      <c r="P64" s="86">
        <v>143</v>
      </c>
      <c r="Q64" s="86">
        <v>689</v>
      </c>
      <c r="R64" s="87">
        <v>4729433012</v>
      </c>
      <c r="S64" s="87">
        <v>3050873046</v>
      </c>
      <c r="T64" s="87">
        <v>1678559966</v>
      </c>
      <c r="U64" s="88" t="s">
        <v>15</v>
      </c>
      <c r="V64" s="88" t="s">
        <v>15</v>
      </c>
      <c r="W64" s="88" t="s">
        <v>15</v>
      </c>
      <c r="X64" s="88" t="s">
        <v>15</v>
      </c>
    </row>
    <row r="65" spans="14:24" ht="15.75" x14ac:dyDescent="0.25">
      <c r="N65" s="85">
        <v>38472</v>
      </c>
      <c r="O65" s="86">
        <v>767</v>
      </c>
      <c r="P65" s="86">
        <v>158</v>
      </c>
      <c r="Q65" s="86">
        <v>609</v>
      </c>
      <c r="R65" s="87">
        <v>4987846407</v>
      </c>
      <c r="S65" s="87">
        <v>3642657823</v>
      </c>
      <c r="T65" s="87">
        <v>1345188584</v>
      </c>
      <c r="U65" s="88" t="s">
        <v>15</v>
      </c>
      <c r="V65" s="88" t="s">
        <v>15</v>
      </c>
      <c r="W65" s="88" t="s">
        <v>15</v>
      </c>
      <c r="X65" s="88" t="s">
        <v>15</v>
      </c>
    </row>
    <row r="66" spans="14:24" ht="15.75" x14ac:dyDescent="0.25">
      <c r="N66" s="85">
        <v>38503</v>
      </c>
      <c r="O66" s="86">
        <v>776</v>
      </c>
      <c r="P66" s="86">
        <v>173</v>
      </c>
      <c r="Q66" s="86">
        <v>603</v>
      </c>
      <c r="R66" s="87">
        <v>5228437392</v>
      </c>
      <c r="S66" s="87">
        <v>3817692545</v>
      </c>
      <c r="T66" s="87">
        <v>1410744847</v>
      </c>
      <c r="U66" s="88" t="s">
        <v>15</v>
      </c>
      <c r="V66" s="88" t="s">
        <v>15</v>
      </c>
      <c r="W66" s="88" t="s">
        <v>15</v>
      </c>
      <c r="X66" s="88" t="s">
        <v>15</v>
      </c>
    </row>
    <row r="67" spans="14:24" ht="15.75" x14ac:dyDescent="0.25">
      <c r="N67" s="85">
        <v>38533</v>
      </c>
      <c r="O67" s="86">
        <v>1019</v>
      </c>
      <c r="P67" s="86">
        <v>204</v>
      </c>
      <c r="Q67" s="86">
        <v>815</v>
      </c>
      <c r="R67" s="87">
        <v>5866634255</v>
      </c>
      <c r="S67" s="87">
        <v>3773453598</v>
      </c>
      <c r="T67" s="87">
        <v>2093180657</v>
      </c>
      <c r="U67" s="88" t="s">
        <v>15</v>
      </c>
      <c r="V67" s="88" t="s">
        <v>15</v>
      </c>
      <c r="W67" s="88" t="s">
        <v>15</v>
      </c>
      <c r="X67" s="88" t="s">
        <v>15</v>
      </c>
    </row>
    <row r="68" spans="14:24" ht="15.75" x14ac:dyDescent="0.25">
      <c r="N68" s="85">
        <v>38564</v>
      </c>
      <c r="O68" s="86">
        <v>760</v>
      </c>
      <c r="P68" s="86">
        <v>187</v>
      </c>
      <c r="Q68" s="86">
        <v>573</v>
      </c>
      <c r="R68" s="87">
        <v>5770873914</v>
      </c>
      <c r="S68" s="87">
        <v>4317230335</v>
      </c>
      <c r="T68" s="87">
        <v>1453643579</v>
      </c>
      <c r="U68" s="88" t="s">
        <v>15</v>
      </c>
      <c r="V68" s="88" t="s">
        <v>15</v>
      </c>
      <c r="W68" s="88" t="s">
        <v>15</v>
      </c>
      <c r="X68" s="88" t="s">
        <v>15</v>
      </c>
    </row>
    <row r="69" spans="14:24" ht="15.75" x14ac:dyDescent="0.25">
      <c r="N69" s="85">
        <v>38595</v>
      </c>
      <c r="O69" s="86">
        <v>819</v>
      </c>
      <c r="P69" s="86">
        <v>203</v>
      </c>
      <c r="Q69" s="86">
        <v>616</v>
      </c>
      <c r="R69" s="87">
        <v>5649190170</v>
      </c>
      <c r="S69" s="87">
        <v>4115901191</v>
      </c>
      <c r="T69" s="87">
        <v>1533288979</v>
      </c>
      <c r="U69" s="88" t="s">
        <v>15</v>
      </c>
      <c r="V69" s="88" t="s">
        <v>15</v>
      </c>
      <c r="W69" s="88" t="s">
        <v>15</v>
      </c>
      <c r="X69" s="88" t="s">
        <v>15</v>
      </c>
    </row>
    <row r="70" spans="14:24" ht="15.75" x14ac:dyDescent="0.25">
      <c r="N70" s="85">
        <v>38625</v>
      </c>
      <c r="O70" s="86">
        <v>954</v>
      </c>
      <c r="P70" s="86">
        <v>241</v>
      </c>
      <c r="Q70" s="86">
        <v>713</v>
      </c>
      <c r="R70" s="87">
        <v>8180333912</v>
      </c>
      <c r="S70" s="87">
        <v>6346074594</v>
      </c>
      <c r="T70" s="87">
        <v>1834259318</v>
      </c>
      <c r="U70" s="88" t="s">
        <v>15</v>
      </c>
      <c r="V70" s="88" t="s">
        <v>15</v>
      </c>
      <c r="W70" s="88" t="s">
        <v>15</v>
      </c>
      <c r="X70" s="88" t="s">
        <v>15</v>
      </c>
    </row>
    <row r="71" spans="14:24" ht="15.75" x14ac:dyDescent="0.25">
      <c r="N71" s="85">
        <v>38656</v>
      </c>
      <c r="O71" s="86">
        <v>759</v>
      </c>
      <c r="P71" s="86">
        <v>167</v>
      </c>
      <c r="Q71" s="86">
        <v>592</v>
      </c>
      <c r="R71" s="87">
        <v>5351767950</v>
      </c>
      <c r="S71" s="87">
        <v>3899537451</v>
      </c>
      <c r="T71" s="87">
        <v>1452230499</v>
      </c>
      <c r="U71" s="88" t="s">
        <v>15</v>
      </c>
      <c r="V71" s="88" t="s">
        <v>15</v>
      </c>
      <c r="W71" s="88" t="s">
        <v>15</v>
      </c>
      <c r="X71" s="88" t="s">
        <v>15</v>
      </c>
    </row>
    <row r="72" spans="14:24" ht="15.75" x14ac:dyDescent="0.25">
      <c r="N72" s="85">
        <v>38686</v>
      </c>
      <c r="O72" s="86">
        <v>777</v>
      </c>
      <c r="P72" s="86">
        <v>182</v>
      </c>
      <c r="Q72" s="86">
        <v>595</v>
      </c>
      <c r="R72" s="87">
        <v>7247042951</v>
      </c>
      <c r="S72" s="87">
        <v>5469349716</v>
      </c>
      <c r="T72" s="87">
        <v>1777693235</v>
      </c>
      <c r="U72" s="88" t="s">
        <v>15</v>
      </c>
      <c r="V72" s="88" t="s">
        <v>15</v>
      </c>
      <c r="W72" s="88" t="s">
        <v>15</v>
      </c>
      <c r="X72" s="88" t="s">
        <v>15</v>
      </c>
    </row>
    <row r="73" spans="14:24" ht="15.75" x14ac:dyDescent="0.25">
      <c r="N73" s="85">
        <v>38717</v>
      </c>
      <c r="O73" s="86">
        <v>887</v>
      </c>
      <c r="P73" s="86">
        <v>241</v>
      </c>
      <c r="Q73" s="86">
        <v>646</v>
      </c>
      <c r="R73" s="87">
        <v>7652949303</v>
      </c>
      <c r="S73" s="87">
        <v>6011752007</v>
      </c>
      <c r="T73" s="87">
        <v>1641197296</v>
      </c>
      <c r="U73" s="88" t="s">
        <v>15</v>
      </c>
      <c r="V73" s="88" t="s">
        <v>15</v>
      </c>
      <c r="W73" s="88" t="s">
        <v>15</v>
      </c>
      <c r="X73" s="88" t="s">
        <v>15</v>
      </c>
    </row>
    <row r="74" spans="14:24" ht="15.75" x14ac:dyDescent="0.25">
      <c r="N74" s="85">
        <v>38748</v>
      </c>
      <c r="O74" s="86">
        <v>781</v>
      </c>
      <c r="P74" s="86">
        <v>176</v>
      </c>
      <c r="Q74" s="86">
        <v>605</v>
      </c>
      <c r="R74" s="87">
        <v>5543113607</v>
      </c>
      <c r="S74" s="87">
        <v>3823394726</v>
      </c>
      <c r="T74" s="87">
        <v>1719718881</v>
      </c>
      <c r="U74" s="88" t="s">
        <v>15</v>
      </c>
      <c r="V74" s="88" t="s">
        <v>15</v>
      </c>
      <c r="W74" s="88" t="s">
        <v>15</v>
      </c>
      <c r="X74" s="88" t="s">
        <v>15</v>
      </c>
    </row>
    <row r="75" spans="14:24" ht="15.75" x14ac:dyDescent="0.25">
      <c r="N75" s="85">
        <v>38776</v>
      </c>
      <c r="O75" s="86">
        <v>659</v>
      </c>
      <c r="P75" s="86">
        <v>133</v>
      </c>
      <c r="Q75" s="86">
        <v>526</v>
      </c>
      <c r="R75" s="87">
        <v>4891129234</v>
      </c>
      <c r="S75" s="87">
        <v>3555720078</v>
      </c>
      <c r="T75" s="87">
        <v>1335409156</v>
      </c>
      <c r="U75" s="88" t="s">
        <v>15</v>
      </c>
      <c r="V75" s="88" t="s">
        <v>15</v>
      </c>
      <c r="W75" s="88" t="s">
        <v>15</v>
      </c>
      <c r="X75" s="88" t="s">
        <v>15</v>
      </c>
    </row>
    <row r="76" spans="14:24" ht="15.75" x14ac:dyDescent="0.25">
      <c r="N76" s="85">
        <v>38807</v>
      </c>
      <c r="O76" s="86">
        <v>877</v>
      </c>
      <c r="P76" s="86">
        <v>195</v>
      </c>
      <c r="Q76" s="86">
        <v>682</v>
      </c>
      <c r="R76" s="87">
        <v>6409097787</v>
      </c>
      <c r="S76" s="87">
        <v>4463655328</v>
      </c>
      <c r="T76" s="87">
        <v>1945442459</v>
      </c>
      <c r="U76" s="88" t="s">
        <v>15</v>
      </c>
      <c r="V76" s="88" t="s">
        <v>15</v>
      </c>
      <c r="W76" s="88" t="s">
        <v>15</v>
      </c>
      <c r="X76" s="88" t="s">
        <v>15</v>
      </c>
    </row>
    <row r="77" spans="14:24" ht="15.75" x14ac:dyDescent="0.25">
      <c r="N77" s="85">
        <v>38837</v>
      </c>
      <c r="O77" s="86">
        <v>707</v>
      </c>
      <c r="P77" s="86">
        <v>147</v>
      </c>
      <c r="Q77" s="86">
        <v>560</v>
      </c>
      <c r="R77" s="87">
        <v>6069374878</v>
      </c>
      <c r="S77" s="87">
        <v>4646217824</v>
      </c>
      <c r="T77" s="87">
        <v>1423157054</v>
      </c>
      <c r="U77" s="88" t="s">
        <v>15</v>
      </c>
      <c r="V77" s="88" t="s">
        <v>15</v>
      </c>
      <c r="W77" s="88" t="s">
        <v>15</v>
      </c>
      <c r="X77" s="88" t="s">
        <v>15</v>
      </c>
    </row>
    <row r="78" spans="14:24" ht="15.75" x14ac:dyDescent="0.25">
      <c r="N78" s="85">
        <v>38868</v>
      </c>
      <c r="O78" s="86">
        <v>833</v>
      </c>
      <c r="P78" s="86">
        <v>156</v>
      </c>
      <c r="Q78" s="86">
        <v>677</v>
      </c>
      <c r="R78" s="87">
        <v>5579402437</v>
      </c>
      <c r="S78" s="87">
        <v>3559357567</v>
      </c>
      <c r="T78" s="87">
        <v>2020044870</v>
      </c>
      <c r="U78" s="88" t="s">
        <v>15</v>
      </c>
      <c r="V78" s="88" t="s">
        <v>15</v>
      </c>
      <c r="W78" s="88" t="s">
        <v>15</v>
      </c>
      <c r="X78" s="88" t="s">
        <v>15</v>
      </c>
    </row>
    <row r="79" spans="14:24" ht="15.75" x14ac:dyDescent="0.25">
      <c r="N79" s="85">
        <v>38898</v>
      </c>
      <c r="O79" s="86">
        <v>943</v>
      </c>
      <c r="P79" s="86">
        <v>195</v>
      </c>
      <c r="Q79" s="86">
        <v>748</v>
      </c>
      <c r="R79" s="87">
        <v>7350149938</v>
      </c>
      <c r="S79" s="87">
        <v>5287968525</v>
      </c>
      <c r="T79" s="87">
        <v>2062181413</v>
      </c>
      <c r="U79" s="88" t="s">
        <v>15</v>
      </c>
      <c r="V79" s="88" t="s">
        <v>15</v>
      </c>
      <c r="W79" s="88" t="s">
        <v>15</v>
      </c>
      <c r="X79" s="88" t="s">
        <v>15</v>
      </c>
    </row>
    <row r="80" spans="14:24" ht="15.75" x14ac:dyDescent="0.25">
      <c r="N80" s="85">
        <v>38929</v>
      </c>
      <c r="O80" s="86">
        <v>769</v>
      </c>
      <c r="P80" s="86">
        <v>168</v>
      </c>
      <c r="Q80" s="86">
        <v>601</v>
      </c>
      <c r="R80" s="87">
        <v>5200454350</v>
      </c>
      <c r="S80" s="87">
        <v>3695173578</v>
      </c>
      <c r="T80" s="87">
        <v>1505280772</v>
      </c>
      <c r="U80" s="88" t="s">
        <v>15</v>
      </c>
      <c r="V80" s="88" t="s">
        <v>15</v>
      </c>
      <c r="W80" s="88" t="s">
        <v>15</v>
      </c>
      <c r="X80" s="88" t="s">
        <v>15</v>
      </c>
    </row>
    <row r="81" spans="14:24" ht="15.75" x14ac:dyDescent="0.25">
      <c r="N81" s="85">
        <v>38960</v>
      </c>
      <c r="O81" s="86">
        <v>779</v>
      </c>
      <c r="P81" s="86">
        <v>178</v>
      </c>
      <c r="Q81" s="86">
        <v>601</v>
      </c>
      <c r="R81" s="87">
        <v>6954923499</v>
      </c>
      <c r="S81" s="87">
        <v>5311213114</v>
      </c>
      <c r="T81" s="87">
        <v>1643710385</v>
      </c>
      <c r="U81" s="88" t="s">
        <v>15</v>
      </c>
      <c r="V81" s="88" t="s">
        <v>15</v>
      </c>
      <c r="W81" s="88" t="s">
        <v>15</v>
      </c>
      <c r="X81" s="88" t="s">
        <v>15</v>
      </c>
    </row>
    <row r="82" spans="14:24" ht="15.75" x14ac:dyDescent="0.25">
      <c r="N82" s="85">
        <v>38990</v>
      </c>
      <c r="O82" s="86">
        <v>747</v>
      </c>
      <c r="P82" s="86">
        <v>170</v>
      </c>
      <c r="Q82" s="86">
        <v>577</v>
      </c>
      <c r="R82" s="87">
        <v>7495857518</v>
      </c>
      <c r="S82" s="87">
        <v>6110151079</v>
      </c>
      <c r="T82" s="87">
        <v>1385706439</v>
      </c>
      <c r="U82" s="88" t="s">
        <v>15</v>
      </c>
      <c r="V82" s="88" t="s">
        <v>15</v>
      </c>
      <c r="W82" s="88" t="s">
        <v>15</v>
      </c>
      <c r="X82" s="88" t="s">
        <v>15</v>
      </c>
    </row>
    <row r="83" spans="14:24" ht="15.75" x14ac:dyDescent="0.25">
      <c r="N83" s="85">
        <v>39021</v>
      </c>
      <c r="O83" s="86">
        <v>754</v>
      </c>
      <c r="P83" s="86">
        <v>149</v>
      </c>
      <c r="Q83" s="86">
        <v>605</v>
      </c>
      <c r="R83" s="87">
        <v>4751901635</v>
      </c>
      <c r="S83" s="87">
        <v>3092826999</v>
      </c>
      <c r="T83" s="87">
        <v>1659074636</v>
      </c>
      <c r="U83" s="88" t="s">
        <v>15</v>
      </c>
      <c r="V83" s="88" t="s">
        <v>15</v>
      </c>
      <c r="W83" s="88" t="s">
        <v>15</v>
      </c>
      <c r="X83" s="88" t="s">
        <v>15</v>
      </c>
    </row>
    <row r="84" spans="14:24" ht="15.75" x14ac:dyDescent="0.25">
      <c r="N84" s="85">
        <v>39051</v>
      </c>
      <c r="O84" s="86">
        <v>744</v>
      </c>
      <c r="P84" s="86">
        <v>155</v>
      </c>
      <c r="Q84" s="86">
        <v>589</v>
      </c>
      <c r="R84" s="87">
        <v>5256779262</v>
      </c>
      <c r="S84" s="87">
        <v>3795120959</v>
      </c>
      <c r="T84" s="87">
        <v>1461658303</v>
      </c>
      <c r="U84" s="88" t="s">
        <v>15</v>
      </c>
      <c r="V84" s="88" t="s">
        <v>15</v>
      </c>
      <c r="W84" s="88" t="s">
        <v>15</v>
      </c>
      <c r="X84" s="88" t="s">
        <v>15</v>
      </c>
    </row>
    <row r="85" spans="14:24" ht="15.75" x14ac:dyDescent="0.25">
      <c r="N85" s="85">
        <v>39082</v>
      </c>
      <c r="O85" s="86">
        <v>966</v>
      </c>
      <c r="P85" s="86">
        <v>229</v>
      </c>
      <c r="Q85" s="86">
        <v>737</v>
      </c>
      <c r="R85" s="87">
        <v>9345349673</v>
      </c>
      <c r="S85" s="87">
        <v>7495516733</v>
      </c>
      <c r="T85" s="87">
        <v>1849832940</v>
      </c>
      <c r="U85" s="88" t="s">
        <v>15</v>
      </c>
      <c r="V85" s="88" t="s">
        <v>15</v>
      </c>
      <c r="W85" s="88" t="s">
        <v>15</v>
      </c>
      <c r="X85" s="88" t="s">
        <v>15</v>
      </c>
    </row>
    <row r="86" spans="14:24" ht="15.75" x14ac:dyDescent="0.25">
      <c r="N86" s="85">
        <v>39113</v>
      </c>
      <c r="O86" s="86">
        <v>823</v>
      </c>
      <c r="P86" s="86">
        <v>163</v>
      </c>
      <c r="Q86" s="86">
        <v>660</v>
      </c>
      <c r="R86" s="87">
        <v>7733893615</v>
      </c>
      <c r="S86" s="87">
        <v>6112897271</v>
      </c>
      <c r="T86" s="87">
        <v>1620996344</v>
      </c>
      <c r="U86" s="88" t="s">
        <v>15</v>
      </c>
      <c r="V86" s="88" t="s">
        <v>15</v>
      </c>
      <c r="W86" s="88" t="s">
        <v>15</v>
      </c>
      <c r="X86" s="88" t="s">
        <v>15</v>
      </c>
    </row>
    <row r="87" spans="14:24" ht="15.75" x14ac:dyDescent="0.25">
      <c r="N87" s="85">
        <v>39141</v>
      </c>
      <c r="O87" s="86">
        <v>731</v>
      </c>
      <c r="P87" s="86">
        <v>145</v>
      </c>
      <c r="Q87" s="86">
        <v>586</v>
      </c>
      <c r="R87" s="87">
        <v>5275212822</v>
      </c>
      <c r="S87" s="87">
        <v>3640377717</v>
      </c>
      <c r="T87" s="87">
        <v>1634835105</v>
      </c>
      <c r="U87" s="88" t="s">
        <v>15</v>
      </c>
      <c r="V87" s="88" t="s">
        <v>15</v>
      </c>
      <c r="W87" s="88" t="s">
        <v>15</v>
      </c>
      <c r="X87" s="88" t="s">
        <v>15</v>
      </c>
    </row>
    <row r="88" spans="14:24" ht="15.75" x14ac:dyDescent="0.25">
      <c r="N88" s="85">
        <v>39172</v>
      </c>
      <c r="O88" s="86">
        <v>908</v>
      </c>
      <c r="P88" s="86">
        <v>174</v>
      </c>
      <c r="Q88" s="86">
        <v>734</v>
      </c>
      <c r="R88" s="87">
        <v>6844970364</v>
      </c>
      <c r="S88" s="87">
        <v>5019434754</v>
      </c>
      <c r="T88" s="87">
        <v>1825535610</v>
      </c>
      <c r="U88" s="88" t="s">
        <v>15</v>
      </c>
      <c r="V88" s="88" t="s">
        <v>15</v>
      </c>
      <c r="W88" s="88" t="s">
        <v>15</v>
      </c>
      <c r="X88" s="88" t="s">
        <v>15</v>
      </c>
    </row>
    <row r="89" spans="14:24" ht="15.75" x14ac:dyDescent="0.25">
      <c r="N89" s="85">
        <v>39202</v>
      </c>
      <c r="O89" s="86">
        <v>877</v>
      </c>
      <c r="P89" s="86">
        <v>168</v>
      </c>
      <c r="Q89" s="86">
        <v>709</v>
      </c>
      <c r="R89" s="87">
        <v>6268000352</v>
      </c>
      <c r="S89" s="87">
        <v>4462745065</v>
      </c>
      <c r="T89" s="87">
        <v>1805255287</v>
      </c>
      <c r="U89" s="88" t="s">
        <v>15</v>
      </c>
      <c r="V89" s="88" t="s">
        <v>15</v>
      </c>
      <c r="W89" s="88" t="s">
        <v>15</v>
      </c>
      <c r="X89" s="88" t="s">
        <v>15</v>
      </c>
    </row>
    <row r="90" spans="14:24" ht="15.75" x14ac:dyDescent="0.25">
      <c r="N90" s="85">
        <v>39233</v>
      </c>
      <c r="O90" s="86">
        <v>1006</v>
      </c>
      <c r="P90" s="86">
        <v>193</v>
      </c>
      <c r="Q90" s="86">
        <v>813</v>
      </c>
      <c r="R90" s="87">
        <v>7667744836</v>
      </c>
      <c r="S90" s="87">
        <v>5422906967</v>
      </c>
      <c r="T90" s="87">
        <v>2244837869</v>
      </c>
      <c r="U90" s="88" t="s">
        <v>15</v>
      </c>
      <c r="V90" s="88" t="s">
        <v>15</v>
      </c>
      <c r="W90" s="88" t="s">
        <v>15</v>
      </c>
      <c r="X90" s="88" t="s">
        <v>15</v>
      </c>
    </row>
    <row r="91" spans="14:24" ht="15.75" x14ac:dyDescent="0.25">
      <c r="N91" s="85">
        <v>39263</v>
      </c>
      <c r="O91" s="86">
        <v>981</v>
      </c>
      <c r="P91" s="86">
        <v>209</v>
      </c>
      <c r="Q91" s="86">
        <v>772</v>
      </c>
      <c r="R91" s="87">
        <v>8252446494</v>
      </c>
      <c r="S91" s="87">
        <v>6266763252</v>
      </c>
      <c r="T91" s="87">
        <v>1985683242</v>
      </c>
      <c r="U91" s="88" t="s">
        <v>15</v>
      </c>
      <c r="V91" s="88" t="s">
        <v>15</v>
      </c>
      <c r="W91" s="88" t="s">
        <v>15</v>
      </c>
      <c r="X91" s="88" t="s">
        <v>15</v>
      </c>
    </row>
    <row r="92" spans="14:24" ht="15.75" x14ac:dyDescent="0.25">
      <c r="N92" s="85">
        <v>39294</v>
      </c>
      <c r="O92" s="86">
        <v>916</v>
      </c>
      <c r="P92" s="86">
        <v>182</v>
      </c>
      <c r="Q92" s="86">
        <v>734</v>
      </c>
      <c r="R92" s="87">
        <v>7537553885</v>
      </c>
      <c r="S92" s="87">
        <v>5616457103</v>
      </c>
      <c r="T92" s="87">
        <v>1921096782</v>
      </c>
      <c r="U92" s="88" t="s">
        <v>15</v>
      </c>
      <c r="V92" s="88" t="s">
        <v>15</v>
      </c>
      <c r="W92" s="88" t="s">
        <v>15</v>
      </c>
      <c r="X92" s="88" t="s">
        <v>15</v>
      </c>
    </row>
    <row r="93" spans="14:24" ht="15.75" x14ac:dyDescent="0.25">
      <c r="N93" s="85">
        <v>39325</v>
      </c>
      <c r="O93" s="86">
        <v>993</v>
      </c>
      <c r="P93" s="86">
        <v>198</v>
      </c>
      <c r="Q93" s="86">
        <v>795</v>
      </c>
      <c r="R93" s="87">
        <v>7545836282</v>
      </c>
      <c r="S93" s="87">
        <v>5439347880</v>
      </c>
      <c r="T93" s="87">
        <v>2106488402</v>
      </c>
      <c r="U93" s="88" t="s">
        <v>15</v>
      </c>
      <c r="V93" s="88" t="s">
        <v>15</v>
      </c>
      <c r="W93" s="88" t="s">
        <v>15</v>
      </c>
      <c r="X93" s="88" t="s">
        <v>15</v>
      </c>
    </row>
    <row r="94" spans="14:24" ht="15.75" x14ac:dyDescent="0.25">
      <c r="N94" s="85">
        <v>39355</v>
      </c>
      <c r="O94" s="86">
        <v>792</v>
      </c>
      <c r="P94" s="86">
        <v>151</v>
      </c>
      <c r="Q94" s="86">
        <v>641</v>
      </c>
      <c r="R94" s="87">
        <v>5390092819</v>
      </c>
      <c r="S94" s="87">
        <v>3846415947</v>
      </c>
      <c r="T94" s="87">
        <v>1543676872</v>
      </c>
      <c r="U94" s="88" t="s">
        <v>15</v>
      </c>
      <c r="V94" s="88" t="s">
        <v>15</v>
      </c>
      <c r="W94" s="88" t="s">
        <v>15</v>
      </c>
      <c r="X94" s="88" t="s">
        <v>15</v>
      </c>
    </row>
    <row r="95" spans="14:24" ht="15.75" x14ac:dyDescent="0.25">
      <c r="N95" s="85">
        <v>39386</v>
      </c>
      <c r="O95" s="86">
        <v>793</v>
      </c>
      <c r="P95" s="86">
        <v>129</v>
      </c>
      <c r="Q95" s="86">
        <v>664</v>
      </c>
      <c r="R95" s="87">
        <v>4915895944</v>
      </c>
      <c r="S95" s="87">
        <v>3199220775</v>
      </c>
      <c r="T95" s="87">
        <v>1716675169</v>
      </c>
      <c r="U95" s="88" t="s">
        <v>15</v>
      </c>
      <c r="V95" s="88" t="s">
        <v>15</v>
      </c>
      <c r="W95" s="88" t="s">
        <v>15</v>
      </c>
      <c r="X95" s="88" t="s">
        <v>15</v>
      </c>
    </row>
    <row r="96" spans="14:24" ht="15.75" x14ac:dyDescent="0.25">
      <c r="N96" s="85">
        <v>39416</v>
      </c>
      <c r="O96" s="86">
        <v>747</v>
      </c>
      <c r="P96" s="86">
        <v>127</v>
      </c>
      <c r="Q96" s="86">
        <v>620</v>
      </c>
      <c r="R96" s="87">
        <v>4725192017</v>
      </c>
      <c r="S96" s="87">
        <v>3120830980</v>
      </c>
      <c r="T96" s="87">
        <v>1604361037</v>
      </c>
      <c r="U96" s="88" t="s">
        <v>15</v>
      </c>
      <c r="V96" s="88" t="s">
        <v>15</v>
      </c>
      <c r="W96" s="88" t="s">
        <v>15</v>
      </c>
      <c r="X96" s="88" t="s">
        <v>15</v>
      </c>
    </row>
    <row r="97" spans="14:24" ht="15.75" x14ac:dyDescent="0.25">
      <c r="N97" s="85">
        <v>39447</v>
      </c>
      <c r="O97" s="86">
        <v>846</v>
      </c>
      <c r="P97" s="86">
        <v>155</v>
      </c>
      <c r="Q97" s="86">
        <v>691</v>
      </c>
      <c r="R97" s="87">
        <v>7273239924</v>
      </c>
      <c r="S97" s="87">
        <v>5695290061</v>
      </c>
      <c r="T97" s="87">
        <v>1577949863</v>
      </c>
      <c r="U97" s="88" t="s">
        <v>15</v>
      </c>
      <c r="V97" s="88" t="s">
        <v>15</v>
      </c>
      <c r="W97" s="88" t="s">
        <v>15</v>
      </c>
      <c r="X97" s="88" t="s">
        <v>15</v>
      </c>
    </row>
    <row r="98" spans="14:24" ht="15.75" x14ac:dyDescent="0.25">
      <c r="N98" s="85">
        <v>39478</v>
      </c>
      <c r="O98" s="86">
        <v>714</v>
      </c>
      <c r="P98" s="86">
        <v>109</v>
      </c>
      <c r="Q98" s="86">
        <v>605</v>
      </c>
      <c r="R98" s="87">
        <v>3626265994</v>
      </c>
      <c r="S98" s="87">
        <v>2032698538</v>
      </c>
      <c r="T98" s="87">
        <v>1593567456</v>
      </c>
      <c r="U98" s="88">
        <v>10</v>
      </c>
      <c r="V98" s="88">
        <v>2</v>
      </c>
      <c r="W98" s="89">
        <v>1.4005602240896359E-2</v>
      </c>
      <c r="X98" s="89">
        <v>2.8011204481792717E-3</v>
      </c>
    </row>
    <row r="99" spans="14:24" ht="15.75" x14ac:dyDescent="0.25">
      <c r="N99" s="85">
        <v>39507</v>
      </c>
      <c r="O99" s="86">
        <v>626</v>
      </c>
      <c r="P99" s="86">
        <v>88</v>
      </c>
      <c r="Q99" s="86">
        <v>538</v>
      </c>
      <c r="R99" s="87">
        <v>3422867885</v>
      </c>
      <c r="S99" s="87">
        <v>2082990923</v>
      </c>
      <c r="T99" s="87">
        <v>1339876962</v>
      </c>
      <c r="U99" s="88">
        <v>16</v>
      </c>
      <c r="V99" s="88">
        <v>3</v>
      </c>
      <c r="W99" s="89">
        <v>2.5559105431309903E-2</v>
      </c>
      <c r="X99" s="89">
        <v>4.7923322683706068E-3</v>
      </c>
    </row>
    <row r="100" spans="14:24" ht="15.75" x14ac:dyDescent="0.25">
      <c r="N100" s="85">
        <v>39538</v>
      </c>
      <c r="O100" s="86">
        <v>662</v>
      </c>
      <c r="P100" s="86">
        <v>78</v>
      </c>
      <c r="Q100" s="86">
        <v>584</v>
      </c>
      <c r="R100" s="87">
        <v>3180499993</v>
      </c>
      <c r="S100" s="87">
        <v>1833611821</v>
      </c>
      <c r="T100" s="87">
        <v>1346888172</v>
      </c>
      <c r="U100" s="88">
        <v>20</v>
      </c>
      <c r="V100" s="88">
        <v>3</v>
      </c>
      <c r="W100" s="89">
        <v>3.0211480362537766E-2</v>
      </c>
      <c r="X100" s="89">
        <v>4.5317220543806651E-3</v>
      </c>
    </row>
    <row r="101" spans="14:24" ht="15.75" x14ac:dyDescent="0.25">
      <c r="N101" s="85">
        <v>39568</v>
      </c>
      <c r="O101" s="86">
        <v>633</v>
      </c>
      <c r="P101" s="86">
        <v>96</v>
      </c>
      <c r="Q101" s="86">
        <v>537</v>
      </c>
      <c r="R101" s="87">
        <v>3313233907</v>
      </c>
      <c r="S101" s="87">
        <v>1976249448</v>
      </c>
      <c r="T101" s="87">
        <v>1336984459</v>
      </c>
      <c r="U101" s="88">
        <v>14</v>
      </c>
      <c r="V101" s="88">
        <v>4</v>
      </c>
      <c r="W101" s="89">
        <v>2.2116903633491312E-2</v>
      </c>
      <c r="X101" s="89">
        <v>6.3191153238546603E-3</v>
      </c>
    </row>
    <row r="102" spans="14:24" ht="15.75" x14ac:dyDescent="0.25">
      <c r="N102" s="85">
        <v>39599</v>
      </c>
      <c r="O102" s="86">
        <v>694</v>
      </c>
      <c r="P102" s="86">
        <v>91</v>
      </c>
      <c r="Q102" s="86">
        <v>603</v>
      </c>
      <c r="R102" s="87">
        <v>3221843659</v>
      </c>
      <c r="S102" s="87">
        <v>1916375187</v>
      </c>
      <c r="T102" s="87">
        <v>1305468472</v>
      </c>
      <c r="U102" s="88">
        <v>13</v>
      </c>
      <c r="V102" s="88">
        <v>6</v>
      </c>
      <c r="W102" s="89">
        <v>1.8731988472622477E-2</v>
      </c>
      <c r="X102" s="89">
        <v>8.6455331412103754E-3</v>
      </c>
    </row>
    <row r="103" spans="14:24" ht="15.75" x14ac:dyDescent="0.25">
      <c r="N103" s="85">
        <v>39629</v>
      </c>
      <c r="O103" s="86">
        <v>752</v>
      </c>
      <c r="P103" s="86">
        <v>98</v>
      </c>
      <c r="Q103" s="86">
        <v>654</v>
      </c>
      <c r="R103" s="87">
        <v>6626920054</v>
      </c>
      <c r="S103" s="87">
        <v>5214312363</v>
      </c>
      <c r="T103" s="87">
        <v>1412607691</v>
      </c>
      <c r="U103" s="88">
        <v>24</v>
      </c>
      <c r="V103" s="88">
        <v>2</v>
      </c>
      <c r="W103" s="89">
        <v>3.1914893617021274E-2</v>
      </c>
      <c r="X103" s="89">
        <v>2.6595744680851063E-3</v>
      </c>
    </row>
    <row r="104" spans="14:24" ht="15.75" x14ac:dyDescent="0.25">
      <c r="N104" s="85">
        <v>39660</v>
      </c>
      <c r="O104" s="86">
        <v>699</v>
      </c>
      <c r="P104" s="86">
        <v>101</v>
      </c>
      <c r="Q104" s="86">
        <v>598</v>
      </c>
      <c r="R104" s="87">
        <v>3110930624</v>
      </c>
      <c r="S104" s="87">
        <v>1855209667</v>
      </c>
      <c r="T104" s="87">
        <v>1255720957</v>
      </c>
      <c r="U104" s="88">
        <v>17</v>
      </c>
      <c r="V104" s="88">
        <v>4</v>
      </c>
      <c r="W104" s="89">
        <v>2.4320457796852647E-2</v>
      </c>
      <c r="X104" s="89">
        <v>5.7224606580829757E-3</v>
      </c>
    </row>
    <row r="105" spans="14:24" ht="15.75" x14ac:dyDescent="0.25">
      <c r="N105" s="85">
        <v>39691</v>
      </c>
      <c r="O105" s="86">
        <v>632</v>
      </c>
      <c r="P105" s="86">
        <v>81</v>
      </c>
      <c r="Q105" s="86">
        <v>551</v>
      </c>
      <c r="R105" s="87">
        <v>2901671606</v>
      </c>
      <c r="S105" s="87">
        <v>1751268915</v>
      </c>
      <c r="T105" s="87">
        <v>1150402691</v>
      </c>
      <c r="U105" s="88">
        <v>29</v>
      </c>
      <c r="V105" s="88">
        <v>6</v>
      </c>
      <c r="W105" s="89">
        <v>4.588607594936709E-2</v>
      </c>
      <c r="X105" s="89">
        <v>9.4936708860759497E-3</v>
      </c>
    </row>
    <row r="106" spans="14:24" ht="15.75" x14ac:dyDescent="0.25">
      <c r="N106" s="85">
        <v>39721</v>
      </c>
      <c r="O106" s="86">
        <v>608</v>
      </c>
      <c r="P106" s="86">
        <v>82</v>
      </c>
      <c r="Q106" s="86">
        <v>526</v>
      </c>
      <c r="R106" s="87">
        <v>3374180993</v>
      </c>
      <c r="S106" s="87">
        <v>2090495797</v>
      </c>
      <c r="T106" s="87">
        <v>1283685196</v>
      </c>
      <c r="U106" s="88">
        <v>40</v>
      </c>
      <c r="V106" s="88">
        <v>4</v>
      </c>
      <c r="W106" s="89">
        <v>6.5789473684210523E-2</v>
      </c>
      <c r="X106" s="89">
        <v>6.5789473684210523E-3</v>
      </c>
    </row>
    <row r="107" spans="14:24" ht="15.75" x14ac:dyDescent="0.25">
      <c r="N107" s="85">
        <v>39752</v>
      </c>
      <c r="O107" s="86">
        <v>566</v>
      </c>
      <c r="P107" s="86">
        <v>69</v>
      </c>
      <c r="Q107" s="86">
        <v>497</v>
      </c>
      <c r="R107" s="87">
        <v>2703736022</v>
      </c>
      <c r="S107" s="87">
        <v>1638693283</v>
      </c>
      <c r="T107" s="87">
        <v>1065042739</v>
      </c>
      <c r="U107" s="88">
        <v>39</v>
      </c>
      <c r="V107" s="88">
        <v>6</v>
      </c>
      <c r="W107" s="89">
        <v>6.8904593639575976E-2</v>
      </c>
      <c r="X107" s="89">
        <v>1.0600706713780919E-2</v>
      </c>
    </row>
    <row r="108" spans="14:24" ht="15.75" x14ac:dyDescent="0.25">
      <c r="N108" s="85">
        <v>39782</v>
      </c>
      <c r="O108" s="86">
        <v>423</v>
      </c>
      <c r="P108" s="86">
        <v>43</v>
      </c>
      <c r="Q108" s="86">
        <v>380</v>
      </c>
      <c r="R108" s="87">
        <v>1270708629</v>
      </c>
      <c r="S108" s="87">
        <v>455469996</v>
      </c>
      <c r="T108" s="87">
        <v>815238633</v>
      </c>
      <c r="U108" s="88">
        <v>27</v>
      </c>
      <c r="V108" s="88">
        <v>7</v>
      </c>
      <c r="W108" s="89">
        <v>6.3829787234042548E-2</v>
      </c>
      <c r="X108" s="89">
        <v>1.6548463356973995E-2</v>
      </c>
    </row>
    <row r="109" spans="14:24" ht="15.75" x14ac:dyDescent="0.25">
      <c r="N109" s="85">
        <v>39813</v>
      </c>
      <c r="O109" s="86">
        <v>662</v>
      </c>
      <c r="P109" s="86">
        <v>88</v>
      </c>
      <c r="Q109" s="86">
        <v>574</v>
      </c>
      <c r="R109" s="87">
        <v>2649931689</v>
      </c>
      <c r="S109" s="87">
        <v>1465712243</v>
      </c>
      <c r="T109" s="87">
        <v>1184219446</v>
      </c>
      <c r="U109" s="88">
        <v>44</v>
      </c>
      <c r="V109" s="88">
        <v>11</v>
      </c>
      <c r="W109" s="89">
        <v>6.6465256797583083E-2</v>
      </c>
      <c r="X109" s="89">
        <v>1.6616314199395771E-2</v>
      </c>
    </row>
    <row r="110" spans="14:24" ht="15.75" x14ac:dyDescent="0.25">
      <c r="N110" s="85">
        <v>39844</v>
      </c>
      <c r="O110" s="86">
        <v>362</v>
      </c>
      <c r="P110" s="86">
        <v>45</v>
      </c>
      <c r="Q110" s="86">
        <v>317</v>
      </c>
      <c r="R110" s="87">
        <v>1196066105</v>
      </c>
      <c r="S110" s="87">
        <v>644715110</v>
      </c>
      <c r="T110" s="87">
        <v>551350995</v>
      </c>
      <c r="U110" s="88">
        <v>49</v>
      </c>
      <c r="V110" s="88">
        <v>9</v>
      </c>
      <c r="W110" s="89">
        <v>0.13535911602209943</v>
      </c>
      <c r="X110" s="89">
        <v>2.4861878453038673E-2</v>
      </c>
    </row>
    <row r="111" spans="14:24" ht="15.75" x14ac:dyDescent="0.25">
      <c r="N111" s="85">
        <v>39872</v>
      </c>
      <c r="O111" s="86">
        <v>364</v>
      </c>
      <c r="P111" s="86">
        <v>33</v>
      </c>
      <c r="Q111" s="86">
        <v>331</v>
      </c>
      <c r="R111" s="87">
        <v>1283693519</v>
      </c>
      <c r="S111" s="87">
        <v>680942371</v>
      </c>
      <c r="T111" s="87">
        <v>602751148</v>
      </c>
      <c r="U111" s="88">
        <v>45</v>
      </c>
      <c r="V111" s="88">
        <v>4</v>
      </c>
      <c r="W111" s="89">
        <v>0.12362637362637363</v>
      </c>
      <c r="X111" s="89">
        <v>1.098901098901099E-2</v>
      </c>
    </row>
    <row r="112" spans="14:24" ht="15.75" x14ac:dyDescent="0.25">
      <c r="N112" s="85">
        <v>39903</v>
      </c>
      <c r="O112" s="86">
        <v>424</v>
      </c>
      <c r="P112" s="86">
        <v>49</v>
      </c>
      <c r="Q112" s="86">
        <v>375</v>
      </c>
      <c r="R112" s="87">
        <v>1842982385</v>
      </c>
      <c r="S112" s="87">
        <v>800548045</v>
      </c>
      <c r="T112" s="87">
        <v>1042434340</v>
      </c>
      <c r="U112" s="88">
        <v>86</v>
      </c>
      <c r="V112" s="88">
        <v>18</v>
      </c>
      <c r="W112" s="89">
        <v>0.20283018867924529</v>
      </c>
      <c r="X112" s="89">
        <v>4.2452830188679243E-2</v>
      </c>
    </row>
    <row r="113" spans="14:24" ht="15.75" x14ac:dyDescent="0.25">
      <c r="N113" s="85">
        <v>39933</v>
      </c>
      <c r="O113" s="86">
        <v>419</v>
      </c>
      <c r="P113" s="86">
        <v>49</v>
      </c>
      <c r="Q113" s="86">
        <v>370</v>
      </c>
      <c r="R113" s="87">
        <v>1237463187</v>
      </c>
      <c r="S113" s="87">
        <v>696732251</v>
      </c>
      <c r="T113" s="87">
        <v>540730936</v>
      </c>
      <c r="U113" s="88">
        <v>86</v>
      </c>
      <c r="V113" s="88">
        <v>11</v>
      </c>
      <c r="W113" s="89">
        <v>0.2052505966587112</v>
      </c>
      <c r="X113" s="89">
        <v>2.6252983293556086E-2</v>
      </c>
    </row>
    <row r="114" spans="14:24" ht="15.75" x14ac:dyDescent="0.25">
      <c r="N114" s="85">
        <v>39964</v>
      </c>
      <c r="O114" s="86">
        <v>440</v>
      </c>
      <c r="P114" s="86">
        <v>33</v>
      </c>
      <c r="Q114" s="86">
        <v>407</v>
      </c>
      <c r="R114" s="87">
        <v>1062199889</v>
      </c>
      <c r="S114" s="87">
        <v>429691042</v>
      </c>
      <c r="T114" s="87">
        <v>632508847</v>
      </c>
      <c r="U114" s="88">
        <v>77</v>
      </c>
      <c r="V114" s="88">
        <v>11</v>
      </c>
      <c r="W114" s="89">
        <v>0.17499999999999999</v>
      </c>
      <c r="X114" s="89">
        <v>2.5000000000000001E-2</v>
      </c>
    </row>
    <row r="115" spans="14:24" ht="15.75" x14ac:dyDescent="0.25">
      <c r="N115" s="85">
        <v>39994</v>
      </c>
      <c r="O115" s="86">
        <v>552</v>
      </c>
      <c r="P115" s="86">
        <v>62</v>
      </c>
      <c r="Q115" s="86">
        <v>490</v>
      </c>
      <c r="R115" s="87">
        <v>1911381579</v>
      </c>
      <c r="S115" s="87">
        <v>1129119577</v>
      </c>
      <c r="T115" s="87">
        <v>782262002</v>
      </c>
      <c r="U115" s="88">
        <v>96</v>
      </c>
      <c r="V115" s="88">
        <v>15</v>
      </c>
      <c r="W115" s="89">
        <v>0.17391304347826086</v>
      </c>
      <c r="X115" s="89">
        <v>2.717391304347826E-2</v>
      </c>
    </row>
    <row r="116" spans="14:24" ht="15.75" x14ac:dyDescent="0.25">
      <c r="N116" s="85">
        <v>40025</v>
      </c>
      <c r="O116" s="86">
        <v>497</v>
      </c>
      <c r="P116" s="86">
        <v>49</v>
      </c>
      <c r="Q116" s="86">
        <v>448</v>
      </c>
      <c r="R116" s="87">
        <v>1894664737</v>
      </c>
      <c r="S116" s="87">
        <v>1127062868</v>
      </c>
      <c r="T116" s="87">
        <v>767601869</v>
      </c>
      <c r="U116" s="88">
        <v>94</v>
      </c>
      <c r="V116" s="88">
        <v>14</v>
      </c>
      <c r="W116" s="89">
        <v>0.1891348088531187</v>
      </c>
      <c r="X116" s="89">
        <v>2.8169014084507043E-2</v>
      </c>
    </row>
    <row r="117" spans="14:24" ht="15.75" x14ac:dyDescent="0.25">
      <c r="N117" s="85">
        <v>40056</v>
      </c>
      <c r="O117" s="86">
        <v>462</v>
      </c>
      <c r="P117" s="86">
        <v>55</v>
      </c>
      <c r="Q117" s="86">
        <v>407</v>
      </c>
      <c r="R117" s="87">
        <v>1202827291</v>
      </c>
      <c r="S117" s="87">
        <v>459195776</v>
      </c>
      <c r="T117" s="87">
        <v>743631515</v>
      </c>
      <c r="U117" s="88">
        <v>103</v>
      </c>
      <c r="V117" s="88">
        <v>17</v>
      </c>
      <c r="W117" s="89">
        <v>0.22294372294372294</v>
      </c>
      <c r="X117" s="89">
        <v>3.67965367965368E-2</v>
      </c>
    </row>
    <row r="118" spans="14:24" ht="15.75" x14ac:dyDescent="0.25">
      <c r="N118" s="85">
        <v>40086</v>
      </c>
      <c r="O118" s="86">
        <v>521</v>
      </c>
      <c r="P118" s="86">
        <v>71</v>
      </c>
      <c r="Q118" s="86">
        <v>450</v>
      </c>
      <c r="R118" s="87">
        <v>1547262437</v>
      </c>
      <c r="S118" s="87">
        <v>826768849</v>
      </c>
      <c r="T118" s="87">
        <v>720493588</v>
      </c>
      <c r="U118" s="88">
        <v>108</v>
      </c>
      <c r="V118" s="88">
        <v>32</v>
      </c>
      <c r="W118" s="89">
        <v>0.20729366602687141</v>
      </c>
      <c r="X118" s="89">
        <v>6.1420345489443376E-2</v>
      </c>
    </row>
    <row r="119" spans="14:24" ht="15.75" x14ac:dyDescent="0.25">
      <c r="N119" s="85">
        <v>40117</v>
      </c>
      <c r="O119" s="86">
        <v>505</v>
      </c>
      <c r="P119" s="86">
        <v>77</v>
      </c>
      <c r="Q119" s="86">
        <v>428</v>
      </c>
      <c r="R119" s="87">
        <v>1696122482</v>
      </c>
      <c r="S119" s="87">
        <v>999477217</v>
      </c>
      <c r="T119" s="87">
        <v>696645265</v>
      </c>
      <c r="U119" s="88">
        <v>106</v>
      </c>
      <c r="V119" s="88">
        <v>35</v>
      </c>
      <c r="W119" s="89">
        <v>0.20990099009900989</v>
      </c>
      <c r="X119" s="89">
        <v>6.9306930693069313E-2</v>
      </c>
    </row>
    <row r="120" spans="14:24" ht="15.75" x14ac:dyDescent="0.25">
      <c r="N120" s="85">
        <v>40147</v>
      </c>
      <c r="O120" s="86">
        <v>468</v>
      </c>
      <c r="P120" s="86">
        <v>70</v>
      </c>
      <c r="Q120" s="86">
        <v>398</v>
      </c>
      <c r="R120" s="87">
        <v>1451167689</v>
      </c>
      <c r="S120" s="87">
        <v>775883677</v>
      </c>
      <c r="T120" s="87">
        <v>675284012</v>
      </c>
      <c r="U120" s="88">
        <v>107</v>
      </c>
      <c r="V120" s="88">
        <v>29</v>
      </c>
      <c r="W120" s="89">
        <v>0.22863247863247863</v>
      </c>
      <c r="X120" s="89">
        <v>6.1965811965811968E-2</v>
      </c>
    </row>
    <row r="121" spans="14:24" ht="15.75" x14ac:dyDescent="0.25">
      <c r="N121" s="85">
        <v>40178</v>
      </c>
      <c r="O121" s="86">
        <v>813</v>
      </c>
      <c r="P121" s="86">
        <v>137</v>
      </c>
      <c r="Q121" s="86">
        <v>676</v>
      </c>
      <c r="R121" s="87">
        <v>3275689739</v>
      </c>
      <c r="S121" s="87">
        <v>1879477810</v>
      </c>
      <c r="T121" s="87">
        <v>1396211929</v>
      </c>
      <c r="U121" s="88">
        <v>168</v>
      </c>
      <c r="V121" s="88">
        <v>46</v>
      </c>
      <c r="W121" s="89">
        <v>0.20664206642066421</v>
      </c>
      <c r="X121" s="89">
        <v>5.6580565805658053E-2</v>
      </c>
    </row>
    <row r="122" spans="14:24" ht="15.75" x14ac:dyDescent="0.25">
      <c r="N122" s="85">
        <v>40209</v>
      </c>
      <c r="O122" s="86">
        <v>490</v>
      </c>
      <c r="P122" s="86">
        <v>56</v>
      </c>
      <c r="Q122" s="86">
        <v>434</v>
      </c>
      <c r="R122" s="87">
        <v>1626184784</v>
      </c>
      <c r="S122" s="87">
        <v>885442254</v>
      </c>
      <c r="T122" s="87">
        <v>740742530</v>
      </c>
      <c r="U122" s="88">
        <v>122</v>
      </c>
      <c r="V122" s="88">
        <v>19</v>
      </c>
      <c r="W122" s="89">
        <v>0.24897959183673468</v>
      </c>
      <c r="X122" s="89">
        <v>3.8775510204081633E-2</v>
      </c>
    </row>
    <row r="123" spans="14:24" ht="15.75" x14ac:dyDescent="0.25">
      <c r="N123" s="85">
        <v>40237</v>
      </c>
      <c r="O123" s="86">
        <v>483</v>
      </c>
      <c r="P123" s="86">
        <v>51</v>
      </c>
      <c r="Q123" s="86">
        <v>432</v>
      </c>
      <c r="R123" s="87">
        <v>1968763183</v>
      </c>
      <c r="S123" s="87">
        <v>1191082649</v>
      </c>
      <c r="T123" s="87">
        <v>777680534</v>
      </c>
      <c r="U123" s="88">
        <v>114</v>
      </c>
      <c r="V123" s="88">
        <v>20</v>
      </c>
      <c r="W123" s="89">
        <v>0.2360248447204969</v>
      </c>
      <c r="X123" s="89">
        <v>4.1407867494824016E-2</v>
      </c>
    </row>
    <row r="124" spans="14:24" ht="15.75" x14ac:dyDescent="0.25">
      <c r="N124" s="85">
        <v>40268</v>
      </c>
      <c r="O124" s="86">
        <v>662</v>
      </c>
      <c r="P124" s="86">
        <v>74</v>
      </c>
      <c r="Q124" s="86">
        <v>588</v>
      </c>
      <c r="R124" s="87">
        <v>2271140443</v>
      </c>
      <c r="S124" s="87">
        <v>1284468764</v>
      </c>
      <c r="T124" s="87">
        <v>986671679</v>
      </c>
      <c r="U124" s="88">
        <v>186</v>
      </c>
      <c r="V124" s="88">
        <v>34</v>
      </c>
      <c r="W124" s="89">
        <v>0.2809667673716012</v>
      </c>
      <c r="X124" s="89">
        <v>5.1359516616314202E-2</v>
      </c>
    </row>
    <row r="125" spans="14:24" ht="15.75" x14ac:dyDescent="0.25">
      <c r="N125" s="85">
        <v>40298</v>
      </c>
      <c r="O125" s="86">
        <v>670</v>
      </c>
      <c r="P125" s="86">
        <v>81</v>
      </c>
      <c r="Q125" s="86">
        <v>589</v>
      </c>
      <c r="R125" s="87">
        <v>1813040806</v>
      </c>
      <c r="S125" s="87">
        <v>880466503</v>
      </c>
      <c r="T125" s="87">
        <v>932574303</v>
      </c>
      <c r="U125" s="88">
        <v>192</v>
      </c>
      <c r="V125" s="88">
        <v>34</v>
      </c>
      <c r="W125" s="89">
        <v>0.28656716417910449</v>
      </c>
      <c r="X125" s="89">
        <v>5.0746268656716415E-2</v>
      </c>
    </row>
    <row r="126" spans="14:24" ht="15.75" x14ac:dyDescent="0.25">
      <c r="N126" s="85">
        <v>40329</v>
      </c>
      <c r="O126" s="86">
        <v>579</v>
      </c>
      <c r="P126" s="86">
        <v>93</v>
      </c>
      <c r="Q126" s="86">
        <v>486</v>
      </c>
      <c r="R126" s="87">
        <v>2283486011</v>
      </c>
      <c r="S126" s="87">
        <v>1597771833</v>
      </c>
      <c r="T126" s="87">
        <v>685714178</v>
      </c>
      <c r="U126" s="88">
        <v>150</v>
      </c>
      <c r="V126" s="88">
        <v>29</v>
      </c>
      <c r="W126" s="89">
        <v>0.25906735751295334</v>
      </c>
      <c r="X126" s="89">
        <v>5.0086355785837651E-2</v>
      </c>
    </row>
    <row r="127" spans="14:24" ht="15.75" x14ac:dyDescent="0.25">
      <c r="N127" s="85">
        <v>40359</v>
      </c>
      <c r="O127" s="86">
        <v>776</v>
      </c>
      <c r="P127" s="86">
        <v>126</v>
      </c>
      <c r="Q127" s="86">
        <v>650</v>
      </c>
      <c r="R127" s="87">
        <v>3350091884</v>
      </c>
      <c r="S127" s="87">
        <v>2363437023</v>
      </c>
      <c r="T127" s="87">
        <v>986654861</v>
      </c>
      <c r="U127" s="88">
        <v>201</v>
      </c>
      <c r="V127" s="88">
        <v>42</v>
      </c>
      <c r="W127" s="89">
        <v>0.25902061855670105</v>
      </c>
      <c r="X127" s="89">
        <v>5.4123711340206188E-2</v>
      </c>
    </row>
    <row r="128" spans="14:24" ht="15.75" x14ac:dyDescent="0.25">
      <c r="N128" s="85">
        <v>40390</v>
      </c>
      <c r="O128" s="86">
        <v>677</v>
      </c>
      <c r="P128" s="86">
        <v>100</v>
      </c>
      <c r="Q128" s="86">
        <v>577</v>
      </c>
      <c r="R128" s="87">
        <v>2429046928</v>
      </c>
      <c r="S128" s="87">
        <v>1373462137</v>
      </c>
      <c r="T128" s="87">
        <v>1055584791</v>
      </c>
      <c r="U128" s="88">
        <v>175</v>
      </c>
      <c r="V128" s="88">
        <v>39</v>
      </c>
      <c r="W128" s="89">
        <v>0.25849335302806498</v>
      </c>
      <c r="X128" s="89">
        <v>5.7607090103397339E-2</v>
      </c>
    </row>
    <row r="129" spans="14:24" ht="15.75" x14ac:dyDescent="0.25">
      <c r="N129" s="85">
        <v>40421</v>
      </c>
      <c r="O129" s="86">
        <v>688</v>
      </c>
      <c r="P129" s="86">
        <v>99</v>
      </c>
      <c r="Q129" s="86">
        <v>589</v>
      </c>
      <c r="R129" s="87">
        <v>2776924437</v>
      </c>
      <c r="S129" s="87">
        <v>1848619651</v>
      </c>
      <c r="T129" s="87">
        <v>928304786</v>
      </c>
      <c r="U129" s="88">
        <v>192</v>
      </c>
      <c r="V129" s="88">
        <v>33</v>
      </c>
      <c r="W129" s="89">
        <v>0.27906976744186046</v>
      </c>
      <c r="X129" s="89">
        <v>4.7965116279069769E-2</v>
      </c>
    </row>
    <row r="130" spans="14:24" ht="15.75" x14ac:dyDescent="0.25">
      <c r="N130" s="85">
        <v>40451</v>
      </c>
      <c r="O130" s="86">
        <v>754</v>
      </c>
      <c r="P130" s="86">
        <v>137</v>
      </c>
      <c r="Q130" s="86">
        <v>617</v>
      </c>
      <c r="R130" s="87">
        <v>4179723805</v>
      </c>
      <c r="S130" s="87">
        <v>3199963535</v>
      </c>
      <c r="T130" s="87">
        <v>979760270</v>
      </c>
      <c r="U130" s="88">
        <v>206</v>
      </c>
      <c r="V130" s="88">
        <v>38</v>
      </c>
      <c r="W130" s="89">
        <v>0.27320954907161804</v>
      </c>
      <c r="X130" s="89">
        <v>5.0397877984084884E-2</v>
      </c>
    </row>
    <row r="131" spans="14:24" ht="15.75" x14ac:dyDescent="0.25">
      <c r="N131" s="85">
        <v>40482</v>
      </c>
      <c r="O131" s="86">
        <v>660</v>
      </c>
      <c r="P131" s="86">
        <v>102</v>
      </c>
      <c r="Q131" s="86">
        <v>558</v>
      </c>
      <c r="R131" s="87">
        <v>3322815492</v>
      </c>
      <c r="S131" s="87">
        <v>2372639275</v>
      </c>
      <c r="T131" s="87">
        <v>950176217</v>
      </c>
      <c r="U131" s="88">
        <v>187</v>
      </c>
      <c r="V131" s="88">
        <v>43</v>
      </c>
      <c r="W131" s="89">
        <v>0.28333333333333333</v>
      </c>
      <c r="X131" s="89">
        <v>6.5151515151515155E-2</v>
      </c>
    </row>
    <row r="132" spans="14:24" ht="15.75" x14ac:dyDescent="0.25">
      <c r="N132" s="85">
        <v>40512</v>
      </c>
      <c r="O132" s="86">
        <v>728</v>
      </c>
      <c r="P132" s="86">
        <v>135</v>
      </c>
      <c r="Q132" s="86">
        <v>593</v>
      </c>
      <c r="R132" s="87">
        <v>3734701037</v>
      </c>
      <c r="S132" s="87">
        <v>2455469267</v>
      </c>
      <c r="T132" s="87">
        <v>1279231770</v>
      </c>
      <c r="U132" s="88">
        <v>188</v>
      </c>
      <c r="V132" s="88">
        <v>52</v>
      </c>
      <c r="W132" s="89">
        <v>0.25824175824175827</v>
      </c>
      <c r="X132" s="89">
        <v>7.1428571428571425E-2</v>
      </c>
    </row>
    <row r="133" spans="14:24" ht="15.75" x14ac:dyDescent="0.25">
      <c r="N133" s="85">
        <v>40543</v>
      </c>
      <c r="O133" s="86">
        <v>1212</v>
      </c>
      <c r="P133" s="86">
        <v>225</v>
      </c>
      <c r="Q133" s="86">
        <v>987</v>
      </c>
      <c r="R133" s="87">
        <v>6133354783</v>
      </c>
      <c r="S133" s="87">
        <v>4198414151</v>
      </c>
      <c r="T133" s="87">
        <v>1934940632</v>
      </c>
      <c r="U133" s="88">
        <v>286</v>
      </c>
      <c r="V133" s="88">
        <v>67</v>
      </c>
      <c r="W133" s="89">
        <v>0.23597359735973597</v>
      </c>
      <c r="X133" s="89">
        <v>5.5280528052805283E-2</v>
      </c>
    </row>
    <row r="134" spans="14:24" ht="15.75" x14ac:dyDescent="0.25">
      <c r="N134" s="85">
        <v>40574</v>
      </c>
      <c r="O134" s="86">
        <v>634</v>
      </c>
      <c r="P134" s="86">
        <v>108</v>
      </c>
      <c r="Q134" s="86">
        <v>526</v>
      </c>
      <c r="R134" s="87">
        <v>2572637184</v>
      </c>
      <c r="S134" s="87">
        <v>1718643837</v>
      </c>
      <c r="T134" s="87">
        <v>853993347</v>
      </c>
      <c r="U134" s="88">
        <v>156</v>
      </c>
      <c r="V134" s="88">
        <v>38</v>
      </c>
      <c r="W134" s="89">
        <v>0.24605678233438485</v>
      </c>
      <c r="X134" s="89">
        <v>5.993690851735016E-2</v>
      </c>
    </row>
    <row r="135" spans="14:24" ht="15.75" x14ac:dyDescent="0.25">
      <c r="N135" s="85">
        <v>40602</v>
      </c>
      <c r="O135" s="86">
        <v>616</v>
      </c>
      <c r="P135" s="86">
        <v>103</v>
      </c>
      <c r="Q135" s="86">
        <v>513</v>
      </c>
      <c r="R135" s="87">
        <v>3534284683</v>
      </c>
      <c r="S135" s="87">
        <v>2792474079</v>
      </c>
      <c r="T135" s="87">
        <v>741810604</v>
      </c>
      <c r="U135" s="88">
        <v>156</v>
      </c>
      <c r="V135" s="88">
        <v>39</v>
      </c>
      <c r="W135" s="89">
        <v>0.25324675324675322</v>
      </c>
      <c r="X135" s="89">
        <v>6.3311688311688305E-2</v>
      </c>
    </row>
    <row r="136" spans="14:24" ht="15.75" x14ac:dyDescent="0.25">
      <c r="N136" s="85">
        <v>40633</v>
      </c>
      <c r="O136" s="86">
        <v>936</v>
      </c>
      <c r="P136" s="86">
        <v>131</v>
      </c>
      <c r="Q136" s="86">
        <v>805</v>
      </c>
      <c r="R136" s="87">
        <v>3307606366</v>
      </c>
      <c r="S136" s="87">
        <v>2031801715</v>
      </c>
      <c r="T136" s="87">
        <v>1275804651</v>
      </c>
      <c r="U136" s="88">
        <v>274</v>
      </c>
      <c r="V136" s="88">
        <v>70</v>
      </c>
      <c r="W136" s="89">
        <v>0.29273504273504275</v>
      </c>
      <c r="X136" s="89">
        <v>7.4786324786324784E-2</v>
      </c>
    </row>
    <row r="137" spans="14:24" ht="15.75" x14ac:dyDescent="0.25">
      <c r="N137" s="85">
        <v>40663</v>
      </c>
      <c r="O137" s="86">
        <v>884</v>
      </c>
      <c r="P137" s="86">
        <v>142</v>
      </c>
      <c r="Q137" s="86">
        <v>742</v>
      </c>
      <c r="R137" s="87">
        <v>3570983251</v>
      </c>
      <c r="S137" s="87">
        <v>2380090585</v>
      </c>
      <c r="T137" s="87">
        <v>1190892666</v>
      </c>
      <c r="U137" s="88">
        <v>224</v>
      </c>
      <c r="V137" s="88">
        <v>62</v>
      </c>
      <c r="W137" s="89">
        <v>0.25339366515837103</v>
      </c>
      <c r="X137" s="89">
        <v>7.0135746606334842E-2</v>
      </c>
    </row>
    <row r="138" spans="14:24" ht="15.75" x14ac:dyDescent="0.25">
      <c r="N138" s="85">
        <v>40694</v>
      </c>
      <c r="O138" s="86">
        <v>950</v>
      </c>
      <c r="P138" s="86">
        <v>163</v>
      </c>
      <c r="Q138" s="86">
        <v>787</v>
      </c>
      <c r="R138" s="87">
        <v>5203912180</v>
      </c>
      <c r="S138" s="87">
        <v>3953346368</v>
      </c>
      <c r="T138" s="87">
        <v>1250565812</v>
      </c>
      <c r="U138" s="88">
        <v>231</v>
      </c>
      <c r="V138" s="88">
        <v>60</v>
      </c>
      <c r="W138" s="89">
        <v>0.2431578947368421</v>
      </c>
      <c r="X138" s="89">
        <v>6.3157894736842107E-2</v>
      </c>
    </row>
    <row r="139" spans="14:24" ht="15.75" x14ac:dyDescent="0.25">
      <c r="N139" s="85">
        <v>40724</v>
      </c>
      <c r="O139" s="86">
        <v>1074</v>
      </c>
      <c r="P139" s="86">
        <v>202</v>
      </c>
      <c r="Q139" s="86">
        <v>872</v>
      </c>
      <c r="R139" s="87">
        <v>5662988907</v>
      </c>
      <c r="S139" s="87">
        <v>4147938074</v>
      </c>
      <c r="T139" s="87">
        <v>1515050833</v>
      </c>
      <c r="U139" s="88">
        <v>225</v>
      </c>
      <c r="V139" s="88">
        <v>74</v>
      </c>
      <c r="W139" s="89">
        <v>0.20949720670391062</v>
      </c>
      <c r="X139" s="89">
        <v>6.8901303538175043E-2</v>
      </c>
    </row>
    <row r="140" spans="14:24" ht="15.75" x14ac:dyDescent="0.25">
      <c r="N140" s="85">
        <v>40755</v>
      </c>
      <c r="O140" s="86">
        <v>874</v>
      </c>
      <c r="P140" s="86">
        <v>161</v>
      </c>
      <c r="Q140" s="86">
        <v>713</v>
      </c>
      <c r="R140" s="87">
        <v>4210932596</v>
      </c>
      <c r="S140" s="87">
        <v>3017616781</v>
      </c>
      <c r="T140" s="87">
        <v>1193315815</v>
      </c>
      <c r="U140" s="88">
        <v>198</v>
      </c>
      <c r="V140" s="88">
        <v>52</v>
      </c>
      <c r="W140" s="89">
        <v>0.22654462242562928</v>
      </c>
      <c r="X140" s="89">
        <v>5.9496567505720827E-2</v>
      </c>
    </row>
    <row r="141" spans="14:24" ht="15.75" x14ac:dyDescent="0.25">
      <c r="N141" s="85">
        <v>40786</v>
      </c>
      <c r="O141" s="86">
        <v>928</v>
      </c>
      <c r="P141" s="86">
        <v>154</v>
      </c>
      <c r="Q141" s="86">
        <v>774</v>
      </c>
      <c r="R141" s="87">
        <v>4835816307</v>
      </c>
      <c r="S141" s="87">
        <v>3484525549</v>
      </c>
      <c r="T141" s="87">
        <v>1351290758</v>
      </c>
      <c r="U141" s="88">
        <v>212</v>
      </c>
      <c r="V141" s="88">
        <v>54</v>
      </c>
      <c r="W141" s="89">
        <v>0.22844827586206898</v>
      </c>
      <c r="X141" s="89">
        <v>5.8189655172413791E-2</v>
      </c>
    </row>
    <row r="142" spans="14:24" ht="15.75" x14ac:dyDescent="0.25">
      <c r="N142" s="85">
        <v>40816</v>
      </c>
      <c r="O142" s="86">
        <v>916</v>
      </c>
      <c r="P142" s="86">
        <v>162</v>
      </c>
      <c r="Q142" s="86">
        <v>754</v>
      </c>
      <c r="R142" s="87">
        <v>4838491534</v>
      </c>
      <c r="S142" s="87">
        <v>3538245161</v>
      </c>
      <c r="T142" s="87">
        <v>1300246373</v>
      </c>
      <c r="U142" s="88">
        <v>200</v>
      </c>
      <c r="V142" s="88">
        <v>53</v>
      </c>
      <c r="W142" s="89">
        <v>0.2183406113537118</v>
      </c>
      <c r="X142" s="89">
        <v>5.7860262008733628E-2</v>
      </c>
    </row>
    <row r="143" spans="14:24" ht="15.75" x14ac:dyDescent="0.25">
      <c r="N143" s="85">
        <v>40847</v>
      </c>
      <c r="O143" s="86">
        <v>826</v>
      </c>
      <c r="P143" s="86">
        <v>160</v>
      </c>
      <c r="Q143" s="86">
        <v>666</v>
      </c>
      <c r="R143" s="87">
        <v>4841843173</v>
      </c>
      <c r="S143" s="87">
        <v>3641198919</v>
      </c>
      <c r="T143" s="87">
        <v>1200644254</v>
      </c>
      <c r="U143" s="88">
        <v>164</v>
      </c>
      <c r="V143" s="88">
        <v>52</v>
      </c>
      <c r="W143" s="89">
        <v>0.19854721549636803</v>
      </c>
      <c r="X143" s="89">
        <v>6.2953995157384993E-2</v>
      </c>
    </row>
    <row r="144" spans="14:24" ht="15.75" x14ac:dyDescent="0.25">
      <c r="N144" s="85">
        <v>40877</v>
      </c>
      <c r="O144" s="86">
        <v>835</v>
      </c>
      <c r="P144" s="86">
        <v>128</v>
      </c>
      <c r="Q144" s="86">
        <v>707</v>
      </c>
      <c r="R144" s="87">
        <v>3977367576</v>
      </c>
      <c r="S144" s="87">
        <v>2720984837</v>
      </c>
      <c r="T144" s="87">
        <v>1256382739</v>
      </c>
      <c r="U144" s="88">
        <v>199</v>
      </c>
      <c r="V144" s="88">
        <v>34</v>
      </c>
      <c r="W144" s="89">
        <v>0.23832335329341317</v>
      </c>
      <c r="X144" s="89">
        <v>4.0718562874251497E-2</v>
      </c>
    </row>
    <row r="145" spans="14:24" ht="15.75" x14ac:dyDescent="0.25">
      <c r="N145" s="85">
        <v>40908</v>
      </c>
      <c r="O145" s="86">
        <v>1323</v>
      </c>
      <c r="P145" s="86">
        <v>235</v>
      </c>
      <c r="Q145" s="86">
        <v>1088</v>
      </c>
      <c r="R145" s="87">
        <v>7370795204</v>
      </c>
      <c r="S145" s="87">
        <v>5500143393</v>
      </c>
      <c r="T145" s="87">
        <v>1870651811</v>
      </c>
      <c r="U145" s="88">
        <v>294</v>
      </c>
      <c r="V145" s="88">
        <v>64</v>
      </c>
      <c r="W145" s="89">
        <v>0.22222222222222221</v>
      </c>
      <c r="X145" s="89">
        <v>4.8374905517762662E-2</v>
      </c>
    </row>
    <row r="146" spans="14:24" ht="15.75" x14ac:dyDescent="0.25">
      <c r="N146" s="85">
        <v>40939</v>
      </c>
      <c r="O146" s="86">
        <v>726</v>
      </c>
      <c r="P146" s="86">
        <v>120</v>
      </c>
      <c r="Q146" s="86">
        <v>606</v>
      </c>
      <c r="R146" s="87">
        <v>3640001855</v>
      </c>
      <c r="S146" s="87">
        <v>2616274237</v>
      </c>
      <c r="T146" s="87">
        <v>1023727618</v>
      </c>
      <c r="U146" s="88">
        <v>145</v>
      </c>
      <c r="V146" s="88">
        <v>26</v>
      </c>
      <c r="W146" s="89">
        <v>0.19972451790633608</v>
      </c>
      <c r="X146" s="89">
        <v>3.5812672176308541E-2</v>
      </c>
    </row>
    <row r="147" spans="14:24" ht="15.75" x14ac:dyDescent="0.25">
      <c r="N147" s="85">
        <v>40968</v>
      </c>
      <c r="O147" s="86">
        <v>847</v>
      </c>
      <c r="P147" s="86">
        <v>141</v>
      </c>
      <c r="Q147" s="86">
        <v>706</v>
      </c>
      <c r="R147" s="87">
        <v>3844043601</v>
      </c>
      <c r="S147" s="87">
        <v>2635873178</v>
      </c>
      <c r="T147" s="87">
        <v>1208170423</v>
      </c>
      <c r="U147" s="88">
        <v>190</v>
      </c>
      <c r="V147" s="88">
        <v>46</v>
      </c>
      <c r="W147" s="89">
        <v>0.22432113341204249</v>
      </c>
      <c r="X147" s="89">
        <v>5.4309327036599762E-2</v>
      </c>
    </row>
    <row r="148" spans="14:24" ht="15.75" x14ac:dyDescent="0.25">
      <c r="N148" s="85">
        <v>40999</v>
      </c>
      <c r="O148" s="86">
        <v>1085</v>
      </c>
      <c r="P148" s="86">
        <v>180</v>
      </c>
      <c r="Q148" s="86">
        <v>905</v>
      </c>
      <c r="R148" s="87">
        <v>5264997361</v>
      </c>
      <c r="S148" s="87">
        <v>3686315260</v>
      </c>
      <c r="T148" s="87">
        <v>1578682101</v>
      </c>
      <c r="U148" s="88">
        <v>234</v>
      </c>
      <c r="V148" s="88">
        <v>47</v>
      </c>
      <c r="W148" s="89">
        <v>0.21566820276497695</v>
      </c>
      <c r="X148" s="89">
        <v>4.3317972350230417E-2</v>
      </c>
    </row>
    <row r="149" spans="14:24" ht="15.75" x14ac:dyDescent="0.25">
      <c r="N149" s="85">
        <v>41029</v>
      </c>
      <c r="O149" s="86">
        <v>938</v>
      </c>
      <c r="P149" s="86">
        <v>143</v>
      </c>
      <c r="Q149" s="86">
        <v>795</v>
      </c>
      <c r="R149" s="87">
        <v>3990574220</v>
      </c>
      <c r="S149" s="87">
        <v>2727919331</v>
      </c>
      <c r="T149" s="87">
        <v>1262654889</v>
      </c>
      <c r="U149" s="88">
        <v>212</v>
      </c>
      <c r="V149" s="88">
        <v>50</v>
      </c>
      <c r="W149" s="89">
        <v>0.22601279317697229</v>
      </c>
      <c r="X149" s="89">
        <v>5.3304904051172705E-2</v>
      </c>
    </row>
    <row r="150" spans="14:24" ht="15.75" x14ac:dyDescent="0.25">
      <c r="N150" s="85">
        <v>41060</v>
      </c>
      <c r="O150" s="86">
        <v>1115</v>
      </c>
      <c r="P150" s="86">
        <v>173</v>
      </c>
      <c r="Q150" s="86">
        <v>942</v>
      </c>
      <c r="R150" s="87">
        <v>4961656038</v>
      </c>
      <c r="S150" s="87">
        <v>3085608443</v>
      </c>
      <c r="T150" s="87">
        <v>1876047595</v>
      </c>
      <c r="U150" s="88">
        <v>224</v>
      </c>
      <c r="V150" s="88">
        <v>55</v>
      </c>
      <c r="W150" s="89">
        <v>0.20089686098654708</v>
      </c>
      <c r="X150" s="89">
        <v>4.9327354260089683E-2</v>
      </c>
    </row>
    <row r="151" spans="14:24" ht="15.75" x14ac:dyDescent="0.25">
      <c r="N151" s="85">
        <v>41090</v>
      </c>
      <c r="O151" s="86">
        <v>1184</v>
      </c>
      <c r="P151" s="86">
        <v>191</v>
      </c>
      <c r="Q151" s="86">
        <v>993</v>
      </c>
      <c r="R151" s="87">
        <v>5839103730</v>
      </c>
      <c r="S151" s="87">
        <v>4099669202</v>
      </c>
      <c r="T151" s="87">
        <v>1739434528</v>
      </c>
      <c r="U151" s="88">
        <v>232</v>
      </c>
      <c r="V151" s="88">
        <v>54</v>
      </c>
      <c r="W151" s="89">
        <v>0.19594594594594594</v>
      </c>
      <c r="X151" s="89">
        <v>4.5608108108108107E-2</v>
      </c>
    </row>
    <row r="152" spans="14:24" ht="15.75" x14ac:dyDescent="0.25">
      <c r="N152" s="85">
        <v>41121</v>
      </c>
      <c r="O152" s="86">
        <v>1001</v>
      </c>
      <c r="P152" s="86">
        <v>171</v>
      </c>
      <c r="Q152" s="86">
        <v>830</v>
      </c>
      <c r="R152" s="87">
        <v>5476852912</v>
      </c>
      <c r="S152" s="87">
        <v>3884452916</v>
      </c>
      <c r="T152" s="87">
        <v>1592399996</v>
      </c>
      <c r="U152" s="88">
        <v>201</v>
      </c>
      <c r="V152" s="88">
        <v>58</v>
      </c>
      <c r="W152" s="89">
        <v>0.2007992007992008</v>
      </c>
      <c r="X152" s="89">
        <v>5.7942057942057944E-2</v>
      </c>
    </row>
    <row r="153" spans="14:24" ht="15.75" x14ac:dyDescent="0.25">
      <c r="N153" s="85">
        <v>41152</v>
      </c>
      <c r="O153" s="86">
        <v>1185</v>
      </c>
      <c r="P153" s="86">
        <v>187</v>
      </c>
      <c r="Q153" s="86">
        <v>998</v>
      </c>
      <c r="R153" s="87">
        <v>5969444291</v>
      </c>
      <c r="S153" s="87">
        <v>4221586288</v>
      </c>
      <c r="T153" s="87">
        <v>1747858003</v>
      </c>
      <c r="U153" s="88">
        <v>208</v>
      </c>
      <c r="V153" s="88">
        <v>41</v>
      </c>
      <c r="W153" s="89">
        <v>0.17552742616033756</v>
      </c>
      <c r="X153" s="89">
        <v>3.4599156118143459E-2</v>
      </c>
    </row>
    <row r="154" spans="14:24" ht="15.75" x14ac:dyDescent="0.25">
      <c r="N154" s="85">
        <v>41182</v>
      </c>
      <c r="O154" s="86">
        <v>1025</v>
      </c>
      <c r="P154" s="86">
        <v>152</v>
      </c>
      <c r="Q154" s="86">
        <v>873</v>
      </c>
      <c r="R154" s="87">
        <v>4815291757</v>
      </c>
      <c r="S154" s="87">
        <v>3347211891</v>
      </c>
      <c r="T154" s="87">
        <v>1468079866</v>
      </c>
      <c r="U154" s="88">
        <v>209</v>
      </c>
      <c r="V154" s="88">
        <v>39</v>
      </c>
      <c r="W154" s="89">
        <v>0.20390243902439023</v>
      </c>
      <c r="X154" s="89">
        <v>3.8048780487804877E-2</v>
      </c>
    </row>
    <row r="155" spans="14:24" ht="15.75" x14ac:dyDescent="0.25">
      <c r="N155" s="85">
        <v>41213</v>
      </c>
      <c r="O155" s="86">
        <v>1129</v>
      </c>
      <c r="P155" s="86">
        <v>164</v>
      </c>
      <c r="Q155" s="86">
        <v>965</v>
      </c>
      <c r="R155" s="87">
        <v>5064544326</v>
      </c>
      <c r="S155" s="87">
        <v>3248928568</v>
      </c>
      <c r="T155" s="87">
        <v>1815615758</v>
      </c>
      <c r="U155" s="88">
        <v>172</v>
      </c>
      <c r="V155" s="88">
        <v>42</v>
      </c>
      <c r="W155" s="89">
        <v>0.15234720992028344</v>
      </c>
      <c r="X155" s="89">
        <v>3.7201062887511072E-2</v>
      </c>
    </row>
    <row r="156" spans="14:24" ht="15.75" x14ac:dyDescent="0.25">
      <c r="N156" s="85">
        <v>41243</v>
      </c>
      <c r="O156" s="86">
        <v>1186</v>
      </c>
      <c r="P156" s="86">
        <v>219</v>
      </c>
      <c r="Q156" s="86">
        <v>967</v>
      </c>
      <c r="R156" s="87">
        <v>6094995156</v>
      </c>
      <c r="S156" s="87">
        <v>4221863677</v>
      </c>
      <c r="T156" s="87">
        <v>1873131479</v>
      </c>
      <c r="U156" s="88">
        <v>175</v>
      </c>
      <c r="V156" s="88">
        <v>59</v>
      </c>
      <c r="W156" s="89">
        <v>0.1475548060708263</v>
      </c>
      <c r="X156" s="89">
        <v>4.9747048903878585E-2</v>
      </c>
    </row>
    <row r="157" spans="14:24" ht="15.75" x14ac:dyDescent="0.25">
      <c r="N157" s="85">
        <v>41274</v>
      </c>
      <c r="O157" s="86">
        <v>2023</v>
      </c>
      <c r="P157" s="86">
        <v>366</v>
      </c>
      <c r="Q157" s="86">
        <v>1657</v>
      </c>
      <c r="R157" s="87">
        <v>11308575774</v>
      </c>
      <c r="S157" s="87">
        <v>7617985192</v>
      </c>
      <c r="T157" s="87">
        <v>3690590582</v>
      </c>
      <c r="U157" s="88">
        <v>268</v>
      </c>
      <c r="V157" s="88">
        <v>69</v>
      </c>
      <c r="W157" s="89">
        <v>0.13247652001977261</v>
      </c>
      <c r="X157" s="89">
        <v>3.4107760751359364E-2</v>
      </c>
    </row>
    <row r="158" spans="14:24" ht="15.75" x14ac:dyDescent="0.25">
      <c r="N158" s="85">
        <v>41305</v>
      </c>
      <c r="O158" s="86">
        <v>862</v>
      </c>
      <c r="P158" s="86">
        <v>130</v>
      </c>
      <c r="Q158" s="86">
        <v>732</v>
      </c>
      <c r="R158" s="87">
        <v>3554898587</v>
      </c>
      <c r="S158" s="87">
        <v>2470460628</v>
      </c>
      <c r="T158" s="87">
        <v>1084437959</v>
      </c>
      <c r="U158" s="88">
        <v>140</v>
      </c>
      <c r="V158" s="88">
        <v>42</v>
      </c>
      <c r="W158" s="89">
        <v>0.16241299303944315</v>
      </c>
      <c r="X158" s="89">
        <v>4.8723897911832945E-2</v>
      </c>
    </row>
    <row r="159" spans="14:24" ht="15.75" x14ac:dyDescent="0.25">
      <c r="N159" s="85">
        <v>41333</v>
      </c>
      <c r="O159" s="86">
        <v>836</v>
      </c>
      <c r="P159" s="86">
        <v>118</v>
      </c>
      <c r="Q159" s="86">
        <v>718</v>
      </c>
      <c r="R159" s="87">
        <v>3228770181</v>
      </c>
      <c r="S159" s="87">
        <v>1997726470</v>
      </c>
      <c r="T159" s="87">
        <v>1231043711</v>
      </c>
      <c r="U159" s="88">
        <v>137</v>
      </c>
      <c r="V159" s="88">
        <v>30</v>
      </c>
      <c r="W159" s="89">
        <v>0.1638755980861244</v>
      </c>
      <c r="X159" s="89">
        <v>3.5885167464114832E-2</v>
      </c>
    </row>
    <row r="160" spans="14:24" ht="15.75" x14ac:dyDescent="0.25">
      <c r="N160" s="85">
        <v>41364</v>
      </c>
      <c r="O160" s="86">
        <v>1211</v>
      </c>
      <c r="P160" s="86">
        <v>175</v>
      </c>
      <c r="Q160" s="86">
        <v>1036</v>
      </c>
      <c r="R160" s="87">
        <v>5616503057</v>
      </c>
      <c r="S160" s="87">
        <v>3844610165</v>
      </c>
      <c r="T160" s="87">
        <v>1771892892</v>
      </c>
      <c r="U160" s="88">
        <v>207</v>
      </c>
      <c r="V160" s="88">
        <v>35</v>
      </c>
      <c r="W160" s="89">
        <v>0.17093311312964493</v>
      </c>
      <c r="X160" s="89">
        <v>2.8901734104046242E-2</v>
      </c>
    </row>
    <row r="161" spans="14:24" ht="15.75" x14ac:dyDescent="0.25">
      <c r="N161" s="85">
        <v>41394</v>
      </c>
      <c r="O161" s="86">
        <v>1215</v>
      </c>
      <c r="P161" s="86">
        <v>188</v>
      </c>
      <c r="Q161" s="86">
        <v>1027</v>
      </c>
      <c r="R161" s="87">
        <v>6049010596</v>
      </c>
      <c r="S161" s="87">
        <v>4278075763</v>
      </c>
      <c r="T161" s="87">
        <v>1770934833</v>
      </c>
      <c r="U161" s="88">
        <v>171</v>
      </c>
      <c r="V161" s="88">
        <v>38</v>
      </c>
      <c r="W161" s="89">
        <v>0.14074074074074075</v>
      </c>
      <c r="X161" s="89">
        <v>3.1275720164609055E-2</v>
      </c>
    </row>
    <row r="162" spans="14:24" ht="15.75" x14ac:dyDescent="0.25">
      <c r="N162" s="85">
        <v>41425</v>
      </c>
      <c r="O162" s="86">
        <v>1411</v>
      </c>
      <c r="P162" s="86">
        <v>197</v>
      </c>
      <c r="Q162" s="86">
        <v>1214</v>
      </c>
      <c r="R162" s="87">
        <v>6508358079</v>
      </c>
      <c r="S162" s="87">
        <v>4357357375</v>
      </c>
      <c r="T162" s="87">
        <v>2151000704</v>
      </c>
      <c r="U162" s="88">
        <v>204</v>
      </c>
      <c r="V162" s="88">
        <v>49</v>
      </c>
      <c r="W162" s="89">
        <v>0.14457831325301204</v>
      </c>
      <c r="X162" s="89">
        <v>3.4727143869596029E-2</v>
      </c>
    </row>
    <row r="163" spans="14:24" ht="15.75" x14ac:dyDescent="0.25">
      <c r="N163" s="85">
        <v>41455</v>
      </c>
      <c r="O163" s="86">
        <v>1445</v>
      </c>
      <c r="P163" s="86">
        <v>255</v>
      </c>
      <c r="Q163" s="86">
        <v>1190</v>
      </c>
      <c r="R163" s="87">
        <v>9179605753</v>
      </c>
      <c r="S163" s="87">
        <v>6634063046</v>
      </c>
      <c r="T163" s="87">
        <v>2545542707</v>
      </c>
      <c r="U163" s="88">
        <v>207</v>
      </c>
      <c r="V163" s="88">
        <v>48</v>
      </c>
      <c r="W163" s="89">
        <v>0.14325259515570934</v>
      </c>
      <c r="X163" s="89">
        <v>3.3217993079584777E-2</v>
      </c>
    </row>
    <row r="164" spans="14:24" ht="15.75" x14ac:dyDescent="0.25">
      <c r="N164" s="85">
        <v>41486</v>
      </c>
      <c r="O164" s="86">
        <v>1352</v>
      </c>
      <c r="P164" s="86">
        <v>197</v>
      </c>
      <c r="Q164" s="86">
        <v>1155</v>
      </c>
      <c r="R164" s="87">
        <v>6031181587</v>
      </c>
      <c r="S164" s="87">
        <v>3964665958</v>
      </c>
      <c r="T164" s="87">
        <v>2066515629</v>
      </c>
      <c r="U164" s="88">
        <v>150</v>
      </c>
      <c r="V164" s="88">
        <v>47</v>
      </c>
      <c r="W164" s="89">
        <v>0.11094674556213018</v>
      </c>
      <c r="X164" s="89">
        <v>3.4763313609467453E-2</v>
      </c>
    </row>
    <row r="165" spans="14:24" ht="15.75" x14ac:dyDescent="0.25">
      <c r="N165" s="85">
        <v>41517</v>
      </c>
      <c r="O165" s="86">
        <v>1416</v>
      </c>
      <c r="P165" s="86">
        <v>243</v>
      </c>
      <c r="Q165" s="86">
        <v>1173</v>
      </c>
      <c r="R165" s="87">
        <v>7382427861</v>
      </c>
      <c r="S165" s="87">
        <v>4969190656</v>
      </c>
      <c r="T165" s="87">
        <v>2413237205</v>
      </c>
      <c r="U165" s="88">
        <v>200</v>
      </c>
      <c r="V165" s="88">
        <v>42</v>
      </c>
      <c r="W165" s="89">
        <v>0.14124293785310735</v>
      </c>
      <c r="X165" s="89">
        <v>2.9661016949152543E-2</v>
      </c>
    </row>
    <row r="166" spans="14:24" ht="15.75" x14ac:dyDescent="0.25">
      <c r="N166" s="85">
        <v>41547</v>
      </c>
      <c r="O166" s="86">
        <v>1300</v>
      </c>
      <c r="P166" s="86">
        <v>197</v>
      </c>
      <c r="Q166" s="86">
        <v>1103</v>
      </c>
      <c r="R166" s="87">
        <v>7038300845</v>
      </c>
      <c r="S166" s="87">
        <v>4869562903</v>
      </c>
      <c r="T166" s="87">
        <v>2168737942</v>
      </c>
      <c r="U166" s="88">
        <v>151</v>
      </c>
      <c r="V166" s="88">
        <v>33</v>
      </c>
      <c r="W166" s="89">
        <v>0.11615384615384615</v>
      </c>
      <c r="X166" s="89">
        <v>2.5384615384615384E-2</v>
      </c>
    </row>
    <row r="167" spans="14:24" ht="15.75" x14ac:dyDescent="0.25">
      <c r="N167" s="85">
        <v>41578</v>
      </c>
      <c r="O167" s="86">
        <v>1412</v>
      </c>
      <c r="P167" s="86">
        <v>223</v>
      </c>
      <c r="Q167" s="86">
        <v>1189</v>
      </c>
      <c r="R167" s="87">
        <v>9048186156</v>
      </c>
      <c r="S167" s="87">
        <v>6764582929</v>
      </c>
      <c r="T167" s="87">
        <v>2283603227</v>
      </c>
      <c r="U167" s="88">
        <v>156</v>
      </c>
      <c r="V167" s="88">
        <v>34</v>
      </c>
      <c r="W167" s="89">
        <v>0.11048158640226628</v>
      </c>
      <c r="X167" s="89">
        <v>2.4079320113314446E-2</v>
      </c>
    </row>
    <row r="168" spans="14:24" ht="15.75" x14ac:dyDescent="0.25">
      <c r="N168" s="85">
        <v>41608</v>
      </c>
      <c r="O168" s="86">
        <v>1135</v>
      </c>
      <c r="P168" s="86">
        <v>198</v>
      </c>
      <c r="Q168" s="86">
        <v>937</v>
      </c>
      <c r="R168" s="87">
        <v>6252500513</v>
      </c>
      <c r="S168" s="87">
        <v>4421203265</v>
      </c>
      <c r="T168" s="87">
        <v>1831297248</v>
      </c>
      <c r="U168" s="88">
        <v>163</v>
      </c>
      <c r="V168" s="88">
        <v>44</v>
      </c>
      <c r="W168" s="89">
        <v>0.14361233480176211</v>
      </c>
      <c r="X168" s="89">
        <v>3.8766519823788544E-2</v>
      </c>
    </row>
    <row r="169" spans="14:24" ht="15.75" x14ac:dyDescent="0.25">
      <c r="N169" s="85">
        <v>41639</v>
      </c>
      <c r="O169" s="86">
        <v>1856</v>
      </c>
      <c r="P169" s="86">
        <v>364</v>
      </c>
      <c r="Q169" s="86">
        <v>1492</v>
      </c>
      <c r="R169" s="87">
        <v>11482945825</v>
      </c>
      <c r="S169" s="87">
        <v>8314224505</v>
      </c>
      <c r="T169" s="87">
        <v>3168721320</v>
      </c>
      <c r="U169" s="88">
        <v>198</v>
      </c>
      <c r="V169" s="88">
        <v>75</v>
      </c>
      <c r="W169" s="89">
        <v>0.10668103448275862</v>
      </c>
      <c r="X169" s="89">
        <v>4.0409482758620691E-2</v>
      </c>
    </row>
    <row r="170" spans="14:24" ht="15.75" x14ac:dyDescent="0.25">
      <c r="N170" s="85">
        <v>41670</v>
      </c>
      <c r="O170" s="86">
        <v>1220</v>
      </c>
      <c r="P170" s="86">
        <v>185</v>
      </c>
      <c r="Q170" s="86">
        <v>1035</v>
      </c>
      <c r="R170" s="87">
        <v>5141028267</v>
      </c>
      <c r="S170" s="87">
        <v>2815449647</v>
      </c>
      <c r="T170" s="87">
        <v>2325578620</v>
      </c>
      <c r="U170" s="88">
        <v>120</v>
      </c>
      <c r="V170" s="88">
        <v>34</v>
      </c>
      <c r="W170" s="89">
        <v>9.8360655737704916E-2</v>
      </c>
      <c r="X170" s="89">
        <v>2.7868852459016394E-2</v>
      </c>
    </row>
    <row r="171" spans="14:24" ht="15.75" x14ac:dyDescent="0.25">
      <c r="N171" s="85">
        <v>41698</v>
      </c>
      <c r="O171" s="86">
        <v>1128</v>
      </c>
      <c r="P171" s="86">
        <v>160</v>
      </c>
      <c r="Q171" s="86">
        <v>968</v>
      </c>
      <c r="R171" s="87">
        <v>4958172029</v>
      </c>
      <c r="S171" s="87">
        <v>3194024356</v>
      </c>
      <c r="T171" s="87">
        <v>1764147673</v>
      </c>
      <c r="U171" s="88">
        <v>94</v>
      </c>
      <c r="V171" s="88">
        <v>26</v>
      </c>
      <c r="W171" s="89">
        <v>8.3333333333333329E-2</v>
      </c>
      <c r="X171" s="89">
        <v>2.3049645390070921E-2</v>
      </c>
    </row>
    <row r="172" spans="14:24" ht="15.75" x14ac:dyDescent="0.25">
      <c r="N172" s="85">
        <v>41729</v>
      </c>
      <c r="O172" s="86">
        <v>1280</v>
      </c>
      <c r="P172" s="86">
        <v>220</v>
      </c>
      <c r="Q172" s="86">
        <v>1060</v>
      </c>
      <c r="R172" s="87">
        <v>6802142721</v>
      </c>
      <c r="S172" s="87">
        <v>4637358638</v>
      </c>
      <c r="T172" s="87">
        <v>2164784083</v>
      </c>
      <c r="U172" s="88">
        <v>134</v>
      </c>
      <c r="V172" s="88">
        <v>32</v>
      </c>
      <c r="W172" s="89">
        <v>0.1046875</v>
      </c>
      <c r="X172" s="89">
        <v>2.5000000000000001E-2</v>
      </c>
    </row>
    <row r="173" spans="14:24" ht="15.75" x14ac:dyDescent="0.25">
      <c r="N173" s="85">
        <v>41759</v>
      </c>
      <c r="O173" s="86">
        <v>1287</v>
      </c>
      <c r="P173" s="86">
        <v>198</v>
      </c>
      <c r="Q173" s="86">
        <v>1089</v>
      </c>
      <c r="R173" s="87">
        <v>6455705925</v>
      </c>
      <c r="S173" s="87">
        <v>4194934502</v>
      </c>
      <c r="T173" s="87">
        <v>2260771423</v>
      </c>
      <c r="U173" s="88">
        <v>155</v>
      </c>
      <c r="V173" s="88">
        <v>24</v>
      </c>
      <c r="W173" s="89">
        <v>0.12043512043512043</v>
      </c>
      <c r="X173" s="89">
        <v>1.8648018648018648E-2</v>
      </c>
    </row>
    <row r="174" spans="14:24" ht="15.75" x14ac:dyDescent="0.25">
      <c r="N174" s="85">
        <v>41790</v>
      </c>
      <c r="O174" s="86">
        <v>1429</v>
      </c>
      <c r="P174" s="86">
        <v>232</v>
      </c>
      <c r="Q174" s="86">
        <v>1197</v>
      </c>
      <c r="R174" s="87">
        <v>7963756021</v>
      </c>
      <c r="S174" s="87">
        <v>5606362394</v>
      </c>
      <c r="T174" s="87">
        <v>2357393627</v>
      </c>
      <c r="U174" s="88">
        <v>130</v>
      </c>
      <c r="V174" s="88">
        <v>49</v>
      </c>
      <c r="W174" s="89">
        <v>9.0972708187543744E-2</v>
      </c>
      <c r="X174" s="89">
        <v>3.4289713086074175E-2</v>
      </c>
    </row>
    <row r="175" spans="14:24" ht="15.75" x14ac:dyDescent="0.25">
      <c r="N175" s="85">
        <v>41820</v>
      </c>
      <c r="O175" s="86">
        <v>1622</v>
      </c>
      <c r="P175" s="86">
        <v>271</v>
      </c>
      <c r="Q175" s="86">
        <v>1351</v>
      </c>
      <c r="R175" s="87">
        <v>13154206513</v>
      </c>
      <c r="S175" s="87">
        <v>10224976468</v>
      </c>
      <c r="T175" s="87">
        <v>2929230045</v>
      </c>
      <c r="U175" s="88">
        <v>145</v>
      </c>
      <c r="V175" s="88">
        <v>34</v>
      </c>
      <c r="W175" s="89">
        <v>8.9395807644882863E-2</v>
      </c>
      <c r="X175" s="89">
        <v>2.096177558569667E-2</v>
      </c>
    </row>
    <row r="176" spans="14:24" ht="15.75" x14ac:dyDescent="0.25">
      <c r="N176" s="85">
        <v>41851</v>
      </c>
      <c r="O176" s="86">
        <v>1499</v>
      </c>
      <c r="P176" s="86">
        <v>278</v>
      </c>
      <c r="Q176" s="86">
        <v>1221</v>
      </c>
      <c r="R176" s="87">
        <v>10137746165</v>
      </c>
      <c r="S176" s="87">
        <v>7263865582</v>
      </c>
      <c r="T176" s="87">
        <v>2873880583</v>
      </c>
      <c r="U176" s="88">
        <v>119</v>
      </c>
      <c r="V176" s="88">
        <v>33</v>
      </c>
      <c r="W176" s="89">
        <v>7.9386257505003333E-2</v>
      </c>
      <c r="X176" s="89">
        <v>2.2014676450967312E-2</v>
      </c>
    </row>
    <row r="177" spans="14:24" ht="15.75" x14ac:dyDescent="0.25">
      <c r="N177" s="85">
        <v>41882</v>
      </c>
      <c r="O177" s="86">
        <v>1439</v>
      </c>
      <c r="P177" s="86">
        <v>236</v>
      </c>
      <c r="Q177" s="86">
        <v>1203</v>
      </c>
      <c r="R177" s="87">
        <v>8676492249</v>
      </c>
      <c r="S177" s="87">
        <v>6067053069</v>
      </c>
      <c r="T177" s="87">
        <v>2609439180</v>
      </c>
      <c r="U177" s="88">
        <v>106</v>
      </c>
      <c r="V177" s="88">
        <v>17</v>
      </c>
      <c r="W177" s="89">
        <v>7.3662265462126481E-2</v>
      </c>
      <c r="X177" s="89">
        <v>1.1813759555246699E-2</v>
      </c>
    </row>
    <row r="178" spans="14:24" ht="15.75" x14ac:dyDescent="0.25">
      <c r="N178" s="85">
        <v>41912</v>
      </c>
      <c r="O178" s="86">
        <v>1442</v>
      </c>
      <c r="P178" s="86">
        <v>264</v>
      </c>
      <c r="Q178" s="86">
        <v>1178</v>
      </c>
      <c r="R178" s="87">
        <v>8931959966</v>
      </c>
      <c r="S178" s="87">
        <v>6180837296</v>
      </c>
      <c r="T178" s="87">
        <v>2751122670</v>
      </c>
      <c r="U178" s="88">
        <v>110</v>
      </c>
      <c r="V178" s="88">
        <v>24</v>
      </c>
      <c r="W178" s="89">
        <v>7.6282940360610257E-2</v>
      </c>
      <c r="X178" s="89">
        <v>1.6643550624133148E-2</v>
      </c>
    </row>
    <row r="179" spans="14:24" ht="15.75" x14ac:dyDescent="0.25">
      <c r="N179" s="85">
        <v>41943</v>
      </c>
      <c r="O179" s="86">
        <v>1577</v>
      </c>
      <c r="P179" s="86">
        <v>297</v>
      </c>
      <c r="Q179" s="86">
        <v>1280</v>
      </c>
      <c r="R179" s="87">
        <v>11203714997</v>
      </c>
      <c r="S179" s="87">
        <v>8287287396</v>
      </c>
      <c r="T179" s="87">
        <v>2916427601</v>
      </c>
      <c r="U179" s="88">
        <v>100</v>
      </c>
      <c r="V179" s="88">
        <v>27</v>
      </c>
      <c r="W179" s="89">
        <v>6.3411540900443875E-2</v>
      </c>
      <c r="X179" s="89">
        <v>1.7121116043119847E-2</v>
      </c>
    </row>
    <row r="180" spans="14:24" ht="15.75" x14ac:dyDescent="0.25">
      <c r="N180" s="85">
        <v>41973</v>
      </c>
      <c r="O180" s="86">
        <v>1301</v>
      </c>
      <c r="P180" s="86">
        <v>240</v>
      </c>
      <c r="Q180" s="86">
        <v>1061</v>
      </c>
      <c r="R180" s="87">
        <v>8545390617</v>
      </c>
      <c r="S180" s="87">
        <v>6275498892</v>
      </c>
      <c r="T180" s="87">
        <v>2269891725</v>
      </c>
      <c r="U180" s="88">
        <v>97</v>
      </c>
      <c r="V180" s="88">
        <v>17</v>
      </c>
      <c r="W180" s="89">
        <v>7.4558032282859343E-2</v>
      </c>
      <c r="X180" s="89">
        <v>1.3066871637202153E-2</v>
      </c>
    </row>
    <row r="181" spans="14:24" ht="15.75" x14ac:dyDescent="0.25">
      <c r="N181" s="85">
        <v>42004</v>
      </c>
      <c r="O181" s="86">
        <v>1959</v>
      </c>
      <c r="P181" s="86">
        <v>393</v>
      </c>
      <c r="Q181" s="86">
        <v>1566</v>
      </c>
      <c r="R181" s="87">
        <v>14088411664</v>
      </c>
      <c r="S181" s="87">
        <v>10546673685</v>
      </c>
      <c r="T181" s="87">
        <v>3541737979</v>
      </c>
      <c r="U181" s="88">
        <v>126</v>
      </c>
      <c r="V181" s="88">
        <v>38</v>
      </c>
      <c r="W181" s="89">
        <v>6.4318529862174581E-2</v>
      </c>
      <c r="X181" s="89">
        <v>1.9397651863195507E-2</v>
      </c>
    </row>
    <row r="182" spans="14:24" ht="15.75" x14ac:dyDescent="0.25">
      <c r="N182" s="85">
        <v>42035</v>
      </c>
      <c r="O182" s="86">
        <v>1274</v>
      </c>
      <c r="P182" s="86">
        <v>233</v>
      </c>
      <c r="Q182" s="86">
        <v>1041</v>
      </c>
      <c r="R182" s="87">
        <v>11597432335</v>
      </c>
      <c r="S182" s="87">
        <v>7015290943</v>
      </c>
      <c r="T182" s="87">
        <v>4582141392</v>
      </c>
      <c r="U182" s="88">
        <v>73</v>
      </c>
      <c r="V182" s="88">
        <v>20</v>
      </c>
      <c r="W182" s="89">
        <v>5.7299843014128729E-2</v>
      </c>
      <c r="X182" s="89">
        <v>1.5698587127158554E-2</v>
      </c>
    </row>
    <row r="183" spans="14:24" ht="15.75" x14ac:dyDescent="0.25">
      <c r="N183" s="85">
        <v>42063</v>
      </c>
      <c r="O183" s="86">
        <v>1250</v>
      </c>
      <c r="P183" s="86">
        <v>200</v>
      </c>
      <c r="Q183" s="86">
        <v>1050</v>
      </c>
      <c r="R183" s="87">
        <v>8024072909</v>
      </c>
      <c r="S183" s="87">
        <v>5434050569</v>
      </c>
      <c r="T183" s="87">
        <v>2590022340</v>
      </c>
      <c r="U183" s="88">
        <v>71</v>
      </c>
      <c r="V183" s="88">
        <v>13</v>
      </c>
      <c r="W183" s="89">
        <v>5.6800000000000003E-2</v>
      </c>
      <c r="X183" s="89">
        <v>1.04E-2</v>
      </c>
    </row>
    <row r="184" spans="14:24" ht="15.75" x14ac:dyDescent="0.25">
      <c r="N184" s="85">
        <v>42094</v>
      </c>
      <c r="O184" s="86">
        <v>1493</v>
      </c>
      <c r="P184" s="86">
        <v>239</v>
      </c>
      <c r="Q184" s="86">
        <v>1254</v>
      </c>
      <c r="R184" s="87">
        <v>8993333360</v>
      </c>
      <c r="S184" s="87">
        <v>6103135866</v>
      </c>
      <c r="T184" s="87">
        <v>2890197494</v>
      </c>
      <c r="U184" s="88">
        <v>96</v>
      </c>
      <c r="V184" s="88">
        <v>22</v>
      </c>
      <c r="W184" s="89">
        <v>6.4300066979236431E-2</v>
      </c>
      <c r="X184" s="89">
        <v>1.4735432016075016E-2</v>
      </c>
    </row>
    <row r="185" spans="14:24" ht="15.75" x14ac:dyDescent="0.25">
      <c r="N185" s="85">
        <v>42124</v>
      </c>
      <c r="O185" s="86">
        <v>1452</v>
      </c>
      <c r="P185" s="86">
        <v>226</v>
      </c>
      <c r="Q185" s="86">
        <v>1226</v>
      </c>
      <c r="R185" s="87">
        <v>7654557082</v>
      </c>
      <c r="S185" s="87">
        <v>4909660353</v>
      </c>
      <c r="T185" s="87">
        <v>2744896729</v>
      </c>
      <c r="U185" s="88">
        <v>89</v>
      </c>
      <c r="V185" s="88">
        <v>21</v>
      </c>
      <c r="W185" s="89">
        <v>6.1294765840220387E-2</v>
      </c>
      <c r="X185" s="89">
        <v>1.4462809917355372E-2</v>
      </c>
    </row>
    <row r="186" spans="14:24" ht="15.75" x14ac:dyDescent="0.25">
      <c r="N186" s="85">
        <v>42155</v>
      </c>
      <c r="O186" s="86">
        <v>1431</v>
      </c>
      <c r="P186" s="86">
        <v>249</v>
      </c>
      <c r="Q186" s="86">
        <v>1182</v>
      </c>
      <c r="R186" s="87">
        <v>11864177657</v>
      </c>
      <c r="S186" s="87">
        <v>8773954008</v>
      </c>
      <c r="T186" s="87">
        <v>3090223649</v>
      </c>
      <c r="U186" s="88">
        <v>92</v>
      </c>
      <c r="V186" s="88">
        <v>20</v>
      </c>
      <c r="W186" s="89">
        <v>6.4290705800139764E-2</v>
      </c>
      <c r="X186" s="89">
        <v>1.3976240391334731E-2</v>
      </c>
    </row>
    <row r="187" spans="14:24" ht="15.75" x14ac:dyDescent="0.25">
      <c r="N187" s="85">
        <v>42185</v>
      </c>
      <c r="O187" s="86">
        <v>1747</v>
      </c>
      <c r="P187" s="86">
        <v>301</v>
      </c>
      <c r="Q187" s="86">
        <v>1446</v>
      </c>
      <c r="R187" s="87">
        <v>12535369931</v>
      </c>
      <c r="S187" s="87">
        <v>8787605048</v>
      </c>
      <c r="T187" s="87">
        <v>3747764883</v>
      </c>
      <c r="U187" s="88">
        <v>103</v>
      </c>
      <c r="V187" s="88">
        <v>23</v>
      </c>
      <c r="W187" s="89">
        <v>5.8958214081282198E-2</v>
      </c>
      <c r="X187" s="89">
        <v>1.316542644533486E-2</v>
      </c>
    </row>
    <row r="188" spans="14:24" ht="15.75" x14ac:dyDescent="0.25">
      <c r="N188" s="85">
        <v>42216</v>
      </c>
      <c r="O188" s="86">
        <v>1693</v>
      </c>
      <c r="P188" s="86">
        <v>297</v>
      </c>
      <c r="Q188" s="86">
        <v>1396</v>
      </c>
      <c r="R188" s="87">
        <v>9938984000</v>
      </c>
      <c r="S188" s="87">
        <v>6372395121</v>
      </c>
      <c r="T188" s="87">
        <v>3566588879</v>
      </c>
      <c r="U188" s="88">
        <v>94</v>
      </c>
      <c r="V188" s="88">
        <v>23</v>
      </c>
      <c r="W188" s="89">
        <v>5.5522740696987594E-2</v>
      </c>
      <c r="X188" s="89">
        <v>1.3585351447135264E-2</v>
      </c>
    </row>
    <row r="189" spans="14:24" ht="15.75" x14ac:dyDescent="0.25">
      <c r="N189" s="85">
        <v>42247</v>
      </c>
      <c r="O189" s="86">
        <v>1469</v>
      </c>
      <c r="P189" s="86">
        <v>262</v>
      </c>
      <c r="Q189" s="86">
        <v>1207</v>
      </c>
      <c r="R189" s="87">
        <v>10987920740</v>
      </c>
      <c r="S189" s="87">
        <v>8130880783</v>
      </c>
      <c r="T189" s="87">
        <v>2857039957</v>
      </c>
      <c r="U189" s="88">
        <v>79</v>
      </c>
      <c r="V189" s="88">
        <v>21</v>
      </c>
      <c r="W189" s="89">
        <v>5.3778080326752895E-2</v>
      </c>
      <c r="X189" s="89">
        <v>1.4295439074200136E-2</v>
      </c>
    </row>
    <row r="190" spans="14:24" ht="15.75" x14ac:dyDescent="0.25">
      <c r="N190" s="85">
        <v>42277</v>
      </c>
      <c r="O190" s="86">
        <v>1546</v>
      </c>
      <c r="P190" s="86">
        <v>285</v>
      </c>
      <c r="Q190" s="86">
        <v>1261</v>
      </c>
      <c r="R190" s="87">
        <v>10116079506</v>
      </c>
      <c r="S190" s="87">
        <v>7115505749</v>
      </c>
      <c r="T190" s="87">
        <v>3000573757</v>
      </c>
      <c r="U190" s="88">
        <v>77</v>
      </c>
      <c r="V190" s="88">
        <v>19</v>
      </c>
      <c r="W190" s="89">
        <v>4.9805950840879687E-2</v>
      </c>
      <c r="X190" s="89">
        <v>1.2289780077619664E-2</v>
      </c>
    </row>
    <row r="191" spans="14:24" ht="15.75" x14ac:dyDescent="0.25">
      <c r="N191" s="85">
        <v>42308</v>
      </c>
      <c r="O191" s="86">
        <v>1643</v>
      </c>
      <c r="P191" s="86">
        <v>313</v>
      </c>
      <c r="Q191" s="86">
        <v>1330</v>
      </c>
      <c r="R191" s="87">
        <v>11170442749</v>
      </c>
      <c r="S191" s="87">
        <v>8089897513</v>
      </c>
      <c r="T191" s="87">
        <v>3080545236</v>
      </c>
      <c r="U191" s="88">
        <v>72</v>
      </c>
      <c r="V191" s="88">
        <v>20</v>
      </c>
      <c r="W191" s="89">
        <v>4.3822276323797933E-2</v>
      </c>
      <c r="X191" s="89">
        <v>1.2172854534388313E-2</v>
      </c>
    </row>
    <row r="192" spans="14:24" ht="15.75" x14ac:dyDescent="0.25">
      <c r="N192" s="85">
        <v>42338</v>
      </c>
      <c r="O192" s="86">
        <v>1477</v>
      </c>
      <c r="P192" s="86">
        <v>243</v>
      </c>
      <c r="Q192" s="86">
        <v>1234</v>
      </c>
      <c r="R192" s="87">
        <v>8737222969</v>
      </c>
      <c r="S192" s="87">
        <v>5887914167</v>
      </c>
      <c r="T192" s="87">
        <v>2849308802</v>
      </c>
      <c r="U192" s="88">
        <v>66</v>
      </c>
      <c r="V192" s="88">
        <v>23</v>
      </c>
      <c r="W192" s="89">
        <v>4.4685172647257958E-2</v>
      </c>
      <c r="X192" s="89">
        <v>1.5572105619498984E-2</v>
      </c>
    </row>
    <row r="193" spans="14:24" ht="15.75" x14ac:dyDescent="0.25">
      <c r="N193" s="85">
        <v>42369</v>
      </c>
      <c r="O193" s="86">
        <v>2121</v>
      </c>
      <c r="P193" s="86">
        <v>419</v>
      </c>
      <c r="Q193" s="86">
        <v>1702</v>
      </c>
      <c r="R193" s="87">
        <v>20323026975</v>
      </c>
      <c r="S193" s="87">
        <v>16127933175</v>
      </c>
      <c r="T193" s="87">
        <v>4195093800</v>
      </c>
      <c r="U193" s="88">
        <v>117</v>
      </c>
      <c r="V193" s="88">
        <v>30</v>
      </c>
      <c r="W193" s="89">
        <v>5.5162659123055166E-2</v>
      </c>
      <c r="X193" s="89">
        <v>1.4144271570014143E-2</v>
      </c>
    </row>
    <row r="194" spans="14:24" ht="15.75" x14ac:dyDescent="0.25">
      <c r="N194" s="85">
        <v>42400</v>
      </c>
      <c r="O194" s="86">
        <v>1363</v>
      </c>
      <c r="P194" s="86">
        <v>236</v>
      </c>
      <c r="Q194" s="86">
        <v>1127</v>
      </c>
      <c r="R194" s="87">
        <v>8692357248</v>
      </c>
      <c r="S194" s="87">
        <v>5858107851</v>
      </c>
      <c r="T194" s="87">
        <v>2834249397</v>
      </c>
      <c r="U194" s="88">
        <v>64</v>
      </c>
      <c r="V194" s="88">
        <v>13</v>
      </c>
      <c r="W194" s="89">
        <v>4.6955245781364639E-2</v>
      </c>
      <c r="X194" s="89">
        <v>9.5377842993396925E-3</v>
      </c>
    </row>
    <row r="195" spans="14:24" ht="15.75" x14ac:dyDescent="0.25">
      <c r="N195" s="85">
        <v>42429</v>
      </c>
      <c r="O195" s="86">
        <v>1336</v>
      </c>
      <c r="P195" s="86">
        <v>231</v>
      </c>
      <c r="Q195" s="86">
        <v>1105</v>
      </c>
      <c r="R195" s="87">
        <v>8077503000</v>
      </c>
      <c r="S195" s="87">
        <v>5497628082</v>
      </c>
      <c r="T195" s="87">
        <v>2579874918</v>
      </c>
      <c r="U195" s="88">
        <v>56</v>
      </c>
      <c r="V195" s="88">
        <v>12</v>
      </c>
      <c r="W195" s="89">
        <v>4.1916167664670656E-2</v>
      </c>
      <c r="X195" s="89">
        <v>8.9820359281437123E-3</v>
      </c>
    </row>
    <row r="196" spans="14:24" ht="15.75" x14ac:dyDescent="0.25">
      <c r="N196" s="85">
        <v>42460</v>
      </c>
      <c r="O196" s="86">
        <v>1781</v>
      </c>
      <c r="P196" s="86">
        <v>290</v>
      </c>
      <c r="Q196" s="86">
        <v>1491</v>
      </c>
      <c r="R196" s="87">
        <v>9823373075</v>
      </c>
      <c r="S196" s="87">
        <v>6364575451</v>
      </c>
      <c r="T196" s="87">
        <v>3458797624</v>
      </c>
      <c r="U196" s="88">
        <v>83</v>
      </c>
      <c r="V196" s="88">
        <v>21</v>
      </c>
      <c r="W196" s="89">
        <v>4.6603032004491861E-2</v>
      </c>
      <c r="X196" s="89">
        <v>1.1791128579449747E-2</v>
      </c>
    </row>
    <row r="197" spans="14:24" ht="15.75" x14ac:dyDescent="0.25">
      <c r="N197" s="85">
        <v>42490</v>
      </c>
      <c r="O197" s="86">
        <v>1577</v>
      </c>
      <c r="P197" s="86">
        <v>214</v>
      </c>
      <c r="Q197" s="86">
        <v>1363</v>
      </c>
      <c r="R197" s="87">
        <v>7363268727</v>
      </c>
      <c r="S197" s="87">
        <v>4311114546</v>
      </c>
      <c r="T197" s="87">
        <v>3052154181</v>
      </c>
      <c r="U197" s="88">
        <v>79</v>
      </c>
      <c r="V197" s="88">
        <v>11</v>
      </c>
      <c r="W197" s="89">
        <v>5.0095117311350669E-2</v>
      </c>
      <c r="X197" s="89">
        <v>6.9752694990488267E-3</v>
      </c>
    </row>
    <row r="198" spans="14:24" ht="15.75" x14ac:dyDescent="0.25">
      <c r="N198" s="85">
        <v>42521</v>
      </c>
      <c r="O198" s="86">
        <v>1667</v>
      </c>
      <c r="P198" s="86">
        <v>267</v>
      </c>
      <c r="Q198" s="86">
        <v>1400</v>
      </c>
      <c r="R198" s="87">
        <v>8879544524</v>
      </c>
      <c r="S198" s="87">
        <v>5831830263</v>
      </c>
      <c r="T198" s="87">
        <v>3047714261</v>
      </c>
      <c r="U198" s="88">
        <v>73</v>
      </c>
      <c r="V198" s="88">
        <v>23</v>
      </c>
      <c r="W198" s="89">
        <v>4.3791241751649668E-2</v>
      </c>
      <c r="X198" s="89">
        <v>1.3797240551889621E-2</v>
      </c>
    </row>
    <row r="199" spans="14:24" ht="15.75" x14ac:dyDescent="0.25">
      <c r="N199" s="85">
        <v>42551</v>
      </c>
      <c r="O199" s="86">
        <v>1898</v>
      </c>
      <c r="P199" s="86">
        <v>365</v>
      </c>
      <c r="Q199" s="86">
        <v>1533</v>
      </c>
      <c r="R199" s="87">
        <v>16468736443</v>
      </c>
      <c r="S199" s="87">
        <v>12832444832</v>
      </c>
      <c r="T199" s="87">
        <v>3636291611</v>
      </c>
      <c r="U199" s="88">
        <v>73</v>
      </c>
      <c r="V199" s="88">
        <v>23</v>
      </c>
      <c r="W199" s="89">
        <v>3.8461538461538464E-2</v>
      </c>
      <c r="X199" s="89">
        <v>1.2118018967334035E-2</v>
      </c>
    </row>
    <row r="200" spans="14:24" ht="15.75" x14ac:dyDescent="0.25">
      <c r="N200" s="85">
        <v>42582</v>
      </c>
      <c r="O200" s="86">
        <v>1531</v>
      </c>
      <c r="P200" s="86">
        <v>272</v>
      </c>
      <c r="Q200" s="86">
        <v>1259</v>
      </c>
      <c r="R200" s="87">
        <v>10765600597</v>
      </c>
      <c r="S200" s="87">
        <v>7953057440</v>
      </c>
      <c r="T200" s="87">
        <v>2812543157</v>
      </c>
      <c r="U200" s="88">
        <v>40</v>
      </c>
      <c r="V200" s="88">
        <v>18</v>
      </c>
      <c r="W200" s="89">
        <v>2.6126714565643371E-2</v>
      </c>
      <c r="X200" s="89">
        <v>1.1757021554539516E-2</v>
      </c>
    </row>
    <row r="201" spans="14:24" ht="15.75" x14ac:dyDescent="0.25">
      <c r="N201" s="85">
        <v>42613</v>
      </c>
      <c r="O201" s="86">
        <v>1631</v>
      </c>
      <c r="P201" s="86">
        <v>295</v>
      </c>
      <c r="Q201" s="86">
        <v>1336</v>
      </c>
      <c r="R201" s="87">
        <v>11216090430</v>
      </c>
      <c r="S201" s="87">
        <v>8308237950</v>
      </c>
      <c r="T201" s="87">
        <v>2907852480</v>
      </c>
      <c r="U201" s="88">
        <v>59</v>
      </c>
      <c r="V201" s="88">
        <v>14</v>
      </c>
      <c r="W201" s="89">
        <v>3.6174126302881665E-2</v>
      </c>
      <c r="X201" s="89">
        <v>8.5836909871244635E-3</v>
      </c>
    </row>
    <row r="202" spans="14:24" ht="15.75" x14ac:dyDescent="0.25">
      <c r="N202" s="85">
        <v>42643</v>
      </c>
      <c r="O202" s="86">
        <v>1649</v>
      </c>
      <c r="P202" s="86">
        <v>325</v>
      </c>
      <c r="Q202" s="86">
        <v>1324</v>
      </c>
      <c r="R202" s="87">
        <v>12423182363</v>
      </c>
      <c r="S202" s="87">
        <v>9135883555</v>
      </c>
      <c r="T202" s="87">
        <v>3287298808</v>
      </c>
      <c r="U202" s="88">
        <v>46</v>
      </c>
      <c r="V202" s="88">
        <v>24</v>
      </c>
      <c r="W202" s="89">
        <v>2.7895694360218316E-2</v>
      </c>
      <c r="X202" s="89">
        <v>1.4554275318374773E-2</v>
      </c>
    </row>
    <row r="203" spans="14:24" ht="15.75" x14ac:dyDescent="0.25">
      <c r="N203" s="85">
        <v>42674</v>
      </c>
      <c r="O203" s="86">
        <v>1496</v>
      </c>
      <c r="P203" s="86">
        <v>279</v>
      </c>
      <c r="Q203" s="86">
        <v>1217</v>
      </c>
      <c r="R203" s="87">
        <v>11154139925</v>
      </c>
      <c r="S203" s="87">
        <v>8389518886</v>
      </c>
      <c r="T203" s="87">
        <v>2764621039</v>
      </c>
      <c r="U203" s="88">
        <v>34</v>
      </c>
      <c r="V203" s="88">
        <v>19</v>
      </c>
      <c r="W203" s="89">
        <v>2.2727272727272728E-2</v>
      </c>
      <c r="X203" s="89">
        <v>1.2700534759358289E-2</v>
      </c>
    </row>
    <row r="204" spans="14:24" ht="15.75" x14ac:dyDescent="0.25">
      <c r="N204" s="85">
        <v>42704</v>
      </c>
      <c r="O204" s="86">
        <v>1506</v>
      </c>
      <c r="P204" s="86">
        <v>313</v>
      </c>
      <c r="Q204" s="86">
        <v>1193</v>
      </c>
      <c r="R204" s="87">
        <v>12355497619</v>
      </c>
      <c r="S204" s="87">
        <v>9421856931</v>
      </c>
      <c r="T204" s="87">
        <v>2933640688</v>
      </c>
      <c r="U204" s="88">
        <v>46</v>
      </c>
      <c r="V204" s="88">
        <v>16</v>
      </c>
      <c r="W204" s="89">
        <v>3.054448871181939E-2</v>
      </c>
      <c r="X204" s="89">
        <v>1.0624169986719787E-2</v>
      </c>
    </row>
    <row r="205" spans="14:24" ht="15.75" x14ac:dyDescent="0.25">
      <c r="N205" s="85">
        <v>42735</v>
      </c>
      <c r="O205" s="86">
        <v>1792</v>
      </c>
      <c r="P205" s="86">
        <v>381</v>
      </c>
      <c r="Q205" s="86">
        <v>1411</v>
      </c>
      <c r="R205" s="87">
        <v>14591238526</v>
      </c>
      <c r="S205" s="87">
        <v>11268596287</v>
      </c>
      <c r="T205" s="87">
        <v>3322642239</v>
      </c>
      <c r="U205" s="88">
        <v>60</v>
      </c>
      <c r="V205" s="88">
        <v>19</v>
      </c>
      <c r="W205" s="89">
        <v>3.3482142857142856E-2</v>
      </c>
      <c r="X205" s="89">
        <v>1.0602678571428572E-2</v>
      </c>
    </row>
    <row r="206" spans="14:24" ht="15.75" x14ac:dyDescent="0.25">
      <c r="N206" s="85">
        <v>42766</v>
      </c>
      <c r="O206" s="86">
        <v>1421</v>
      </c>
      <c r="P206" s="86">
        <v>284</v>
      </c>
      <c r="Q206" s="86">
        <v>1137</v>
      </c>
      <c r="R206" s="87">
        <v>11039318913</v>
      </c>
      <c r="S206" s="87">
        <v>7960021336</v>
      </c>
      <c r="T206" s="87">
        <v>3079297577</v>
      </c>
      <c r="U206" s="88">
        <v>29</v>
      </c>
      <c r="V206" s="88">
        <v>17</v>
      </c>
      <c r="W206" s="89">
        <v>2.0408163265306121E-2</v>
      </c>
      <c r="X206" s="89">
        <v>1.1963406052076003E-2</v>
      </c>
    </row>
    <row r="207" spans="14:24" ht="15.75" x14ac:dyDescent="0.25">
      <c r="N207" s="85">
        <v>42794</v>
      </c>
      <c r="O207" s="86">
        <v>1068</v>
      </c>
      <c r="P207" s="86">
        <v>209</v>
      </c>
      <c r="Q207" s="86">
        <v>859</v>
      </c>
      <c r="R207" s="87">
        <v>7976698728</v>
      </c>
      <c r="S207" s="87">
        <v>5838009618</v>
      </c>
      <c r="T207" s="87">
        <v>2138689110</v>
      </c>
      <c r="U207" s="88">
        <v>20</v>
      </c>
      <c r="V207" s="88">
        <v>9</v>
      </c>
      <c r="W207" s="89">
        <v>1.8726591760299626E-2</v>
      </c>
      <c r="X207" s="89">
        <v>8.4269662921348312E-3</v>
      </c>
    </row>
    <row r="208" spans="14:24" ht="15.75" x14ac:dyDescent="0.25">
      <c r="N208" s="85">
        <v>42825</v>
      </c>
      <c r="O208" s="86">
        <v>1386</v>
      </c>
      <c r="P208" s="86">
        <v>268</v>
      </c>
      <c r="Q208" s="86">
        <v>1118</v>
      </c>
      <c r="R208" s="87">
        <v>10166170304</v>
      </c>
      <c r="S208" s="87">
        <v>7295127234</v>
      </c>
      <c r="T208" s="87">
        <v>2871043070</v>
      </c>
      <c r="U208" s="88">
        <v>37</v>
      </c>
      <c r="V208" s="88">
        <v>13</v>
      </c>
      <c r="W208" s="89">
        <v>2.6695526695526696E-2</v>
      </c>
      <c r="X208" s="89">
        <v>9.3795093795093799E-3</v>
      </c>
    </row>
    <row r="209" spans="14:24" ht="15.75" x14ac:dyDescent="0.25">
      <c r="N209" s="85">
        <v>42855</v>
      </c>
      <c r="O209" s="86">
        <v>960</v>
      </c>
      <c r="P209" s="86">
        <v>237</v>
      </c>
      <c r="Q209" s="86">
        <v>723</v>
      </c>
      <c r="R209" s="87">
        <v>9274905258</v>
      </c>
      <c r="S209" s="87">
        <v>7094123258</v>
      </c>
      <c r="T209" s="87">
        <v>2180782000</v>
      </c>
      <c r="U209" s="88">
        <v>15</v>
      </c>
      <c r="V209" s="88">
        <v>9</v>
      </c>
      <c r="W209" s="89">
        <v>1.5625E-2</v>
      </c>
      <c r="X209" s="89">
        <v>9.3749999999999997E-3</v>
      </c>
    </row>
    <row r="210" spans="14:24" ht="15.75" x14ac:dyDescent="0.25">
      <c r="N210" s="85">
        <v>42886</v>
      </c>
      <c r="O210" s="86">
        <v>1129</v>
      </c>
      <c r="P210" s="86">
        <v>275</v>
      </c>
      <c r="Q210" s="86">
        <v>854</v>
      </c>
      <c r="R210" s="87">
        <v>9056261097</v>
      </c>
      <c r="S210" s="87">
        <v>6041564750</v>
      </c>
      <c r="T210" s="87">
        <v>3014696347</v>
      </c>
      <c r="U210" s="88">
        <v>17</v>
      </c>
      <c r="V210" s="88">
        <v>15</v>
      </c>
      <c r="W210" s="89">
        <v>1.5057573073516387E-2</v>
      </c>
      <c r="X210" s="89">
        <v>1.3286093888396812E-2</v>
      </c>
    </row>
    <row r="211" spans="14:24" ht="15.75" x14ac:dyDescent="0.25">
      <c r="N211" s="85">
        <v>42916</v>
      </c>
      <c r="O211" s="86">
        <v>1398</v>
      </c>
      <c r="P211" s="86">
        <v>360</v>
      </c>
      <c r="Q211" s="86">
        <v>1038</v>
      </c>
      <c r="R211" s="87">
        <v>13222230381</v>
      </c>
      <c r="S211" s="87">
        <v>9398503119</v>
      </c>
      <c r="T211" s="87">
        <v>3823727262</v>
      </c>
      <c r="U211" s="88">
        <v>13</v>
      </c>
      <c r="V211" s="88">
        <v>25</v>
      </c>
      <c r="W211" s="89">
        <v>9.2989985693848354E-3</v>
      </c>
      <c r="X211" s="89">
        <v>1.7882689556509301E-2</v>
      </c>
    </row>
    <row r="212" spans="14:24" ht="15.75" x14ac:dyDescent="0.25">
      <c r="N212" s="85">
        <v>42947</v>
      </c>
      <c r="O212" s="86">
        <v>1114</v>
      </c>
      <c r="P212" s="86">
        <v>267</v>
      </c>
      <c r="Q212" s="86">
        <v>847</v>
      </c>
      <c r="R212" s="87">
        <v>10223999083</v>
      </c>
      <c r="S212" s="87">
        <v>7292686999</v>
      </c>
      <c r="T212" s="87">
        <v>2931312084</v>
      </c>
      <c r="U212" s="88">
        <v>15</v>
      </c>
      <c r="V212" s="88">
        <v>11</v>
      </c>
      <c r="W212" s="89">
        <v>1.3464991023339317E-2</v>
      </c>
      <c r="X212" s="89">
        <v>9.8743267504488325E-3</v>
      </c>
    </row>
    <row r="213" spans="14:24" ht="15.75" x14ac:dyDescent="0.25">
      <c r="N213" s="85">
        <v>42978</v>
      </c>
      <c r="O213" s="86">
        <v>1262</v>
      </c>
      <c r="P213" s="86">
        <v>296</v>
      </c>
      <c r="Q213" s="86">
        <v>966</v>
      </c>
      <c r="R213" s="87">
        <v>11099897152</v>
      </c>
      <c r="S213" s="87">
        <v>7545922184</v>
      </c>
      <c r="T213" s="87">
        <v>3553974968</v>
      </c>
      <c r="U213" s="88">
        <v>15</v>
      </c>
      <c r="V213" s="88">
        <v>18</v>
      </c>
      <c r="W213" s="89">
        <v>1.1885895404120444E-2</v>
      </c>
      <c r="X213" s="89">
        <v>1.4263074484944533E-2</v>
      </c>
    </row>
    <row r="214" spans="14:24" ht="15.75" x14ac:dyDescent="0.25">
      <c r="N214" s="85">
        <v>43008</v>
      </c>
      <c r="O214" s="86">
        <v>1159</v>
      </c>
      <c r="P214" s="86">
        <v>289</v>
      </c>
      <c r="Q214" s="86">
        <v>870</v>
      </c>
      <c r="R214" s="87">
        <v>11142732666</v>
      </c>
      <c r="S214" s="87">
        <v>8266817007</v>
      </c>
      <c r="T214" s="87">
        <v>2875915659</v>
      </c>
      <c r="U214" s="88">
        <v>16</v>
      </c>
      <c r="V214" s="88">
        <v>13</v>
      </c>
      <c r="W214" s="89">
        <v>1.3805004314063849E-2</v>
      </c>
      <c r="X214" s="89">
        <v>1.1216566005176877E-2</v>
      </c>
    </row>
    <row r="215" spans="14:24" ht="15.75" x14ac:dyDescent="0.25">
      <c r="N215" s="85">
        <v>43039</v>
      </c>
      <c r="O215" s="86">
        <v>1287</v>
      </c>
      <c r="P215" s="86">
        <v>309</v>
      </c>
      <c r="Q215" s="86">
        <v>978</v>
      </c>
      <c r="R215" s="87">
        <v>12224913264</v>
      </c>
      <c r="S215" s="87">
        <v>9245266558</v>
      </c>
      <c r="T215" s="87">
        <v>2979646706</v>
      </c>
      <c r="U215" s="88">
        <v>21</v>
      </c>
      <c r="V215" s="88">
        <v>14</v>
      </c>
      <c r="W215" s="89">
        <v>1.6317016317016316E-2</v>
      </c>
      <c r="X215" s="89">
        <v>1.0878010878010878E-2</v>
      </c>
    </row>
    <row r="216" spans="14:24" ht="15.75" x14ac:dyDescent="0.25">
      <c r="N216" s="85">
        <v>43069</v>
      </c>
      <c r="O216" s="86">
        <v>1200</v>
      </c>
      <c r="P216" s="86">
        <v>275</v>
      </c>
      <c r="Q216" s="86">
        <v>925</v>
      </c>
      <c r="R216" s="87">
        <v>11654158129</v>
      </c>
      <c r="S216" s="87">
        <v>8322855421</v>
      </c>
      <c r="T216" s="87">
        <v>3331302708</v>
      </c>
      <c r="U216" s="88">
        <v>23</v>
      </c>
      <c r="V216" s="88">
        <v>21</v>
      </c>
      <c r="W216" s="89">
        <v>1.9166666666666665E-2</v>
      </c>
      <c r="X216" s="89">
        <v>1.7500000000000002E-2</v>
      </c>
    </row>
    <row r="217" spans="14:24" ht="15.75" x14ac:dyDescent="0.25">
      <c r="N217" s="85">
        <v>43100</v>
      </c>
      <c r="O217" s="86">
        <v>1335</v>
      </c>
      <c r="P217" s="86">
        <v>346</v>
      </c>
      <c r="Q217" s="86">
        <v>989</v>
      </c>
      <c r="R217" s="87">
        <v>14066987952</v>
      </c>
      <c r="S217" s="87">
        <v>10452369451</v>
      </c>
      <c r="T217" s="87">
        <v>3614618501</v>
      </c>
      <c r="U217" s="88">
        <v>24</v>
      </c>
      <c r="V217" s="88">
        <v>16</v>
      </c>
      <c r="W217" s="89">
        <v>1.7977528089887642E-2</v>
      </c>
      <c r="X217" s="89">
        <v>1.1985018726591761E-2</v>
      </c>
    </row>
    <row r="218" spans="14:24" ht="15.75" x14ac:dyDescent="0.25">
      <c r="N218" s="85">
        <v>43131</v>
      </c>
      <c r="O218" s="86">
        <v>1195</v>
      </c>
      <c r="P218" s="86">
        <v>273</v>
      </c>
      <c r="Q218" s="86">
        <v>922</v>
      </c>
      <c r="R218" s="87">
        <v>11349554642</v>
      </c>
      <c r="S218" s="87">
        <v>8188069545</v>
      </c>
      <c r="T218" s="87">
        <v>3161485097</v>
      </c>
      <c r="U218" s="88">
        <v>19</v>
      </c>
      <c r="V218" s="88">
        <v>13</v>
      </c>
      <c r="W218" s="89">
        <v>1.5899581589958158E-2</v>
      </c>
      <c r="X218" s="89">
        <v>1.0878661087866108E-2</v>
      </c>
    </row>
    <row r="219" spans="14:24" ht="15.75" x14ac:dyDescent="0.25">
      <c r="N219" s="85">
        <v>43159</v>
      </c>
      <c r="O219" s="86">
        <v>984</v>
      </c>
      <c r="P219" s="86">
        <v>238</v>
      </c>
      <c r="Q219" s="86">
        <v>746</v>
      </c>
      <c r="R219" s="87">
        <v>9232233672</v>
      </c>
      <c r="S219" s="87">
        <v>6588209597</v>
      </c>
      <c r="T219" s="87">
        <v>2644024075</v>
      </c>
      <c r="U219" s="88">
        <v>11</v>
      </c>
      <c r="V219" s="88">
        <v>10</v>
      </c>
      <c r="W219" s="89">
        <v>1.1178861788617886E-2</v>
      </c>
      <c r="X219" s="89">
        <v>1.016260162601626E-2</v>
      </c>
    </row>
    <row r="220" spans="14:24" ht="15.75" x14ac:dyDescent="0.25">
      <c r="N220" s="85">
        <v>43190</v>
      </c>
      <c r="O220" s="86">
        <v>1361</v>
      </c>
      <c r="P220" s="86">
        <v>275</v>
      </c>
      <c r="Q220" s="86">
        <v>1086</v>
      </c>
      <c r="R220" s="87">
        <v>13165496525</v>
      </c>
      <c r="S220" s="87">
        <v>9682458876</v>
      </c>
      <c r="T220" s="87">
        <v>3483037649</v>
      </c>
      <c r="U220" s="88">
        <v>23</v>
      </c>
      <c r="V220" s="88">
        <v>11</v>
      </c>
      <c r="W220" s="89">
        <v>1.6899338721528288E-2</v>
      </c>
      <c r="X220" s="89">
        <v>8.0822924320352683E-3</v>
      </c>
    </row>
    <row r="221" spans="14:24" ht="15.75" x14ac:dyDescent="0.25">
      <c r="N221" s="85">
        <v>43220</v>
      </c>
      <c r="O221" s="86">
        <v>1464</v>
      </c>
      <c r="P221" s="86">
        <v>248</v>
      </c>
      <c r="Q221" s="86">
        <v>1216</v>
      </c>
      <c r="R221" s="87">
        <v>9597558297</v>
      </c>
      <c r="S221" s="87">
        <v>6313994093</v>
      </c>
      <c r="T221" s="87">
        <v>3283564204</v>
      </c>
      <c r="U221" s="88">
        <v>25</v>
      </c>
      <c r="V221" s="88">
        <v>13</v>
      </c>
      <c r="W221" s="89">
        <v>1.7076502732240439E-2</v>
      </c>
      <c r="X221" s="89">
        <v>8.8797814207650268E-3</v>
      </c>
    </row>
    <row r="222" spans="14:24" ht="15.75" x14ac:dyDescent="0.25">
      <c r="N222" s="85">
        <v>43251</v>
      </c>
      <c r="O222" s="86">
        <v>1558</v>
      </c>
      <c r="P222" s="86">
        <v>274</v>
      </c>
      <c r="Q222" s="86">
        <v>1284</v>
      </c>
      <c r="R222" s="87">
        <v>11193805138</v>
      </c>
      <c r="S222" s="87">
        <v>7739449467</v>
      </c>
      <c r="T222" s="87">
        <v>3454355671</v>
      </c>
      <c r="U222" s="88">
        <v>19</v>
      </c>
      <c r="V222" s="88">
        <v>16</v>
      </c>
      <c r="W222" s="89">
        <v>1.2195121951219513E-2</v>
      </c>
      <c r="X222" s="89">
        <v>1.0269576379974325E-2</v>
      </c>
    </row>
    <row r="223" spans="14:24" ht="15.75" x14ac:dyDescent="0.25">
      <c r="N223" s="85">
        <v>43281</v>
      </c>
      <c r="O223" s="86">
        <v>1550</v>
      </c>
      <c r="P223" s="86">
        <v>310</v>
      </c>
      <c r="Q223" s="86">
        <v>1240</v>
      </c>
      <c r="R223" s="87">
        <v>13804647234</v>
      </c>
      <c r="S223" s="87">
        <v>9855788314</v>
      </c>
      <c r="T223" s="87">
        <v>3948858920</v>
      </c>
      <c r="U223" s="88">
        <v>25</v>
      </c>
      <c r="V223" s="88">
        <v>21</v>
      </c>
      <c r="W223" s="89">
        <v>1.6129032258064516E-2</v>
      </c>
      <c r="X223" s="89">
        <v>1.3548387096774193E-2</v>
      </c>
    </row>
    <row r="224" spans="14:24" ht="15.75" x14ac:dyDescent="0.25">
      <c r="N224" s="85">
        <v>43312</v>
      </c>
      <c r="O224" s="86">
        <v>1408</v>
      </c>
      <c r="P224" s="86">
        <v>307</v>
      </c>
      <c r="Q224" s="86">
        <v>1101</v>
      </c>
      <c r="R224" s="87">
        <v>11476804718</v>
      </c>
      <c r="S224" s="87">
        <v>8064596779</v>
      </c>
      <c r="T224" s="87">
        <v>3412207939</v>
      </c>
      <c r="U224" s="88">
        <v>19</v>
      </c>
      <c r="V224" s="88">
        <v>13</v>
      </c>
      <c r="W224" s="89">
        <v>1.3494318181818182E-2</v>
      </c>
      <c r="X224" s="89">
        <v>9.2329545454545459E-3</v>
      </c>
    </row>
    <row r="225" spans="14:24" ht="15.75" x14ac:dyDescent="0.25">
      <c r="N225" s="85">
        <v>43343</v>
      </c>
      <c r="O225" s="86">
        <v>1512</v>
      </c>
      <c r="P225" s="86">
        <v>340</v>
      </c>
      <c r="Q225" s="86">
        <v>1172</v>
      </c>
      <c r="R225" s="87">
        <v>13632672920</v>
      </c>
      <c r="S225" s="87">
        <v>9959486105</v>
      </c>
      <c r="T225" s="87">
        <v>3673186815</v>
      </c>
      <c r="U225" s="88">
        <v>16</v>
      </c>
      <c r="V225" s="88">
        <v>18</v>
      </c>
      <c r="W225" s="89">
        <v>1.0582010582010581E-2</v>
      </c>
      <c r="X225" s="89">
        <v>1.1904761904761904E-2</v>
      </c>
    </row>
    <row r="226" spans="14:24" ht="15.75" x14ac:dyDescent="0.25">
      <c r="N226" s="85">
        <v>43373</v>
      </c>
      <c r="O226" s="86">
        <v>1228</v>
      </c>
      <c r="P226" s="86">
        <v>246</v>
      </c>
      <c r="Q226" s="86">
        <v>982</v>
      </c>
      <c r="R226" s="87">
        <v>11440143102</v>
      </c>
      <c r="S226" s="87">
        <v>8495545374</v>
      </c>
      <c r="T226" s="87">
        <v>2944597728</v>
      </c>
      <c r="U226" s="88">
        <v>16</v>
      </c>
      <c r="V226" s="88">
        <v>11</v>
      </c>
      <c r="W226" s="89">
        <v>1.3029315960912053E-2</v>
      </c>
      <c r="X226" s="89">
        <v>8.9576547231270363E-3</v>
      </c>
    </row>
    <row r="227" spans="14:24" ht="15.75" x14ac:dyDescent="0.25">
      <c r="N227" s="85">
        <v>43404</v>
      </c>
      <c r="O227" s="86">
        <v>1479</v>
      </c>
      <c r="P227" s="86">
        <v>322</v>
      </c>
      <c r="Q227" s="86">
        <v>1157</v>
      </c>
      <c r="R227" s="87">
        <v>14217364847</v>
      </c>
      <c r="S227" s="87">
        <v>10592518488</v>
      </c>
      <c r="T227" s="87">
        <v>3624846359</v>
      </c>
      <c r="U227" s="88">
        <v>14</v>
      </c>
      <c r="V227" s="88">
        <v>13</v>
      </c>
      <c r="W227" s="89">
        <v>9.4658553076402974E-3</v>
      </c>
      <c r="X227" s="89">
        <v>8.7897227856659904E-3</v>
      </c>
    </row>
    <row r="228" spans="14:24" ht="15.75" x14ac:dyDescent="0.25">
      <c r="N228" s="85">
        <v>43434</v>
      </c>
      <c r="O228" s="86">
        <v>1349</v>
      </c>
      <c r="P228" s="86">
        <v>323</v>
      </c>
      <c r="Q228" s="86">
        <v>1026</v>
      </c>
      <c r="R228" s="87">
        <v>13800358801</v>
      </c>
      <c r="S228" s="87">
        <v>10199352816</v>
      </c>
      <c r="T228" s="87">
        <v>3601005985</v>
      </c>
      <c r="U228" s="88">
        <v>15</v>
      </c>
      <c r="V228" s="88">
        <v>17</v>
      </c>
      <c r="W228" s="89">
        <v>1.1119347664936991E-2</v>
      </c>
      <c r="X228" s="89">
        <v>1.2601927353595256E-2</v>
      </c>
    </row>
    <row r="229" spans="14:24" ht="15.75" x14ac:dyDescent="0.25">
      <c r="N229" s="85">
        <v>43465</v>
      </c>
      <c r="O229" s="86">
        <v>1639</v>
      </c>
      <c r="P229" s="86">
        <v>393</v>
      </c>
      <c r="Q229" s="86">
        <v>1246</v>
      </c>
      <c r="R229" s="87">
        <v>17138641330</v>
      </c>
      <c r="S229" s="87">
        <v>13279193177</v>
      </c>
      <c r="T229" s="87">
        <v>3859448153</v>
      </c>
      <c r="U229" s="88">
        <v>18</v>
      </c>
      <c r="V229" s="88">
        <v>13</v>
      </c>
      <c r="W229" s="89">
        <v>1.0982306284319707E-2</v>
      </c>
      <c r="X229" s="89">
        <v>7.9316656497864547E-3</v>
      </c>
    </row>
    <row r="230" spans="14:24" ht="15.75" x14ac:dyDescent="0.25">
      <c r="N230" s="85">
        <v>43496</v>
      </c>
      <c r="O230" s="86">
        <v>1256</v>
      </c>
      <c r="P230" s="86">
        <v>242</v>
      </c>
      <c r="Q230" s="86">
        <v>1014</v>
      </c>
      <c r="R230" s="87">
        <v>9439710657</v>
      </c>
      <c r="S230" s="87">
        <v>6323693875</v>
      </c>
      <c r="T230" s="87">
        <v>3116016782</v>
      </c>
      <c r="U230" s="88">
        <v>18</v>
      </c>
      <c r="V230" s="88">
        <v>12</v>
      </c>
      <c r="W230" s="89">
        <v>1.4331210191082803E-2</v>
      </c>
      <c r="X230" s="89">
        <v>9.5541401273885346E-3</v>
      </c>
    </row>
    <row r="231" spans="14:24" ht="15.75" x14ac:dyDescent="0.25">
      <c r="N231" s="85">
        <v>43524</v>
      </c>
      <c r="O231" s="86">
        <v>1088</v>
      </c>
      <c r="P231" s="86">
        <v>228</v>
      </c>
      <c r="Q231" s="86">
        <v>860</v>
      </c>
      <c r="R231" s="86">
        <v>9431640945</v>
      </c>
      <c r="S231" s="87">
        <v>6694493251</v>
      </c>
      <c r="T231" s="87">
        <v>2737147694</v>
      </c>
      <c r="U231" s="88">
        <v>14</v>
      </c>
      <c r="V231" s="88">
        <v>10</v>
      </c>
      <c r="W231" s="89">
        <v>1.2867647058823529E-2</v>
      </c>
      <c r="X231" s="89">
        <v>9.1911764705882356E-3</v>
      </c>
    </row>
    <row r="232" spans="14:24" ht="15.75" x14ac:dyDescent="0.25">
      <c r="N232" s="85">
        <v>43555</v>
      </c>
      <c r="O232" s="86">
        <v>1298</v>
      </c>
      <c r="P232" s="86">
        <v>256</v>
      </c>
      <c r="Q232" s="86">
        <v>1042</v>
      </c>
      <c r="R232" s="86">
        <v>10327182104</v>
      </c>
      <c r="S232" s="87">
        <v>6849038539</v>
      </c>
      <c r="T232" s="87">
        <v>3478143565</v>
      </c>
      <c r="U232" s="88">
        <v>19</v>
      </c>
      <c r="V232" s="88">
        <v>9</v>
      </c>
      <c r="W232" s="89">
        <v>1.4637904468412942E-2</v>
      </c>
      <c r="X232" s="89">
        <v>6.9337442218798152E-3</v>
      </c>
    </row>
    <row r="233" spans="14:24" ht="15.75" x14ac:dyDescent="0.25">
      <c r="N233" s="85">
        <v>43585</v>
      </c>
      <c r="O233" s="86">
        <v>1320</v>
      </c>
      <c r="P233" s="86">
        <v>245</v>
      </c>
      <c r="Q233" s="86">
        <v>1075</v>
      </c>
      <c r="R233" s="86">
        <v>8763496989</v>
      </c>
      <c r="S233" s="87">
        <v>5546267133</v>
      </c>
      <c r="T233" s="87">
        <v>3217229856</v>
      </c>
      <c r="U233" s="88">
        <v>18</v>
      </c>
      <c r="V233" s="88">
        <v>10</v>
      </c>
      <c r="W233" s="89">
        <v>1.3636363636363636E-2</v>
      </c>
      <c r="X233" s="89">
        <v>7.575757575757576E-3</v>
      </c>
    </row>
    <row r="234" spans="14:24" ht="15.75" x14ac:dyDescent="0.25">
      <c r="N234" s="85">
        <v>43616</v>
      </c>
      <c r="O234" s="86">
        <v>1517</v>
      </c>
      <c r="P234" s="86">
        <v>319</v>
      </c>
      <c r="Q234" s="86">
        <v>1198</v>
      </c>
      <c r="R234" s="86">
        <v>13644754290</v>
      </c>
      <c r="S234" s="87">
        <v>9629246869</v>
      </c>
      <c r="T234" s="87">
        <v>4015507421</v>
      </c>
      <c r="U234" s="88">
        <v>22</v>
      </c>
      <c r="V234" s="88">
        <v>16</v>
      </c>
      <c r="W234" s="89">
        <v>1.4502307185234015E-2</v>
      </c>
      <c r="X234" s="89">
        <v>1.054713249835201E-2</v>
      </c>
    </row>
    <row r="235" spans="14:24" ht="15.75" x14ac:dyDescent="0.25">
      <c r="N235" s="85">
        <v>43646</v>
      </c>
      <c r="O235" s="86">
        <v>1460</v>
      </c>
      <c r="P235" s="86">
        <v>334</v>
      </c>
      <c r="Q235" s="86">
        <v>1126</v>
      </c>
      <c r="R235" s="86">
        <v>15877129521</v>
      </c>
      <c r="S235" s="87">
        <v>11983077955</v>
      </c>
      <c r="T235" s="87">
        <v>3894051566</v>
      </c>
      <c r="U235" s="88">
        <v>17</v>
      </c>
      <c r="V235" s="88">
        <v>7</v>
      </c>
      <c r="W235" s="89">
        <v>1.1643835616438357E-2</v>
      </c>
      <c r="X235" s="89">
        <v>4.7945205479452057E-3</v>
      </c>
    </row>
    <row r="236" spans="14:24" ht="15.75" x14ac:dyDescent="0.25">
      <c r="N236" s="85">
        <v>43677</v>
      </c>
      <c r="O236" s="86">
        <v>1459</v>
      </c>
      <c r="P236" s="86">
        <v>314</v>
      </c>
      <c r="Q236" s="86">
        <v>1145</v>
      </c>
      <c r="R236" s="86">
        <v>14016355045</v>
      </c>
      <c r="S236" s="87">
        <v>10118000047</v>
      </c>
      <c r="T236" s="87">
        <v>3898354998</v>
      </c>
      <c r="U236" s="88">
        <v>23</v>
      </c>
      <c r="V236" s="88">
        <v>10</v>
      </c>
      <c r="W236" s="89">
        <v>1.5764222069910898E-2</v>
      </c>
      <c r="X236" s="89">
        <v>6.8540095956134339E-3</v>
      </c>
    </row>
    <row r="237" spans="14:24" ht="15.75" x14ac:dyDescent="0.25">
      <c r="N237" s="85">
        <v>43708</v>
      </c>
      <c r="O237" s="86">
        <v>1542</v>
      </c>
      <c r="P237" s="86">
        <v>345</v>
      </c>
      <c r="Q237" s="86">
        <v>1197</v>
      </c>
      <c r="R237" s="86">
        <v>13640385213</v>
      </c>
      <c r="S237" s="87">
        <v>9943553306</v>
      </c>
      <c r="T237" s="87">
        <v>3696831907</v>
      </c>
      <c r="U237" s="88">
        <v>15</v>
      </c>
      <c r="V237" s="88">
        <v>9</v>
      </c>
      <c r="W237" s="89">
        <v>9.727626459143969E-3</v>
      </c>
      <c r="X237" s="89">
        <v>5.8365758754863814E-3</v>
      </c>
    </row>
    <row r="238" spans="14:24" ht="15.75" x14ac:dyDescent="0.25">
      <c r="N238" s="85">
        <v>43738</v>
      </c>
      <c r="O238" s="86">
        <v>1601</v>
      </c>
      <c r="P238" s="86">
        <v>347</v>
      </c>
      <c r="Q238" s="86">
        <v>1254</v>
      </c>
      <c r="R238" s="86">
        <v>15440055270</v>
      </c>
      <c r="S238" s="87">
        <v>11296045364</v>
      </c>
      <c r="T238" s="87">
        <v>4144009906</v>
      </c>
      <c r="U238" s="88">
        <v>19</v>
      </c>
      <c r="V238" s="88">
        <v>10</v>
      </c>
      <c r="W238" s="89">
        <v>1.1867582760774516E-2</v>
      </c>
      <c r="X238" s="89">
        <v>6.2460961898813238E-3</v>
      </c>
    </row>
    <row r="239" spans="14:24" ht="15.75" x14ac:dyDescent="0.25">
      <c r="N239" s="85">
        <v>43769</v>
      </c>
      <c r="O239" s="86">
        <v>1666</v>
      </c>
      <c r="P239" s="86">
        <v>316</v>
      </c>
      <c r="Q239" s="86">
        <v>1350</v>
      </c>
      <c r="R239" s="86">
        <v>13755760306</v>
      </c>
      <c r="S239" s="87">
        <v>9592591813</v>
      </c>
      <c r="T239" s="87">
        <v>4163168493</v>
      </c>
      <c r="U239" s="88">
        <v>15</v>
      </c>
      <c r="V239" s="88">
        <v>7</v>
      </c>
      <c r="W239" s="89">
        <v>9.00360144057623E-3</v>
      </c>
      <c r="X239" s="89">
        <v>4.2016806722689074E-3</v>
      </c>
    </row>
    <row r="240" spans="14:24" ht="15.75" x14ac:dyDescent="0.25">
      <c r="N240" s="85">
        <v>43799</v>
      </c>
      <c r="O240" s="86">
        <v>1406</v>
      </c>
      <c r="P240" s="86">
        <v>290</v>
      </c>
      <c r="Q240" s="86">
        <v>1116</v>
      </c>
      <c r="R240" s="86">
        <v>12980286943</v>
      </c>
      <c r="S240" s="87">
        <v>9388001517</v>
      </c>
      <c r="T240" s="87">
        <v>3592285426</v>
      </c>
      <c r="U240" s="88">
        <v>20</v>
      </c>
      <c r="V240" s="88">
        <v>6</v>
      </c>
      <c r="W240" s="89">
        <v>1.422475106685633E-2</v>
      </c>
      <c r="X240" s="89">
        <v>4.2674253200568994E-3</v>
      </c>
    </row>
    <row r="241" spans="14:24" ht="15.75" x14ac:dyDescent="0.25">
      <c r="N241" s="85">
        <v>43830</v>
      </c>
      <c r="O241" s="86">
        <v>1943</v>
      </c>
      <c r="P241" s="86">
        <v>425</v>
      </c>
      <c r="Q241" s="86">
        <v>1518</v>
      </c>
      <c r="R241" s="86">
        <v>20754525302</v>
      </c>
      <c r="S241" s="87">
        <v>15813327579</v>
      </c>
      <c r="T241" s="87">
        <v>4941197723</v>
      </c>
      <c r="U241" s="88">
        <v>26</v>
      </c>
      <c r="V241" s="88">
        <v>12</v>
      </c>
      <c r="W241" s="89">
        <v>1.3381369016984045E-2</v>
      </c>
      <c r="X241" s="89">
        <v>6.1760164693772518E-3</v>
      </c>
    </row>
    <row r="242" spans="14:24" ht="15.75" x14ac:dyDescent="0.25">
      <c r="N242" s="85">
        <v>43861</v>
      </c>
      <c r="O242" s="86">
        <v>1528</v>
      </c>
      <c r="P242" s="86">
        <v>270</v>
      </c>
      <c r="Q242" s="86">
        <v>1258</v>
      </c>
      <c r="R242" s="86">
        <v>11798510357</v>
      </c>
      <c r="S242" s="87">
        <v>7906623964</v>
      </c>
      <c r="T242" s="87">
        <v>3891886393</v>
      </c>
      <c r="U242" s="88">
        <v>18</v>
      </c>
      <c r="V242" s="88">
        <v>5</v>
      </c>
      <c r="W242" s="89">
        <v>1.1780104712041885E-2</v>
      </c>
      <c r="X242" s="89">
        <v>3.2722513089005235E-3</v>
      </c>
    </row>
    <row r="243" spans="14:24" ht="15.75" x14ac:dyDescent="0.25">
      <c r="N243" s="85">
        <v>43890</v>
      </c>
      <c r="O243" s="86">
        <v>1277</v>
      </c>
      <c r="P243" s="86">
        <v>240</v>
      </c>
      <c r="Q243" s="86">
        <v>1037</v>
      </c>
      <c r="R243" s="86">
        <v>10583359136</v>
      </c>
      <c r="S243" s="87">
        <v>7380702569</v>
      </c>
      <c r="T243" s="87">
        <v>3202656567</v>
      </c>
      <c r="U243" s="88">
        <v>14</v>
      </c>
      <c r="V243" s="88">
        <v>8</v>
      </c>
      <c r="W243" s="89">
        <v>1.0963194988253719E-2</v>
      </c>
      <c r="X243" s="89">
        <v>6.2646828504306969E-3</v>
      </c>
    </row>
    <row r="244" spans="14:24" ht="15.75" x14ac:dyDescent="0.25">
      <c r="N244" s="85">
        <v>43921</v>
      </c>
      <c r="O244" s="86">
        <v>1184</v>
      </c>
      <c r="P244" s="86">
        <v>215</v>
      </c>
      <c r="Q244" s="86">
        <v>969</v>
      </c>
      <c r="R244" s="86">
        <v>9179453798</v>
      </c>
      <c r="S244" s="87">
        <v>6258238301</v>
      </c>
      <c r="T244" s="87">
        <v>2921215497</v>
      </c>
      <c r="U244" s="88">
        <v>19</v>
      </c>
      <c r="V244" s="88">
        <v>5</v>
      </c>
      <c r="W244" s="89">
        <v>1.6047297297297296E-2</v>
      </c>
      <c r="X244" s="89">
        <v>4.2229729729729732E-3</v>
      </c>
    </row>
    <row r="245" spans="14:24" ht="15.75" x14ac:dyDescent="0.25">
      <c r="N245" s="85">
        <v>43951</v>
      </c>
      <c r="O245" s="86">
        <v>767</v>
      </c>
      <c r="P245" s="86">
        <v>125</v>
      </c>
      <c r="Q245" s="86">
        <v>642</v>
      </c>
      <c r="R245" s="86">
        <v>5460131592</v>
      </c>
      <c r="S245" s="87">
        <v>3679407834</v>
      </c>
      <c r="T245" s="87">
        <v>1780723758</v>
      </c>
      <c r="U245" s="88">
        <v>7</v>
      </c>
      <c r="V245" s="88">
        <v>3</v>
      </c>
      <c r="W245" s="89">
        <v>9.126466753585397E-3</v>
      </c>
      <c r="X245" s="89">
        <v>3.9113428943937422E-3</v>
      </c>
    </row>
    <row r="246" spans="14:24" ht="15.75" x14ac:dyDescent="0.25">
      <c r="N246" s="85">
        <v>43982</v>
      </c>
      <c r="O246" s="86">
        <v>704</v>
      </c>
      <c r="P246" s="86">
        <v>107</v>
      </c>
      <c r="Q246" s="86">
        <v>597</v>
      </c>
      <c r="R246" s="86">
        <v>4026827355</v>
      </c>
      <c r="S246" s="87">
        <v>2282981738</v>
      </c>
      <c r="T246" s="87">
        <v>1743845617</v>
      </c>
      <c r="U246" s="88">
        <v>8</v>
      </c>
      <c r="V246" s="88">
        <v>6</v>
      </c>
      <c r="W246" s="89">
        <v>1.1363636363636364E-2</v>
      </c>
      <c r="X246" s="89">
        <v>8.5227272727272721E-3</v>
      </c>
    </row>
    <row r="247" spans="14:24" ht="15.75" x14ac:dyDescent="0.25">
      <c r="N247" s="85">
        <v>44012</v>
      </c>
      <c r="O247" s="86">
        <v>892</v>
      </c>
      <c r="P247" s="86">
        <v>142</v>
      </c>
      <c r="Q247" s="86">
        <v>750</v>
      </c>
      <c r="R247" s="86">
        <v>4898191655</v>
      </c>
      <c r="S247" s="87">
        <v>2791546233</v>
      </c>
      <c r="T247" s="87">
        <v>2106645422</v>
      </c>
      <c r="U247" s="88">
        <v>14</v>
      </c>
      <c r="V247" s="88">
        <v>8</v>
      </c>
      <c r="W247" s="89">
        <v>1.5695067264573991E-2</v>
      </c>
      <c r="X247" s="89">
        <v>8.9686098654708519E-3</v>
      </c>
    </row>
    <row r="248" spans="14:24" ht="15.75" x14ac:dyDescent="0.25">
      <c r="N248" s="85">
        <v>44043</v>
      </c>
      <c r="O248" s="86">
        <v>1069</v>
      </c>
      <c r="P248" s="86">
        <v>160</v>
      </c>
      <c r="Q248" s="86">
        <v>909</v>
      </c>
      <c r="R248" s="86">
        <v>5661836841</v>
      </c>
      <c r="S248" s="87">
        <v>3221186649</v>
      </c>
      <c r="T248" s="87">
        <v>2440650192</v>
      </c>
      <c r="U248" s="88">
        <v>17</v>
      </c>
      <c r="V248" s="88">
        <v>8</v>
      </c>
      <c r="W248" s="89">
        <v>1.5902712815715623E-2</v>
      </c>
      <c r="X248" s="89">
        <v>7.4836295603367634E-3</v>
      </c>
    </row>
    <row r="249" spans="14:24" ht="15.75" x14ac:dyDescent="0.25">
      <c r="N249" s="85">
        <v>44074</v>
      </c>
      <c r="O249" s="86">
        <v>1078</v>
      </c>
      <c r="P249" s="86">
        <v>153</v>
      </c>
      <c r="Q249" s="86">
        <v>925</v>
      </c>
      <c r="R249" s="86">
        <v>5320883609</v>
      </c>
      <c r="S249" s="87">
        <v>2974457161</v>
      </c>
      <c r="T249" s="87">
        <v>2346426448</v>
      </c>
      <c r="U249" s="88">
        <v>14</v>
      </c>
      <c r="V249" s="88">
        <v>4</v>
      </c>
      <c r="W249" s="89">
        <v>1.2987012987012988E-2</v>
      </c>
      <c r="X249" s="89">
        <v>3.7105751391465678E-3</v>
      </c>
    </row>
    <row r="250" spans="14:24" ht="15.75" x14ac:dyDescent="0.25">
      <c r="N250" s="85">
        <v>44104</v>
      </c>
      <c r="O250" s="86">
        <v>1321</v>
      </c>
      <c r="P250" s="86">
        <v>228</v>
      </c>
      <c r="Q250" s="86">
        <v>1093</v>
      </c>
      <c r="R250" s="86">
        <v>10177648927</v>
      </c>
      <c r="S250" s="87">
        <v>7195557577</v>
      </c>
      <c r="T250" s="87">
        <v>2982091350</v>
      </c>
      <c r="U250" s="88">
        <v>17</v>
      </c>
      <c r="V250" s="88">
        <v>7</v>
      </c>
      <c r="W250" s="89">
        <v>1.2869038607115822E-2</v>
      </c>
      <c r="X250" s="89">
        <v>5.2990158970476911E-3</v>
      </c>
    </row>
    <row r="251" spans="14:24" ht="15.75" x14ac:dyDescent="0.25">
      <c r="N251" s="85">
        <v>44135</v>
      </c>
      <c r="O251" s="86">
        <v>1400</v>
      </c>
      <c r="P251" s="86">
        <v>257</v>
      </c>
      <c r="Q251" s="86">
        <v>1143</v>
      </c>
      <c r="R251" s="86">
        <v>10960083022</v>
      </c>
      <c r="S251" s="87">
        <v>7569680805</v>
      </c>
      <c r="T251" s="87">
        <v>3390402217</v>
      </c>
      <c r="U251" s="88">
        <v>16</v>
      </c>
      <c r="V251" s="88">
        <v>11</v>
      </c>
      <c r="W251" s="89">
        <v>1.1428571428571429E-2</v>
      </c>
      <c r="X251" s="89">
        <v>7.8571428571428577E-3</v>
      </c>
    </row>
    <row r="252" spans="14:24" ht="15.75" x14ac:dyDescent="0.25">
      <c r="N252" s="85">
        <v>44165</v>
      </c>
      <c r="O252" s="86">
        <v>1334</v>
      </c>
      <c r="P252" s="86">
        <v>227</v>
      </c>
      <c r="Q252" s="86">
        <v>1107</v>
      </c>
      <c r="R252" s="86">
        <v>9810797260</v>
      </c>
      <c r="S252" s="87">
        <v>6477511957</v>
      </c>
      <c r="T252" s="87">
        <v>3333285303</v>
      </c>
      <c r="U252" s="88">
        <v>31</v>
      </c>
      <c r="V252" s="88">
        <v>5</v>
      </c>
      <c r="W252" s="89">
        <v>2.3238380809595203E-2</v>
      </c>
      <c r="X252" s="89">
        <v>3.7481259370314842E-3</v>
      </c>
    </row>
    <row r="253" spans="14:24" ht="15.75" x14ac:dyDescent="0.25">
      <c r="N253" s="85">
        <v>44196</v>
      </c>
      <c r="O253" s="86">
        <v>2419</v>
      </c>
      <c r="P253" s="86">
        <v>477</v>
      </c>
      <c r="Q253" s="86">
        <v>1942</v>
      </c>
      <c r="R253" s="86">
        <v>20594960190</v>
      </c>
      <c r="S253" s="87">
        <v>14454131935</v>
      </c>
      <c r="T253" s="87">
        <v>6140828255</v>
      </c>
      <c r="U253" s="88">
        <v>37</v>
      </c>
      <c r="V253" s="88">
        <v>16</v>
      </c>
      <c r="W253" s="89">
        <v>1.5295576684580404E-2</v>
      </c>
      <c r="X253" s="89">
        <v>6.6143034311699047E-3</v>
      </c>
    </row>
    <row r="254" spans="14:24" ht="15.75" x14ac:dyDescent="0.25">
      <c r="N254" s="85">
        <v>44227</v>
      </c>
      <c r="O254" s="86">
        <v>1329</v>
      </c>
      <c r="P254" s="86">
        <v>235</v>
      </c>
      <c r="Q254" s="86">
        <v>1094</v>
      </c>
      <c r="R254" s="86">
        <v>9568033983</v>
      </c>
      <c r="S254" s="87">
        <v>6558394082</v>
      </c>
      <c r="T254" s="87">
        <v>3009639901</v>
      </c>
      <c r="U254" s="88">
        <v>27</v>
      </c>
      <c r="V254" s="88">
        <v>7</v>
      </c>
      <c r="W254" s="89">
        <v>2.0316027088036117E-2</v>
      </c>
      <c r="X254" s="89">
        <v>5.2671181339352894E-3</v>
      </c>
    </row>
    <row r="255" spans="14:24" ht="15.75" x14ac:dyDescent="0.25">
      <c r="N255" s="85">
        <v>44255</v>
      </c>
      <c r="O255" s="86">
        <v>1316</v>
      </c>
      <c r="P255" s="86">
        <v>192</v>
      </c>
      <c r="Q255" s="86">
        <v>1124</v>
      </c>
      <c r="R255" s="86">
        <v>7674044869</v>
      </c>
      <c r="S255" s="87">
        <v>4462107545</v>
      </c>
      <c r="T255" s="87">
        <v>3211937324</v>
      </c>
      <c r="U255" s="88">
        <v>19</v>
      </c>
      <c r="V255" s="88">
        <v>2</v>
      </c>
      <c r="W255" s="89">
        <v>1.4437689969604863E-2</v>
      </c>
      <c r="X255" s="89">
        <v>1.5197568389057751E-3</v>
      </c>
    </row>
    <row r="256" spans="14:24" ht="15.75" x14ac:dyDescent="0.25">
      <c r="N256" s="85">
        <v>44286</v>
      </c>
      <c r="O256" s="86">
        <v>1833</v>
      </c>
      <c r="P256" s="86">
        <v>263</v>
      </c>
      <c r="Q256" s="86">
        <v>1570</v>
      </c>
      <c r="R256" s="86">
        <v>11206643818</v>
      </c>
      <c r="S256" s="87">
        <v>6747242340</v>
      </c>
      <c r="T256" s="87">
        <v>4459401478</v>
      </c>
      <c r="U256" s="88">
        <v>25</v>
      </c>
      <c r="V256" s="88">
        <v>11</v>
      </c>
      <c r="W256" s="89">
        <v>1.3638843426077468E-2</v>
      </c>
      <c r="X256" s="89">
        <v>6.0010911074740861E-3</v>
      </c>
    </row>
    <row r="257" spans="14:24" ht="15.75" x14ac:dyDescent="0.25">
      <c r="N257" s="85">
        <v>44316</v>
      </c>
      <c r="O257" s="86">
        <v>1901</v>
      </c>
      <c r="P257" s="86">
        <v>330</v>
      </c>
      <c r="Q257" s="86">
        <v>1571</v>
      </c>
      <c r="R257" s="86">
        <v>13805954288</v>
      </c>
      <c r="S257" s="87">
        <v>8970129792</v>
      </c>
      <c r="T257" s="87">
        <v>4835824496</v>
      </c>
      <c r="U257" s="88">
        <v>20</v>
      </c>
      <c r="V257" s="88">
        <v>10</v>
      </c>
      <c r="W257" s="89">
        <v>1.0520778537611783E-2</v>
      </c>
      <c r="X257" s="89">
        <v>5.2603892688058915E-3</v>
      </c>
    </row>
    <row r="258" spans="14:24" ht="15.75" x14ac:dyDescent="0.25">
      <c r="N258" s="85">
        <v>44347</v>
      </c>
      <c r="O258" s="86">
        <v>1939</v>
      </c>
      <c r="P258" s="86">
        <v>310</v>
      </c>
      <c r="Q258" s="86">
        <v>1629</v>
      </c>
      <c r="R258" s="86">
        <v>12547124347</v>
      </c>
      <c r="S258" s="87">
        <v>7912663152</v>
      </c>
      <c r="T258" s="87">
        <v>4634461195</v>
      </c>
      <c r="U258" s="88">
        <v>26</v>
      </c>
      <c r="V258" s="88">
        <v>7</v>
      </c>
      <c r="W258" s="89">
        <v>1.3408973697782363E-2</v>
      </c>
      <c r="X258" s="89">
        <v>3.6101083032490976E-3</v>
      </c>
    </row>
    <row r="259" spans="14:24" ht="15.75" x14ac:dyDescent="0.25">
      <c r="N259" s="85">
        <v>44377</v>
      </c>
      <c r="O259" s="86">
        <v>2304</v>
      </c>
      <c r="P259" s="86">
        <v>381</v>
      </c>
      <c r="Q259" s="86">
        <v>1923</v>
      </c>
      <c r="R259" s="86">
        <v>17444199982</v>
      </c>
      <c r="S259" s="87">
        <v>10980305542</v>
      </c>
      <c r="T259" s="87">
        <v>6463894440</v>
      </c>
      <c r="U259" s="88">
        <v>41</v>
      </c>
      <c r="V259" s="88">
        <v>7</v>
      </c>
      <c r="W259" s="89">
        <v>1.7795138888888888E-2</v>
      </c>
      <c r="X259" s="89">
        <v>3.0381944444444445E-3</v>
      </c>
    </row>
    <row r="260" spans="14:24" ht="15.75" x14ac:dyDescent="0.25">
      <c r="N260" s="85">
        <v>44408</v>
      </c>
      <c r="O260" s="86">
        <v>2119</v>
      </c>
      <c r="P260" s="86">
        <v>355</v>
      </c>
      <c r="Q260" s="86">
        <v>1764</v>
      </c>
      <c r="R260" s="86">
        <v>17508770777</v>
      </c>
      <c r="S260" s="87">
        <v>11489394092</v>
      </c>
      <c r="T260" s="87">
        <v>6019376685</v>
      </c>
      <c r="U260" s="88">
        <v>31</v>
      </c>
      <c r="V260" s="88">
        <v>12</v>
      </c>
      <c r="W260" s="89">
        <v>1.46295422369042E-2</v>
      </c>
      <c r="X260" s="89">
        <v>5.6630486078338843E-3</v>
      </c>
    </row>
    <row r="261" spans="14:24" ht="15.75" x14ac:dyDescent="0.25">
      <c r="N261" s="85">
        <v>44439</v>
      </c>
      <c r="O261" s="86">
        <v>2248</v>
      </c>
      <c r="P261" s="86">
        <v>404</v>
      </c>
      <c r="Q261" s="86">
        <v>1844</v>
      </c>
      <c r="R261" s="86">
        <v>19948676586</v>
      </c>
      <c r="S261" s="87">
        <v>13890860703</v>
      </c>
      <c r="T261" s="87">
        <v>6057815883</v>
      </c>
      <c r="U261" s="88">
        <v>30</v>
      </c>
      <c r="V261" s="88">
        <v>10</v>
      </c>
      <c r="W261" s="89">
        <v>1.3345195729537367E-2</v>
      </c>
      <c r="X261" s="89">
        <v>4.4483985765124559E-3</v>
      </c>
    </row>
    <row r="262" spans="14:24" ht="15.75" x14ac:dyDescent="0.25">
      <c r="N262" s="85">
        <v>44469</v>
      </c>
      <c r="O262" s="86">
        <v>2282</v>
      </c>
      <c r="P262" s="86">
        <v>421</v>
      </c>
      <c r="Q262" s="86">
        <v>1861</v>
      </c>
      <c r="R262" s="86">
        <v>20678055163</v>
      </c>
      <c r="S262" s="87">
        <v>14006151391</v>
      </c>
      <c r="T262" s="87">
        <v>6671903772</v>
      </c>
      <c r="U262" s="88">
        <v>28</v>
      </c>
      <c r="V262" s="88">
        <v>9</v>
      </c>
      <c r="W262" s="89">
        <v>1.2269938650306749E-2</v>
      </c>
      <c r="X262" s="89">
        <v>3.9439088518843117E-3</v>
      </c>
    </row>
    <row r="263" spans="14:24" ht="15.75" x14ac:dyDescent="0.25">
      <c r="N263" s="85">
        <v>44500</v>
      </c>
      <c r="O263" s="86">
        <v>2291</v>
      </c>
      <c r="P263" s="86">
        <v>413</v>
      </c>
      <c r="Q263" s="86">
        <v>1878</v>
      </c>
      <c r="R263" s="86">
        <v>20738292640</v>
      </c>
      <c r="S263" s="87">
        <v>14331876989</v>
      </c>
      <c r="T263" s="87">
        <v>6406415651</v>
      </c>
      <c r="U263" s="88">
        <v>28</v>
      </c>
      <c r="V263" s="88">
        <v>9</v>
      </c>
      <c r="W263" s="89">
        <v>1.2221737232649499E-2</v>
      </c>
      <c r="X263" s="89">
        <v>3.9284155390659102E-3</v>
      </c>
    </row>
    <row r="264" spans="14:24" ht="15.75" x14ac:dyDescent="0.25">
      <c r="N264" s="85">
        <v>44530</v>
      </c>
      <c r="O264" s="86">
        <v>2306</v>
      </c>
      <c r="P264" s="86">
        <v>406</v>
      </c>
      <c r="Q264" s="86">
        <v>1900</v>
      </c>
      <c r="R264" s="86">
        <v>20338776816</v>
      </c>
      <c r="S264" s="87">
        <v>13822157589</v>
      </c>
      <c r="T264" s="87">
        <v>6516619227</v>
      </c>
      <c r="U264" s="88">
        <v>24</v>
      </c>
      <c r="V264" s="88">
        <v>6</v>
      </c>
      <c r="W264" s="89">
        <v>1.0407632263660017E-2</v>
      </c>
      <c r="X264" s="89">
        <v>2.6019080659150044E-3</v>
      </c>
    </row>
    <row r="265" spans="14:24" ht="15.75" x14ac:dyDescent="0.25">
      <c r="N265" s="85">
        <v>44561</v>
      </c>
      <c r="O265" s="86">
        <v>3822</v>
      </c>
      <c r="P265" s="86">
        <v>792</v>
      </c>
      <c r="Q265" s="86">
        <v>3030</v>
      </c>
      <c r="R265" s="86">
        <v>38839357310</v>
      </c>
      <c r="S265" s="87">
        <v>26956100471</v>
      </c>
      <c r="T265" s="87">
        <v>11883256839</v>
      </c>
      <c r="U265" s="88">
        <v>30</v>
      </c>
      <c r="V265" s="88">
        <v>20</v>
      </c>
      <c r="W265" s="89">
        <v>7.8492935635792772E-3</v>
      </c>
      <c r="X265" s="89">
        <v>5.2328623757195184E-3</v>
      </c>
    </row>
    <row r="266" spans="14:24" ht="15.75" x14ac:dyDescent="0.25">
      <c r="N266" s="85">
        <v>44592</v>
      </c>
      <c r="O266" s="86">
        <v>1742</v>
      </c>
      <c r="P266" s="86">
        <v>275</v>
      </c>
      <c r="Q266" s="86">
        <v>1467</v>
      </c>
      <c r="R266" s="86">
        <v>14279130459</v>
      </c>
      <c r="S266" s="87">
        <v>8933583594</v>
      </c>
      <c r="T266" s="87">
        <v>5345546865</v>
      </c>
      <c r="U266" s="88">
        <v>19</v>
      </c>
      <c r="V266" s="88">
        <v>7</v>
      </c>
      <c r="W266" s="89">
        <v>1.0907003444316877E-2</v>
      </c>
      <c r="X266" s="89">
        <v>4.018369690011481E-3</v>
      </c>
    </row>
    <row r="267" spans="14:24" ht="15.75" x14ac:dyDescent="0.25">
      <c r="N267" s="85">
        <v>44620</v>
      </c>
      <c r="O267" s="86">
        <v>1749</v>
      </c>
      <c r="P267" s="86">
        <v>284</v>
      </c>
      <c r="Q267" s="86">
        <v>1465</v>
      </c>
      <c r="R267" s="86">
        <v>14070540588</v>
      </c>
      <c r="S267" s="87">
        <v>8906530955</v>
      </c>
      <c r="T267" s="87">
        <v>5164009633</v>
      </c>
      <c r="U267" s="88">
        <v>19</v>
      </c>
      <c r="V267" s="88">
        <v>9</v>
      </c>
      <c r="W267" s="89">
        <v>1.0863350485991996E-2</v>
      </c>
      <c r="X267" s="89">
        <v>5.1457975986277877E-3</v>
      </c>
    </row>
    <row r="268" spans="14:24" ht="15.75" x14ac:dyDescent="0.25">
      <c r="N268" s="85">
        <v>44651</v>
      </c>
      <c r="O268" s="86">
        <v>2318</v>
      </c>
      <c r="P268" s="86">
        <v>376</v>
      </c>
      <c r="Q268" s="86">
        <v>1942</v>
      </c>
      <c r="R268" s="86">
        <v>19869768006</v>
      </c>
      <c r="S268" s="87">
        <v>13280846871</v>
      </c>
      <c r="T268" s="87">
        <v>6588921135</v>
      </c>
      <c r="U268" s="88">
        <v>28</v>
      </c>
      <c r="V268" s="88">
        <v>14</v>
      </c>
      <c r="W268" s="89">
        <v>1.2079378774805867E-2</v>
      </c>
      <c r="X268" s="89">
        <v>6.0396893874029335E-3</v>
      </c>
    </row>
    <row r="269" spans="14:24" ht="15.75" x14ac:dyDescent="0.25">
      <c r="N269" s="85">
        <v>44681</v>
      </c>
      <c r="O269" s="86">
        <v>2225</v>
      </c>
      <c r="P269" s="86">
        <v>348</v>
      </c>
      <c r="Q269" s="86">
        <v>1877</v>
      </c>
      <c r="R269" s="86">
        <v>19062438169</v>
      </c>
      <c r="S269" s="87">
        <v>12223361164</v>
      </c>
      <c r="T269" s="87">
        <v>6839077005</v>
      </c>
      <c r="U269" s="88">
        <v>26</v>
      </c>
      <c r="V269" s="88">
        <v>10</v>
      </c>
      <c r="W269" s="89">
        <v>1.1685393258426966E-2</v>
      </c>
      <c r="X269" s="89">
        <v>4.4943820224719105E-3</v>
      </c>
    </row>
    <row r="270" spans="14:24" ht="15.75" x14ac:dyDescent="0.25">
      <c r="N270" s="85">
        <v>44712</v>
      </c>
      <c r="O270" s="86">
        <v>2151</v>
      </c>
      <c r="P270" s="86">
        <v>354</v>
      </c>
      <c r="Q270" s="86">
        <v>1797</v>
      </c>
      <c r="R270" s="86">
        <v>19137548514</v>
      </c>
      <c r="S270" s="87">
        <v>12092291310</v>
      </c>
      <c r="T270" s="87">
        <v>7045257204</v>
      </c>
      <c r="U270" s="88">
        <v>26</v>
      </c>
      <c r="V270" s="88">
        <v>9</v>
      </c>
      <c r="W270" s="89">
        <v>1.208740120874012E-2</v>
      </c>
      <c r="X270" s="89">
        <v>4.1841004184100415E-3</v>
      </c>
    </row>
    <row r="271" spans="14:24" ht="15.75" x14ac:dyDescent="0.25">
      <c r="N271" s="85">
        <v>44742</v>
      </c>
      <c r="O271" s="86">
        <v>2429</v>
      </c>
      <c r="P271" s="86">
        <v>426</v>
      </c>
      <c r="Q271" s="86">
        <v>2003</v>
      </c>
      <c r="R271" s="86">
        <v>23928644118</v>
      </c>
      <c r="S271" s="87">
        <v>16247684015</v>
      </c>
      <c r="T271" s="87">
        <v>7680960103</v>
      </c>
      <c r="U271" s="88">
        <v>23</v>
      </c>
      <c r="V271" s="88">
        <v>11</v>
      </c>
      <c r="W271" s="89">
        <v>9.4689172498970773E-3</v>
      </c>
      <c r="X271" s="89">
        <v>4.5286125977768632E-3</v>
      </c>
    </row>
    <row r="272" spans="14:24" ht="15.75" x14ac:dyDescent="0.25">
      <c r="N272" s="85">
        <v>44773</v>
      </c>
      <c r="O272" s="86">
        <v>1904</v>
      </c>
      <c r="P272" s="86">
        <v>336</v>
      </c>
      <c r="Q272" s="86">
        <v>1568</v>
      </c>
      <c r="R272" s="86">
        <v>16908131975</v>
      </c>
      <c r="S272" s="87">
        <v>11100434883</v>
      </c>
      <c r="T272" s="87">
        <v>5807697092</v>
      </c>
      <c r="U272" s="88">
        <v>27</v>
      </c>
      <c r="V272" s="88">
        <v>8</v>
      </c>
      <c r="W272" s="89">
        <v>1.4180672268907563E-2</v>
      </c>
      <c r="X272" s="89">
        <v>4.2016806722689074E-3</v>
      </c>
    </row>
    <row r="273" spans="14:24" ht="15.75" x14ac:dyDescent="0.25">
      <c r="N273" s="85">
        <v>44804</v>
      </c>
      <c r="O273" s="86">
        <v>1906</v>
      </c>
      <c r="P273" s="86">
        <v>308</v>
      </c>
      <c r="Q273" s="86">
        <v>1598</v>
      </c>
      <c r="R273" s="86">
        <v>15773879649</v>
      </c>
      <c r="S273" s="87">
        <v>9791311314</v>
      </c>
      <c r="T273" s="87">
        <v>5982568335</v>
      </c>
      <c r="U273" s="88">
        <v>21</v>
      </c>
      <c r="V273" s="88">
        <v>8</v>
      </c>
      <c r="W273" s="89">
        <v>1.1017838405036727E-2</v>
      </c>
      <c r="X273" s="89">
        <v>4.1972717733473244E-3</v>
      </c>
    </row>
    <row r="274" spans="14:24" ht="15.75" x14ac:dyDescent="0.25">
      <c r="N274" s="85">
        <v>44834</v>
      </c>
      <c r="O274" s="86">
        <v>1788</v>
      </c>
      <c r="P274" s="86">
        <v>298</v>
      </c>
      <c r="Q274" s="86">
        <v>1490</v>
      </c>
      <c r="R274" s="86">
        <v>16469152270</v>
      </c>
      <c r="S274" s="87">
        <v>10827325519</v>
      </c>
      <c r="T274" s="87">
        <v>5641826751</v>
      </c>
      <c r="U274" s="88">
        <v>32</v>
      </c>
      <c r="V274" s="88">
        <v>14</v>
      </c>
      <c r="W274" s="89">
        <v>1.7897091722595078E-2</v>
      </c>
      <c r="X274" s="89">
        <v>7.829977628635347E-3</v>
      </c>
    </row>
    <row r="275" spans="14:24" ht="15.75" x14ac:dyDescent="0.25">
      <c r="N275" s="85">
        <v>44865</v>
      </c>
      <c r="O275" s="86">
        <v>1595</v>
      </c>
      <c r="P275" s="86">
        <v>264</v>
      </c>
      <c r="Q275" s="86">
        <v>1331</v>
      </c>
      <c r="R275" s="86">
        <v>13311055665</v>
      </c>
      <c r="S275" s="87">
        <v>8216543740</v>
      </c>
      <c r="T275" s="87">
        <v>5094511925</v>
      </c>
      <c r="U275" s="88">
        <v>23</v>
      </c>
      <c r="V275" s="88">
        <v>13</v>
      </c>
      <c r="W275" s="89">
        <v>1.4420062695924765E-2</v>
      </c>
      <c r="X275" s="89">
        <v>8.1504702194357369E-3</v>
      </c>
    </row>
    <row r="276" spans="14:24" ht="15.75" x14ac:dyDescent="0.25">
      <c r="N276" s="85">
        <v>44895</v>
      </c>
      <c r="O276" s="86">
        <v>1464</v>
      </c>
      <c r="P276" s="86">
        <v>250</v>
      </c>
      <c r="Q276" s="86">
        <v>1214</v>
      </c>
      <c r="R276" s="86">
        <v>12126066182</v>
      </c>
      <c r="S276" s="87">
        <v>7957460638</v>
      </c>
      <c r="T276" s="87">
        <v>4168605544</v>
      </c>
      <c r="U276" s="88">
        <v>18</v>
      </c>
      <c r="V276" s="88">
        <v>14</v>
      </c>
      <c r="W276" s="89">
        <v>1.2295081967213115E-2</v>
      </c>
      <c r="X276" s="89">
        <v>9.562841530054645E-3</v>
      </c>
    </row>
    <row r="277" spans="14:24" ht="15.75" x14ac:dyDescent="0.25">
      <c r="N277" s="85">
        <v>44926</v>
      </c>
      <c r="O277" s="86">
        <v>1729</v>
      </c>
      <c r="P277" s="86">
        <v>287</v>
      </c>
      <c r="Q277" s="86">
        <v>1442</v>
      </c>
      <c r="R277" s="86">
        <v>12820815391</v>
      </c>
      <c r="S277" s="87">
        <v>7648568477</v>
      </c>
      <c r="T277" s="87">
        <v>5172246914</v>
      </c>
      <c r="U277" s="88">
        <v>24</v>
      </c>
      <c r="V277" s="88">
        <v>14</v>
      </c>
      <c r="W277" s="89">
        <v>1.3880855986119144E-2</v>
      </c>
      <c r="X277" s="89">
        <v>8.0971659919028341E-3</v>
      </c>
    </row>
    <row r="278" spans="14:24" ht="15.75" x14ac:dyDescent="0.25">
      <c r="N278" s="85">
        <v>44957</v>
      </c>
      <c r="O278" s="86">
        <v>1173</v>
      </c>
      <c r="P278" s="86">
        <v>141</v>
      </c>
      <c r="Q278" s="86">
        <v>1032</v>
      </c>
      <c r="R278" s="86">
        <v>6727802484</v>
      </c>
      <c r="S278" s="87">
        <v>3362418230</v>
      </c>
      <c r="T278" s="87">
        <v>3365384254</v>
      </c>
      <c r="U278" s="88">
        <v>18</v>
      </c>
      <c r="V278" s="88">
        <v>8</v>
      </c>
      <c r="W278" s="89">
        <v>1.5345268542199489E-2</v>
      </c>
      <c r="X278" s="89">
        <v>6.8201193520886615E-3</v>
      </c>
    </row>
    <row r="279" spans="14:24" ht="15.75" x14ac:dyDescent="0.25">
      <c r="N279" s="85">
        <v>44985</v>
      </c>
      <c r="O279" s="86">
        <v>1030</v>
      </c>
      <c r="P279" s="86">
        <v>139</v>
      </c>
      <c r="Q279" s="86">
        <v>891</v>
      </c>
      <c r="R279" s="86">
        <v>6013941870</v>
      </c>
      <c r="S279" s="87">
        <v>2983004314</v>
      </c>
      <c r="T279" s="87">
        <v>3030937556</v>
      </c>
      <c r="U279" s="88">
        <v>15</v>
      </c>
      <c r="V279" s="88">
        <v>7</v>
      </c>
      <c r="W279" s="89">
        <v>1.4563106796116505E-2</v>
      </c>
      <c r="X279" s="89">
        <v>6.7961165048543689E-3</v>
      </c>
    </row>
    <row r="280" spans="14:24" ht="15.75" x14ac:dyDescent="0.25">
      <c r="N280" s="85">
        <v>45016</v>
      </c>
      <c r="O280" s="86">
        <v>1334</v>
      </c>
      <c r="P280" s="86">
        <v>173</v>
      </c>
      <c r="Q280" s="86">
        <v>1161</v>
      </c>
      <c r="R280" s="86">
        <v>9656846643</v>
      </c>
      <c r="S280" s="87">
        <v>5429196596</v>
      </c>
      <c r="T280" s="87">
        <v>4227650047</v>
      </c>
      <c r="U280" s="88">
        <v>23</v>
      </c>
      <c r="V280" s="88">
        <v>9</v>
      </c>
      <c r="W280" s="89">
        <v>1.7241379310344827E-2</v>
      </c>
      <c r="X280" s="89">
        <v>6.746626686656672E-3</v>
      </c>
    </row>
    <row r="281" spans="14:24" ht="15.75" x14ac:dyDescent="0.25">
      <c r="N281" s="85">
        <v>45046</v>
      </c>
      <c r="O281" s="86">
        <v>1085</v>
      </c>
      <c r="P281" s="86">
        <v>128</v>
      </c>
      <c r="Q281" s="86">
        <v>957</v>
      </c>
      <c r="R281" s="86">
        <v>5751379163</v>
      </c>
      <c r="S281" s="87">
        <v>2941547360</v>
      </c>
      <c r="T281" s="87">
        <v>2809831803</v>
      </c>
      <c r="U281" s="88">
        <v>24</v>
      </c>
      <c r="V281" s="88">
        <v>5</v>
      </c>
      <c r="W281" s="89">
        <v>2.2119815668202765E-2</v>
      </c>
      <c r="X281" s="89">
        <v>4.608294930875576E-3</v>
      </c>
    </row>
    <row r="282" spans="14:24" ht="15.75" x14ac:dyDescent="0.25">
      <c r="N282" s="85">
        <v>45077</v>
      </c>
      <c r="O282" s="86">
        <v>1341</v>
      </c>
      <c r="P282" s="86">
        <v>157</v>
      </c>
      <c r="Q282" s="86">
        <v>1184</v>
      </c>
      <c r="R282" s="86">
        <v>7648480296</v>
      </c>
      <c r="S282" s="87">
        <v>3841984584</v>
      </c>
      <c r="T282" s="87">
        <v>3806495712</v>
      </c>
      <c r="U282" s="88">
        <v>20</v>
      </c>
      <c r="V282" s="88">
        <v>4</v>
      </c>
      <c r="W282" s="89">
        <v>1.4914243102162566E-2</v>
      </c>
      <c r="X282" s="89">
        <v>2.9828486204325128E-3</v>
      </c>
    </row>
    <row r="283" spans="14:24" ht="15.75" x14ac:dyDescent="0.25">
      <c r="N283" s="85">
        <v>45107</v>
      </c>
      <c r="O283" s="86">
        <v>1424</v>
      </c>
      <c r="P283" s="86">
        <v>207</v>
      </c>
      <c r="Q283" s="86">
        <v>1217</v>
      </c>
      <c r="R283" s="86">
        <v>9647367165</v>
      </c>
      <c r="S283" s="87">
        <v>5384338819</v>
      </c>
      <c r="T283" s="87">
        <v>4263028346</v>
      </c>
      <c r="U283" s="88">
        <v>18</v>
      </c>
      <c r="V283" s="88">
        <v>17</v>
      </c>
      <c r="W283" s="89">
        <v>1.2640449438202247E-2</v>
      </c>
      <c r="X283" s="89">
        <v>1.1938202247191011E-2</v>
      </c>
    </row>
    <row r="284" spans="14:24" ht="15.75" x14ac:dyDescent="0.25">
      <c r="N284" s="85">
        <v>45138</v>
      </c>
      <c r="O284" s="86">
        <v>1120</v>
      </c>
      <c r="P284" s="86">
        <v>151</v>
      </c>
      <c r="Q284" s="86">
        <v>969</v>
      </c>
      <c r="R284" s="86">
        <v>7683126045</v>
      </c>
      <c r="S284" s="87">
        <v>4802124569</v>
      </c>
      <c r="T284" s="87">
        <v>2881001476</v>
      </c>
      <c r="U284" s="88">
        <v>20</v>
      </c>
      <c r="V284" s="88">
        <v>9</v>
      </c>
      <c r="W284" s="89">
        <v>1.7857142857142856E-2</v>
      </c>
      <c r="X284" s="89">
        <v>8.0357142857142849E-3</v>
      </c>
    </row>
    <row r="285" spans="14:24" ht="15.75" x14ac:dyDescent="0.25">
      <c r="N285" s="85">
        <v>45169</v>
      </c>
      <c r="O285" s="86">
        <v>1293</v>
      </c>
      <c r="P285" s="86">
        <v>190</v>
      </c>
      <c r="Q285" s="86">
        <v>1103</v>
      </c>
      <c r="R285" s="86">
        <v>9444013692</v>
      </c>
      <c r="S285" s="87">
        <v>5848081798</v>
      </c>
      <c r="T285" s="87">
        <v>3595931894</v>
      </c>
      <c r="U285" s="88">
        <v>23</v>
      </c>
      <c r="V285" s="88">
        <v>7</v>
      </c>
      <c r="W285" s="89">
        <v>1.7788089713843776E-2</v>
      </c>
      <c r="X285" s="89">
        <v>5.4137664346481052E-3</v>
      </c>
    </row>
    <row r="286" spans="14:24" ht="15.75" x14ac:dyDescent="0.25">
      <c r="N286" s="85">
        <v>45199</v>
      </c>
      <c r="O286" s="86">
        <v>1277</v>
      </c>
      <c r="P286" s="86">
        <v>190</v>
      </c>
      <c r="Q286" s="86">
        <v>1087</v>
      </c>
      <c r="R286" s="86">
        <v>9149392574</v>
      </c>
      <c r="S286" s="87">
        <v>5556981509</v>
      </c>
      <c r="T286" s="87">
        <v>3592411065</v>
      </c>
      <c r="U286" s="88">
        <v>17</v>
      </c>
      <c r="V286" s="88">
        <v>10</v>
      </c>
      <c r="W286" s="89">
        <v>1.331245105716523E-2</v>
      </c>
      <c r="X286" s="89">
        <v>7.8308535630383716E-3</v>
      </c>
    </row>
    <row r="287" spans="14:24" ht="15.75" x14ac:dyDescent="0.25">
      <c r="N287" s="85">
        <v>45230</v>
      </c>
      <c r="O287" s="86">
        <v>1316</v>
      </c>
      <c r="P287" s="86">
        <v>185</v>
      </c>
      <c r="Q287" s="86">
        <v>1131</v>
      </c>
      <c r="R287" s="86">
        <v>9215791703</v>
      </c>
      <c r="S287" s="87">
        <v>5403497730</v>
      </c>
      <c r="T287" s="87">
        <v>3812293973</v>
      </c>
      <c r="U287" s="88">
        <v>20</v>
      </c>
      <c r="V287" s="88">
        <v>13</v>
      </c>
      <c r="W287" s="89">
        <v>1.5197568389057751E-2</v>
      </c>
      <c r="X287" s="89">
        <v>9.8784194528875376E-3</v>
      </c>
    </row>
    <row r="288" spans="14:24" ht="15.75" x14ac:dyDescent="0.25">
      <c r="N288" s="85">
        <v>45260</v>
      </c>
      <c r="O288" s="86">
        <v>1052</v>
      </c>
      <c r="P288" s="86">
        <v>129</v>
      </c>
      <c r="Q288" s="86">
        <v>923</v>
      </c>
      <c r="R288" s="86">
        <v>5655480861</v>
      </c>
      <c r="S288" s="87">
        <v>2613848835</v>
      </c>
      <c r="T288" s="87">
        <v>3041632026</v>
      </c>
      <c r="U288" s="88">
        <v>28</v>
      </c>
      <c r="V288" s="88">
        <v>11</v>
      </c>
      <c r="W288" s="89">
        <v>2.6615969581749048E-2</v>
      </c>
      <c r="X288" s="89">
        <v>1.0456273764258554E-2</v>
      </c>
    </row>
    <row r="289" spans="14:24" ht="15.75" x14ac:dyDescent="0.25">
      <c r="N289" s="85"/>
      <c r="O289" s="169">
        <f>SUM($O$2:$O288)</f>
        <v>299382</v>
      </c>
      <c r="P289" s="86" t="s">
        <v>76</v>
      </c>
      <c r="Q289" s="86" t="s">
        <v>76</v>
      </c>
      <c r="R289" s="87" t="s">
        <v>76</v>
      </c>
      <c r="S289" s="87" t="s">
        <v>76</v>
      </c>
      <c r="T289" s="87" t="s">
        <v>76</v>
      </c>
      <c r="U289" s="88" t="s">
        <v>76</v>
      </c>
      <c r="V289" s="88" t="s">
        <v>76</v>
      </c>
      <c r="W289" s="89" t="s">
        <v>76</v>
      </c>
      <c r="X289" s="89" t="s">
        <v>76</v>
      </c>
    </row>
    <row r="290" spans="14:24" ht="15.75" x14ac:dyDescent="0.25">
      <c r="N290" s="85">
        <v>42643</v>
      </c>
      <c r="O290" s="86" t="s">
        <v>76</v>
      </c>
      <c r="P290" s="86" t="s">
        <v>76</v>
      </c>
      <c r="Q290" s="86" t="s">
        <v>76</v>
      </c>
      <c r="R290" s="87" t="s">
        <v>76</v>
      </c>
      <c r="S290" s="87" t="s">
        <v>76</v>
      </c>
      <c r="T290" s="87" t="s">
        <v>76</v>
      </c>
      <c r="U290" s="88" t="s">
        <v>76</v>
      </c>
      <c r="V290" s="88" t="s">
        <v>76</v>
      </c>
      <c r="W290" s="89" t="s">
        <v>76</v>
      </c>
      <c r="X290" s="89" t="s">
        <v>76</v>
      </c>
    </row>
    <row r="291" spans="14:24" ht="15.75" x14ac:dyDescent="0.25">
      <c r="N291" s="85">
        <v>42674</v>
      </c>
      <c r="O291" s="86" t="s">
        <v>76</v>
      </c>
      <c r="P291" s="86" t="s">
        <v>76</v>
      </c>
      <c r="Q291" s="86" t="s">
        <v>76</v>
      </c>
      <c r="R291" s="87" t="s">
        <v>76</v>
      </c>
      <c r="S291" s="87" t="s">
        <v>76</v>
      </c>
      <c r="T291" s="87" t="s">
        <v>76</v>
      </c>
      <c r="U291" s="88" t="s">
        <v>76</v>
      </c>
      <c r="V291" s="88" t="s">
        <v>76</v>
      </c>
      <c r="W291" s="89" t="s">
        <v>76</v>
      </c>
      <c r="X291" s="89" t="s">
        <v>76</v>
      </c>
    </row>
    <row r="292" spans="14:24" ht="15.75" x14ac:dyDescent="0.25">
      <c r="N292" s="170"/>
      <c r="O292" s="171" t="s">
        <v>141</v>
      </c>
      <c r="P292" s="171" t="s">
        <v>142</v>
      </c>
      <c r="Q292" s="171" t="s">
        <v>143</v>
      </c>
      <c r="R292" s="172" t="s">
        <v>144</v>
      </c>
      <c r="S292" s="172" t="s">
        <v>142</v>
      </c>
      <c r="T292" s="172" t="s">
        <v>143</v>
      </c>
      <c r="U292" s="173" t="s">
        <v>76</v>
      </c>
      <c r="V292" s="173" t="s">
        <v>76</v>
      </c>
      <c r="W292" s="89" t="s">
        <v>76</v>
      </c>
      <c r="X292" s="89" t="s">
        <v>76</v>
      </c>
    </row>
    <row r="293" spans="14:24" ht="15.75" x14ac:dyDescent="0.25">
      <c r="N293" s="170">
        <v>42704</v>
      </c>
      <c r="O293" s="171" t="s">
        <v>76</v>
      </c>
      <c r="P293" s="171" t="s">
        <v>76</v>
      </c>
      <c r="Q293" s="171" t="s">
        <v>76</v>
      </c>
      <c r="R293" s="172" t="s">
        <v>76</v>
      </c>
      <c r="S293" s="172" t="s">
        <v>76</v>
      </c>
      <c r="T293" s="172" t="s">
        <v>76</v>
      </c>
      <c r="U293" s="173" t="s">
        <v>76</v>
      </c>
      <c r="V293" s="173" t="s">
        <v>76</v>
      </c>
      <c r="W293" s="89" t="s">
        <v>76</v>
      </c>
      <c r="X293" s="89" t="s">
        <v>76</v>
      </c>
    </row>
    <row r="294" spans="14:24" ht="15.75" x14ac:dyDescent="0.25">
      <c r="N294" s="174" t="s">
        <v>145</v>
      </c>
      <c r="O294" s="169">
        <f>SUM(O265:O276)</f>
        <v>25093</v>
      </c>
      <c r="P294" s="169">
        <f t="shared" ref="P294:S294" si="0">SUM(P265:P276)</f>
        <v>4311</v>
      </c>
      <c r="Q294" s="169">
        <f t="shared" si="0"/>
        <v>20782</v>
      </c>
      <c r="R294" s="169">
        <f>SUM(R265:R276)</f>
        <v>223775712905</v>
      </c>
      <c r="S294" s="169">
        <f t="shared" si="0"/>
        <v>146533474474</v>
      </c>
      <c r="T294" s="169">
        <f>SUM(T265:T276)</f>
        <v>77242238431</v>
      </c>
      <c r="U294" s="169">
        <f>SUM(U265:U276)</f>
        <v>292</v>
      </c>
      <c r="V294" s="169">
        <f>SUM(V265:V276)</f>
        <v>137</v>
      </c>
      <c r="W294" s="89" t="s">
        <v>76</v>
      </c>
      <c r="X294" s="89" t="s">
        <v>76</v>
      </c>
    </row>
    <row r="295" spans="14:24" ht="15.75" x14ac:dyDescent="0.25">
      <c r="N295" s="174" t="s">
        <v>146</v>
      </c>
      <c r="O295" s="169">
        <f>SUM(O277:O288)</f>
        <v>15174</v>
      </c>
      <c r="P295" s="169">
        <f t="shared" ref="P295:V295" si="1">SUM(P277:P288)</f>
        <v>2077</v>
      </c>
      <c r="Q295" s="169">
        <f t="shared" si="1"/>
        <v>13097</v>
      </c>
      <c r="R295" s="169">
        <f>SUM(R277:R288)</f>
        <v>99414437887</v>
      </c>
      <c r="S295" s="169">
        <f t="shared" si="1"/>
        <v>55815592821</v>
      </c>
      <c r="T295" s="169">
        <f t="shared" si="1"/>
        <v>43598845066</v>
      </c>
      <c r="U295" s="169">
        <f t="shared" si="1"/>
        <v>250</v>
      </c>
      <c r="V295" s="169">
        <f t="shared" si="1"/>
        <v>114</v>
      </c>
      <c r="W295" s="89" t="s">
        <v>76</v>
      </c>
      <c r="X295" s="89" t="s">
        <v>76</v>
      </c>
    </row>
    <row r="296" spans="14:24" ht="15.75" x14ac:dyDescent="0.25">
      <c r="N296" s="174" t="s">
        <v>147</v>
      </c>
      <c r="O296" s="175">
        <f>O295/O294-1</f>
        <v>-0.39528952297453468</v>
      </c>
      <c r="P296" s="175">
        <f>P295/P294-1</f>
        <v>-0.51820923219670612</v>
      </c>
      <c r="Q296" s="175">
        <f t="shared" ref="Q296:V296" si="2">Q295/Q294-1</f>
        <v>-0.36979116543162349</v>
      </c>
      <c r="R296" s="175">
        <f>R295/R294-1</f>
        <v>-0.55574071646816903</v>
      </c>
      <c r="S296" s="175">
        <f t="shared" si="2"/>
        <v>-0.61909322752799678</v>
      </c>
      <c r="T296" s="175">
        <f t="shared" si="2"/>
        <v>-0.43555694459908001</v>
      </c>
      <c r="U296" s="175">
        <f t="shared" si="2"/>
        <v>-0.14383561643835618</v>
      </c>
      <c r="V296" s="175">
        <f t="shared" si="2"/>
        <v>-0.16788321167883213</v>
      </c>
      <c r="W296" s="89" t="s">
        <v>76</v>
      </c>
      <c r="X296" s="89" t="s">
        <v>76</v>
      </c>
    </row>
    <row r="297" spans="14:24" ht="15.75" x14ac:dyDescent="0.25">
      <c r="N297" s="174" t="s">
        <v>148</v>
      </c>
      <c r="O297" s="171">
        <f>SUM(O$170:O240)</f>
        <v>102065</v>
      </c>
      <c r="P297" s="171">
        <f>SUM(P$170:P240)</f>
        <v>19909</v>
      </c>
      <c r="Q297" s="171">
        <f>SUM(Q$170:Q240)</f>
        <v>82156</v>
      </c>
      <c r="R297" s="171">
        <f>SUM(R$170:R240)</f>
        <v>788326191260</v>
      </c>
      <c r="S297" s="171">
        <f>SUM(S$170:S240)</f>
        <v>564291336529</v>
      </c>
      <c r="T297" s="171">
        <f>SUM(T$170:T240)</f>
        <v>224034854731</v>
      </c>
      <c r="U297" s="171">
        <f>SUM(U$170:U240)</f>
        <v>3843</v>
      </c>
      <c r="V297" s="171">
        <f>SUM(V$170:V240)</f>
        <v>1279</v>
      </c>
      <c r="W297" s="89" t="s">
        <v>76</v>
      </c>
      <c r="X297" s="89" t="s">
        <v>76</v>
      </c>
    </row>
    <row r="298" spans="14:24" ht="15.75" x14ac:dyDescent="0.25">
      <c r="N298" s="174" t="s">
        <v>149</v>
      </c>
      <c r="O298" s="171">
        <f>SUM(O$182:O252)</f>
        <v>99379</v>
      </c>
      <c r="P298" s="171">
        <f>SUM(P$182:P252)</f>
        <v>19484</v>
      </c>
      <c r="Q298" s="171">
        <f>SUM(Q$182:Q252)</f>
        <v>79895</v>
      </c>
      <c r="R298" s="171">
        <f>SUM(R$182:R252)</f>
        <v>790899712980</v>
      </c>
      <c r="S298" s="171">
        <f>SUM(S$182:S252)</f>
        <v>562548236971</v>
      </c>
      <c r="T298" s="171">
        <f>SUM(T$182:T252)</f>
        <v>228351476009</v>
      </c>
      <c r="U298" s="171">
        <f>SUM(U$182:U252)</f>
        <v>2608</v>
      </c>
      <c r="V298" s="171">
        <f>SUM(V$182:V252)</f>
        <v>1006</v>
      </c>
      <c r="W298" s="89" t="s">
        <v>76</v>
      </c>
      <c r="X298" s="89" t="s">
        <v>76</v>
      </c>
    </row>
    <row r="299" spans="14:24" ht="15.75" x14ac:dyDescent="0.25">
      <c r="N299" s="174" t="s">
        <v>150</v>
      </c>
      <c r="O299" s="171">
        <f>SUM(O$194:O264)</f>
        <v>105070</v>
      </c>
      <c r="P299" s="171">
        <f>SUM(P$194:P264)</f>
        <v>20404</v>
      </c>
      <c r="Q299" s="171">
        <f>SUM(Q$194:Q264)</f>
        <v>84666</v>
      </c>
      <c r="R299" s="171">
        <f>SUM(R$194:R264)</f>
        <v>851010626226</v>
      </c>
      <c r="S299" s="171">
        <f>SUM(S$194:S264)</f>
        <v>597425428828</v>
      </c>
      <c r="T299" s="171">
        <f>SUM(T$194:T264)</f>
        <v>253585197398</v>
      </c>
      <c r="U299" s="171">
        <f>SUM(U$194:U264)</f>
        <v>1915</v>
      </c>
      <c r="V299" s="171">
        <f>SUM(V$194:V264)</f>
        <v>857</v>
      </c>
      <c r="W299" s="89" t="s">
        <v>76</v>
      </c>
      <c r="X299" s="89" t="s">
        <v>76</v>
      </c>
    </row>
    <row r="300" spans="14:24" ht="15.75" x14ac:dyDescent="0.25">
      <c r="N300" s="174" t="s">
        <v>151</v>
      </c>
      <c r="O300" s="171">
        <f>SUM(O$206:O276)</f>
        <v>110936</v>
      </c>
      <c r="P300" s="171">
        <f>SUM(P$206:P276)</f>
        <v>21247</v>
      </c>
      <c r="Q300" s="171">
        <f>SUM(Q$206:Q276)</f>
        <v>89689</v>
      </c>
      <c r="R300" s="171">
        <f>SUM(R$206:R276)</f>
        <v>942975806654</v>
      </c>
      <c r="S300" s="171">
        <f>SUM(S$206:S276)</f>
        <v>648786051228</v>
      </c>
      <c r="T300" s="171">
        <f>SUM(T$206:T276)</f>
        <v>294189755426</v>
      </c>
      <c r="U300" s="171">
        <f>SUM(U$206:U276)</f>
        <v>1494</v>
      </c>
      <c r="V300" s="171">
        <f>SUM(V$206:V276)</f>
        <v>781</v>
      </c>
      <c r="W300" s="89" t="s">
        <v>76</v>
      </c>
      <c r="X300" s="89" t="s">
        <v>76</v>
      </c>
    </row>
    <row r="301" spans="14:24" ht="15.75" x14ac:dyDescent="0.25">
      <c r="N301" s="174" t="s">
        <v>152</v>
      </c>
      <c r="O301" s="171">
        <f>SUM(O$218:O288)</f>
        <v>111391</v>
      </c>
      <c r="P301" s="171">
        <f>SUM(P$218:P288)</f>
        <v>19909</v>
      </c>
      <c r="Q301" s="171">
        <f>SUM(Q$218:Q288)</f>
        <v>91482</v>
      </c>
      <c r="R301" s="171">
        <f>SUM(R$218:R288)</f>
        <v>911241971614</v>
      </c>
      <c r="S301" s="171">
        <f>SUM(S$218:S288)</f>
        <v>609848377114</v>
      </c>
      <c r="T301" s="171">
        <f>SUM(T$218:T288)</f>
        <v>301393594500</v>
      </c>
      <c r="U301" s="171">
        <f>SUM(U$218:U288)</f>
        <v>1499</v>
      </c>
      <c r="V301" s="171">
        <f>SUM(V$218:V288)</f>
        <v>714</v>
      </c>
      <c r="W301" s="89" t="s">
        <v>76</v>
      </c>
      <c r="X301" s="89" t="s">
        <v>76</v>
      </c>
    </row>
    <row r="302" spans="14:24" ht="15.75" x14ac:dyDescent="0.25">
      <c r="N302" s="170" t="s">
        <v>153</v>
      </c>
      <c r="O302" s="176">
        <f>O301/O300-1</f>
        <v>4.1014639071175196E-3</v>
      </c>
      <c r="P302" s="176">
        <f t="shared" ref="P302:V302" si="3">P301/P300-1</f>
        <v>-6.2973596272414945E-2</v>
      </c>
      <c r="Q302" s="176">
        <f t="shared" si="3"/>
        <v>1.9991303281338801E-2</v>
      </c>
      <c r="R302" s="176">
        <f t="shared" si="3"/>
        <v>-3.3652862370459391E-2</v>
      </c>
      <c r="S302" s="176">
        <f>S301/S300-1</f>
        <v>-6.0016201088633259E-2</v>
      </c>
      <c r="T302" s="176">
        <f t="shared" si="3"/>
        <v>2.4487049399692706E-2</v>
      </c>
      <c r="U302" s="176">
        <f t="shared" si="3"/>
        <v>3.3467202141901353E-3</v>
      </c>
      <c r="V302" s="176">
        <f t="shared" si="3"/>
        <v>-8.578745198463511E-2</v>
      </c>
      <c r="W302" s="89" t="s">
        <v>76</v>
      </c>
      <c r="X302" s="89" t="s">
        <v>76</v>
      </c>
    </row>
    <row r="303" spans="14:24" ht="15.75" x14ac:dyDescent="0.25">
      <c r="N303" s="85">
        <v>45716</v>
      </c>
      <c r="O303" s="86" t="s">
        <v>76</v>
      </c>
      <c r="P303" s="86" t="s">
        <v>76</v>
      </c>
      <c r="Q303" s="86" t="s">
        <v>76</v>
      </c>
      <c r="R303" s="86" t="s">
        <v>76</v>
      </c>
      <c r="S303" s="87" t="s">
        <v>76</v>
      </c>
      <c r="T303" s="87" t="s">
        <v>76</v>
      </c>
      <c r="U303" s="88" t="s">
        <v>76</v>
      </c>
      <c r="V303" s="88" t="s">
        <v>76</v>
      </c>
      <c r="W303" s="89" t="s">
        <v>76</v>
      </c>
      <c r="X303" s="89" t="s">
        <v>76</v>
      </c>
    </row>
    <row r="304" spans="14:24" ht="15.75" x14ac:dyDescent="0.25">
      <c r="N304" s="85">
        <v>45747</v>
      </c>
      <c r="O304" s="86" t="s">
        <v>76</v>
      </c>
      <c r="P304" s="86" t="s">
        <v>76</v>
      </c>
      <c r="Q304" s="86" t="s">
        <v>76</v>
      </c>
      <c r="R304" s="86" t="s">
        <v>76</v>
      </c>
      <c r="S304" s="87" t="s">
        <v>76</v>
      </c>
      <c r="T304" s="87" t="s">
        <v>76</v>
      </c>
      <c r="U304" s="88" t="s">
        <v>76</v>
      </c>
      <c r="V304" s="88" t="s">
        <v>76</v>
      </c>
      <c r="W304" s="89" t="s">
        <v>76</v>
      </c>
      <c r="X304" s="89" t="s">
        <v>76</v>
      </c>
    </row>
    <row r="305" spans="14:24" ht="15.75" x14ac:dyDescent="0.25">
      <c r="N305" s="85">
        <v>45777</v>
      </c>
      <c r="O305" s="86" t="s">
        <v>76</v>
      </c>
      <c r="P305" s="86" t="s">
        <v>76</v>
      </c>
      <c r="Q305" s="86" t="s">
        <v>76</v>
      </c>
      <c r="R305" s="86" t="s">
        <v>76</v>
      </c>
      <c r="S305" s="87" t="s">
        <v>76</v>
      </c>
      <c r="T305" s="87" t="s">
        <v>76</v>
      </c>
      <c r="U305" s="88" t="s">
        <v>76</v>
      </c>
      <c r="V305" s="88" t="s">
        <v>76</v>
      </c>
      <c r="W305" s="89" t="s">
        <v>76</v>
      </c>
      <c r="X305" s="89" t="s">
        <v>76</v>
      </c>
    </row>
    <row r="306" spans="14:24" ht="15.75" x14ac:dyDescent="0.25">
      <c r="N306" s="85">
        <v>45808</v>
      </c>
      <c r="O306" s="86" t="s">
        <v>76</v>
      </c>
      <c r="P306" s="86" t="s">
        <v>76</v>
      </c>
      <c r="Q306" s="86" t="s">
        <v>76</v>
      </c>
      <c r="R306" s="86" t="s">
        <v>76</v>
      </c>
      <c r="S306" s="87" t="s">
        <v>76</v>
      </c>
      <c r="T306" s="87" t="s">
        <v>76</v>
      </c>
      <c r="U306" s="88" t="s">
        <v>76</v>
      </c>
      <c r="V306" s="88" t="s">
        <v>76</v>
      </c>
      <c r="W306" s="89" t="s">
        <v>76</v>
      </c>
      <c r="X306" s="89" t="s">
        <v>76</v>
      </c>
    </row>
    <row r="307" spans="14:24" ht="15.75" x14ac:dyDescent="0.25">
      <c r="N307" s="85">
        <v>45838</v>
      </c>
      <c r="O307" s="86" t="s">
        <v>76</v>
      </c>
      <c r="P307" s="86" t="s">
        <v>76</v>
      </c>
      <c r="Q307" s="86" t="s">
        <v>76</v>
      </c>
      <c r="R307" s="86" t="s">
        <v>76</v>
      </c>
      <c r="S307" s="87" t="s">
        <v>76</v>
      </c>
      <c r="T307" s="87" t="s">
        <v>76</v>
      </c>
      <c r="U307" s="88" t="s">
        <v>76</v>
      </c>
      <c r="V307" s="88" t="s">
        <v>76</v>
      </c>
      <c r="W307" s="89" t="s">
        <v>76</v>
      </c>
      <c r="X307" s="89" t="s">
        <v>76</v>
      </c>
    </row>
    <row r="308" spans="14:24" ht="15.75" x14ac:dyDescent="0.25">
      <c r="N308" s="85">
        <v>45869</v>
      </c>
      <c r="O308" s="86" t="s">
        <v>76</v>
      </c>
      <c r="P308" s="86" t="s">
        <v>76</v>
      </c>
      <c r="Q308" s="86" t="s">
        <v>76</v>
      </c>
      <c r="R308" s="86" t="s">
        <v>76</v>
      </c>
      <c r="S308" s="87" t="s">
        <v>76</v>
      </c>
      <c r="T308" s="87" t="s">
        <v>76</v>
      </c>
      <c r="U308" s="88" t="s">
        <v>76</v>
      </c>
      <c r="V308" s="88" t="s">
        <v>76</v>
      </c>
      <c r="W308" s="89" t="s">
        <v>76</v>
      </c>
      <c r="X308" s="89" t="s">
        <v>76</v>
      </c>
    </row>
    <row r="309" spans="14:24" ht="15.75" x14ac:dyDescent="0.25">
      <c r="N309" s="85">
        <v>45900</v>
      </c>
      <c r="O309" s="86" t="s">
        <v>76</v>
      </c>
      <c r="P309" s="86" t="s">
        <v>76</v>
      </c>
      <c r="Q309" s="86" t="s">
        <v>76</v>
      </c>
      <c r="R309" s="86" t="s">
        <v>76</v>
      </c>
      <c r="S309" s="87" t="s">
        <v>76</v>
      </c>
      <c r="T309" s="87" t="s">
        <v>76</v>
      </c>
      <c r="U309" s="88" t="s">
        <v>76</v>
      </c>
      <c r="V309" s="88" t="s">
        <v>76</v>
      </c>
      <c r="W309" s="89" t="s">
        <v>76</v>
      </c>
      <c r="X309" s="89" t="s">
        <v>76</v>
      </c>
    </row>
    <row r="310" spans="14:24" ht="15.75" x14ac:dyDescent="0.25">
      <c r="N310" s="85">
        <v>45930</v>
      </c>
      <c r="O310" s="86" t="s">
        <v>76</v>
      </c>
      <c r="P310" s="86" t="s">
        <v>76</v>
      </c>
      <c r="Q310" s="86" t="s">
        <v>76</v>
      </c>
      <c r="R310" s="86" t="s">
        <v>76</v>
      </c>
      <c r="S310" s="87" t="s">
        <v>76</v>
      </c>
      <c r="T310" s="87" t="s">
        <v>76</v>
      </c>
      <c r="U310" s="88" t="s">
        <v>76</v>
      </c>
      <c r="V310" s="88" t="s">
        <v>76</v>
      </c>
      <c r="W310" s="89" t="s">
        <v>76</v>
      </c>
      <c r="X310" s="89" t="s">
        <v>76</v>
      </c>
    </row>
    <row r="311" spans="14:24" ht="15.75" x14ac:dyDescent="0.25">
      <c r="N311" s="85">
        <v>45961</v>
      </c>
      <c r="O311" s="86" t="s">
        <v>76</v>
      </c>
      <c r="P311" s="86" t="s">
        <v>76</v>
      </c>
      <c r="Q311" s="86" t="s">
        <v>76</v>
      </c>
      <c r="R311" s="86" t="s">
        <v>76</v>
      </c>
      <c r="S311" s="87" t="s">
        <v>76</v>
      </c>
      <c r="T311" s="87" t="s">
        <v>76</v>
      </c>
      <c r="U311" s="88" t="s">
        <v>76</v>
      </c>
      <c r="V311" s="88" t="s">
        <v>76</v>
      </c>
      <c r="W311" s="89" t="s">
        <v>76</v>
      </c>
      <c r="X311" s="89" t="s">
        <v>76</v>
      </c>
    </row>
    <row r="312" spans="14:24" ht="15.75" x14ac:dyDescent="0.25">
      <c r="N312" s="85">
        <v>45991</v>
      </c>
      <c r="O312" s="86" t="s">
        <v>76</v>
      </c>
      <c r="P312" s="86" t="s">
        <v>76</v>
      </c>
      <c r="Q312" s="86" t="s">
        <v>76</v>
      </c>
      <c r="R312" s="86" t="s">
        <v>76</v>
      </c>
      <c r="S312" s="87" t="s">
        <v>76</v>
      </c>
      <c r="T312" s="87" t="s">
        <v>76</v>
      </c>
      <c r="U312" s="88" t="s">
        <v>76</v>
      </c>
      <c r="V312" s="88" t="s">
        <v>76</v>
      </c>
      <c r="W312" s="89" t="s">
        <v>76</v>
      </c>
      <c r="X312" s="89" t="s">
        <v>76</v>
      </c>
    </row>
    <row r="313" spans="14:24" ht="15.75" x14ac:dyDescent="0.25">
      <c r="N313" s="85">
        <v>46022</v>
      </c>
      <c r="O313" s="86" t="s">
        <v>76</v>
      </c>
      <c r="P313" s="86" t="s">
        <v>76</v>
      </c>
      <c r="Q313" s="86" t="s">
        <v>76</v>
      </c>
      <c r="R313" s="86" t="s">
        <v>76</v>
      </c>
      <c r="S313" s="87" t="s">
        <v>76</v>
      </c>
      <c r="T313" s="87" t="s">
        <v>76</v>
      </c>
      <c r="U313" s="88" t="s">
        <v>76</v>
      </c>
      <c r="V313" s="88" t="s">
        <v>76</v>
      </c>
      <c r="W313" s="89" t="s">
        <v>76</v>
      </c>
      <c r="X313" s="89" t="s">
        <v>76</v>
      </c>
    </row>
    <row r="314" spans="14:24" ht="15.75" x14ac:dyDescent="0.25">
      <c r="N314" s="85">
        <v>46053</v>
      </c>
      <c r="O314" s="86" t="s">
        <v>76</v>
      </c>
      <c r="P314" s="86" t="s">
        <v>76</v>
      </c>
      <c r="Q314" s="86" t="s">
        <v>76</v>
      </c>
      <c r="R314" s="86" t="s">
        <v>76</v>
      </c>
      <c r="S314" s="87" t="s">
        <v>76</v>
      </c>
      <c r="T314" s="87" t="s">
        <v>76</v>
      </c>
      <c r="U314" s="88" t="s">
        <v>76</v>
      </c>
      <c r="V314" s="88" t="s">
        <v>76</v>
      </c>
      <c r="W314" s="89" t="s">
        <v>76</v>
      </c>
      <c r="X314" s="89" t="s">
        <v>76</v>
      </c>
    </row>
    <row r="315" spans="14:24" ht="15.75" x14ac:dyDescent="0.25">
      <c r="N315" s="85">
        <v>46081</v>
      </c>
      <c r="O315" s="86" t="s">
        <v>76</v>
      </c>
      <c r="P315" s="86" t="s">
        <v>76</v>
      </c>
      <c r="Q315" s="86" t="s">
        <v>76</v>
      </c>
      <c r="R315" s="86" t="s">
        <v>76</v>
      </c>
      <c r="S315" s="87" t="s">
        <v>76</v>
      </c>
      <c r="T315" s="87" t="s">
        <v>76</v>
      </c>
      <c r="U315" s="88" t="s">
        <v>76</v>
      </c>
      <c r="V315" s="88" t="s">
        <v>76</v>
      </c>
      <c r="W315" s="89" t="s">
        <v>76</v>
      </c>
      <c r="X315" s="89" t="s">
        <v>76</v>
      </c>
    </row>
    <row r="316" spans="14:24" ht="15.75" x14ac:dyDescent="0.25">
      <c r="N316" s="85">
        <v>46112</v>
      </c>
      <c r="O316" s="86" t="s">
        <v>76</v>
      </c>
      <c r="P316" s="86" t="s">
        <v>76</v>
      </c>
      <c r="Q316" s="86" t="s">
        <v>76</v>
      </c>
      <c r="R316" s="86" t="s">
        <v>76</v>
      </c>
      <c r="S316" s="87" t="s">
        <v>76</v>
      </c>
      <c r="T316" s="87" t="s">
        <v>76</v>
      </c>
      <c r="U316" s="88" t="s">
        <v>76</v>
      </c>
      <c r="V316" s="88" t="s">
        <v>76</v>
      </c>
      <c r="W316" s="89" t="s">
        <v>76</v>
      </c>
      <c r="X316" s="89" t="s">
        <v>76</v>
      </c>
    </row>
    <row r="317" spans="14:24" ht="15.75" x14ac:dyDescent="0.25">
      <c r="N317" s="85">
        <v>46142</v>
      </c>
      <c r="O317" s="86" t="s">
        <v>76</v>
      </c>
      <c r="P317" s="86" t="s">
        <v>76</v>
      </c>
      <c r="Q317" s="86" t="s">
        <v>76</v>
      </c>
      <c r="R317" s="86" t="s">
        <v>76</v>
      </c>
      <c r="S317" s="87" t="s">
        <v>76</v>
      </c>
      <c r="T317" s="87" t="s">
        <v>76</v>
      </c>
      <c r="U317" s="88" t="s">
        <v>76</v>
      </c>
      <c r="V317" s="88" t="s">
        <v>76</v>
      </c>
      <c r="W317" s="89" t="s">
        <v>76</v>
      </c>
      <c r="X317" s="89" t="s">
        <v>76</v>
      </c>
    </row>
    <row r="318" spans="14:24" ht="15.75" x14ac:dyDescent="0.25">
      <c r="N318" s="85">
        <v>46173</v>
      </c>
      <c r="O318" s="86" t="s">
        <v>76</v>
      </c>
      <c r="P318" s="86" t="s">
        <v>76</v>
      </c>
      <c r="Q318" s="86" t="s">
        <v>76</v>
      </c>
      <c r="R318" s="86" t="s">
        <v>76</v>
      </c>
      <c r="S318" s="87" t="s">
        <v>76</v>
      </c>
      <c r="T318" s="87" t="s">
        <v>76</v>
      </c>
      <c r="U318" s="88" t="s">
        <v>76</v>
      </c>
      <c r="V318" s="88" t="s">
        <v>76</v>
      </c>
      <c r="W318" s="89" t="s">
        <v>76</v>
      </c>
      <c r="X318" s="89" t="s">
        <v>76</v>
      </c>
    </row>
    <row r="319" spans="14:24" ht="15.75" x14ac:dyDescent="0.25">
      <c r="N319" s="85">
        <v>46203</v>
      </c>
      <c r="O319" s="86" t="s">
        <v>76</v>
      </c>
      <c r="P319" s="86" t="s">
        <v>76</v>
      </c>
      <c r="Q319" s="86" t="s">
        <v>76</v>
      </c>
      <c r="R319" s="86" t="s">
        <v>76</v>
      </c>
      <c r="S319" s="87" t="s">
        <v>76</v>
      </c>
      <c r="T319" s="87" t="s">
        <v>76</v>
      </c>
      <c r="U319" s="88" t="s">
        <v>76</v>
      </c>
      <c r="V319" s="88" t="s">
        <v>76</v>
      </c>
      <c r="W319" s="89" t="s">
        <v>76</v>
      </c>
      <c r="X319" s="89" t="s">
        <v>76</v>
      </c>
    </row>
    <row r="320" spans="14:24" ht="15.75" x14ac:dyDescent="0.25">
      <c r="N320" s="85">
        <v>46234</v>
      </c>
      <c r="O320" s="86" t="s">
        <v>76</v>
      </c>
      <c r="P320" s="86" t="s">
        <v>76</v>
      </c>
      <c r="Q320" s="86" t="s">
        <v>76</v>
      </c>
      <c r="R320" s="86" t="s">
        <v>76</v>
      </c>
      <c r="S320" s="87" t="s">
        <v>76</v>
      </c>
      <c r="T320" s="87" t="s">
        <v>76</v>
      </c>
      <c r="U320" s="88" t="s">
        <v>76</v>
      </c>
      <c r="V320" s="88" t="s">
        <v>76</v>
      </c>
      <c r="W320" s="89" t="s">
        <v>76</v>
      </c>
      <c r="X320" s="89" t="s">
        <v>76</v>
      </c>
    </row>
    <row r="321" spans="14:24" ht="15.75" x14ac:dyDescent="0.25">
      <c r="N321" s="85">
        <v>46265</v>
      </c>
      <c r="O321" s="86" t="s">
        <v>76</v>
      </c>
      <c r="P321" s="86" t="s">
        <v>76</v>
      </c>
      <c r="Q321" s="86" t="s">
        <v>76</v>
      </c>
      <c r="R321" s="86" t="s">
        <v>76</v>
      </c>
      <c r="S321" s="87" t="s">
        <v>76</v>
      </c>
      <c r="T321" s="87" t="s">
        <v>76</v>
      </c>
      <c r="U321" s="88" t="s">
        <v>76</v>
      </c>
      <c r="V321" s="88" t="s">
        <v>76</v>
      </c>
      <c r="W321" s="89" t="s">
        <v>76</v>
      </c>
      <c r="X321" s="89" t="s">
        <v>76</v>
      </c>
    </row>
    <row r="322" spans="14:24" ht="15.75" x14ac:dyDescent="0.25">
      <c r="N322" s="85">
        <v>46295</v>
      </c>
      <c r="O322" s="86" t="s">
        <v>76</v>
      </c>
      <c r="P322" s="86" t="s">
        <v>76</v>
      </c>
      <c r="Q322" s="86" t="s">
        <v>76</v>
      </c>
      <c r="R322" s="86" t="s">
        <v>76</v>
      </c>
      <c r="S322" s="87" t="s">
        <v>76</v>
      </c>
      <c r="T322" s="87" t="s">
        <v>76</v>
      </c>
      <c r="U322" s="88" t="s">
        <v>76</v>
      </c>
      <c r="V322" s="88" t="s">
        <v>76</v>
      </c>
      <c r="W322" s="89" t="s">
        <v>76</v>
      </c>
      <c r="X322" s="89" t="s">
        <v>76</v>
      </c>
    </row>
    <row r="323" spans="14:24" ht="15.75" x14ac:dyDescent="0.25">
      <c r="N323" s="85">
        <v>46326</v>
      </c>
      <c r="O323" s="86" t="s">
        <v>76</v>
      </c>
      <c r="P323" s="86" t="s">
        <v>76</v>
      </c>
      <c r="Q323" s="86" t="s">
        <v>76</v>
      </c>
      <c r="R323" s="86" t="s">
        <v>76</v>
      </c>
      <c r="S323" s="87" t="s">
        <v>76</v>
      </c>
      <c r="T323" s="87" t="s">
        <v>76</v>
      </c>
      <c r="U323" s="88" t="s">
        <v>76</v>
      </c>
      <c r="V323" s="88" t="s">
        <v>76</v>
      </c>
      <c r="W323" s="89" t="s">
        <v>76</v>
      </c>
      <c r="X323" s="89" t="s">
        <v>76</v>
      </c>
    </row>
    <row r="324" spans="14:24" ht="15.75" x14ac:dyDescent="0.25">
      <c r="N324" s="85">
        <v>46356</v>
      </c>
      <c r="O324" s="86" t="s">
        <v>76</v>
      </c>
      <c r="P324" s="86" t="s">
        <v>76</v>
      </c>
      <c r="Q324" s="86" t="s">
        <v>76</v>
      </c>
      <c r="R324" s="86" t="s">
        <v>76</v>
      </c>
      <c r="S324" s="87" t="s">
        <v>76</v>
      </c>
      <c r="T324" s="87" t="s">
        <v>76</v>
      </c>
      <c r="U324" s="88" t="s">
        <v>76</v>
      </c>
      <c r="V324" s="88" t="s">
        <v>76</v>
      </c>
      <c r="W324" s="89" t="s">
        <v>76</v>
      </c>
      <c r="X324" s="89" t="s">
        <v>76</v>
      </c>
    </row>
    <row r="325" spans="14:24" ht="15.75" x14ac:dyDescent="0.25">
      <c r="N325" s="85">
        <v>46387</v>
      </c>
      <c r="O325" s="86" t="s">
        <v>76</v>
      </c>
      <c r="P325" s="86" t="s">
        <v>76</v>
      </c>
      <c r="Q325" s="86" t="s">
        <v>76</v>
      </c>
      <c r="R325" s="86" t="s">
        <v>76</v>
      </c>
      <c r="S325" s="87" t="s">
        <v>76</v>
      </c>
      <c r="T325" s="87" t="s">
        <v>76</v>
      </c>
      <c r="U325" s="88" t="s">
        <v>76</v>
      </c>
      <c r="V325" s="88" t="s">
        <v>76</v>
      </c>
      <c r="W325" s="89" t="s">
        <v>76</v>
      </c>
      <c r="X325" s="89" t="s">
        <v>76</v>
      </c>
    </row>
    <row r="326" spans="14:24" ht="15.75" x14ac:dyDescent="0.25">
      <c r="N326" s="85">
        <v>46418</v>
      </c>
      <c r="O326" s="86" t="s">
        <v>76</v>
      </c>
      <c r="P326" s="86" t="s">
        <v>76</v>
      </c>
      <c r="Q326" s="86" t="s">
        <v>76</v>
      </c>
      <c r="R326" s="86" t="s">
        <v>76</v>
      </c>
      <c r="S326" s="87" t="s">
        <v>76</v>
      </c>
      <c r="T326" s="87" t="s">
        <v>76</v>
      </c>
      <c r="U326" s="88" t="s">
        <v>76</v>
      </c>
      <c r="V326" s="88" t="s">
        <v>76</v>
      </c>
      <c r="W326" s="89" t="s">
        <v>76</v>
      </c>
      <c r="X326" s="89" t="s">
        <v>76</v>
      </c>
    </row>
    <row r="327" spans="14:24" ht="15.75" x14ac:dyDescent="0.25">
      <c r="N327" s="85">
        <v>46446</v>
      </c>
      <c r="O327" s="86" t="s">
        <v>76</v>
      </c>
      <c r="P327" s="86" t="s">
        <v>76</v>
      </c>
      <c r="Q327" s="86" t="s">
        <v>76</v>
      </c>
      <c r="R327" s="86" t="s">
        <v>76</v>
      </c>
      <c r="S327" s="87" t="s">
        <v>76</v>
      </c>
      <c r="T327" s="87" t="s">
        <v>76</v>
      </c>
      <c r="U327" s="88" t="s">
        <v>76</v>
      </c>
      <c r="V327" s="88" t="s">
        <v>76</v>
      </c>
      <c r="W327" s="89" t="s">
        <v>76</v>
      </c>
      <c r="X327" s="89" t="s">
        <v>76</v>
      </c>
    </row>
    <row r="328" spans="14:24" ht="15.75" x14ac:dyDescent="0.25">
      <c r="N328" s="85">
        <v>46477</v>
      </c>
      <c r="O328" s="86" t="s">
        <v>76</v>
      </c>
      <c r="P328" s="86" t="s">
        <v>76</v>
      </c>
      <c r="Q328" s="86" t="s">
        <v>76</v>
      </c>
      <c r="R328" s="86" t="s">
        <v>76</v>
      </c>
      <c r="S328" s="87" t="s">
        <v>76</v>
      </c>
      <c r="T328" s="87" t="s">
        <v>76</v>
      </c>
      <c r="U328" s="88" t="s">
        <v>76</v>
      </c>
      <c r="V328" s="88" t="s">
        <v>76</v>
      </c>
      <c r="W328" s="89" t="s">
        <v>76</v>
      </c>
      <c r="X328" s="89" t="s">
        <v>76</v>
      </c>
    </row>
    <row r="329" spans="14:24" ht="15.75" x14ac:dyDescent="0.25">
      <c r="N329" s="85">
        <v>46507</v>
      </c>
      <c r="O329" s="86" t="s">
        <v>76</v>
      </c>
      <c r="P329" s="86" t="s">
        <v>76</v>
      </c>
      <c r="Q329" s="86" t="s">
        <v>76</v>
      </c>
      <c r="R329" s="86" t="s">
        <v>76</v>
      </c>
      <c r="S329" s="87" t="s">
        <v>76</v>
      </c>
      <c r="T329" s="87" t="s">
        <v>76</v>
      </c>
      <c r="U329" s="88" t="s">
        <v>76</v>
      </c>
      <c r="V329" s="88" t="s">
        <v>76</v>
      </c>
      <c r="W329" s="89" t="s">
        <v>76</v>
      </c>
      <c r="X329" s="89" t="s">
        <v>76</v>
      </c>
    </row>
    <row r="330" spans="14:24" ht="15.75" x14ac:dyDescent="0.25">
      <c r="N330" s="85">
        <v>46538</v>
      </c>
      <c r="O330" s="86" t="s">
        <v>76</v>
      </c>
      <c r="P330" s="86" t="s">
        <v>76</v>
      </c>
      <c r="Q330" s="86" t="s">
        <v>76</v>
      </c>
      <c r="R330" s="86" t="s">
        <v>76</v>
      </c>
      <c r="S330" s="87" t="s">
        <v>76</v>
      </c>
      <c r="T330" s="87" t="s">
        <v>76</v>
      </c>
      <c r="U330" s="88" t="s">
        <v>76</v>
      </c>
      <c r="V330" s="88" t="s">
        <v>76</v>
      </c>
      <c r="W330" s="89" t="s">
        <v>76</v>
      </c>
      <c r="X330" s="89" t="s">
        <v>76</v>
      </c>
    </row>
    <row r="331" spans="14:24" ht="15.75" x14ac:dyDescent="0.25">
      <c r="N331" s="85">
        <v>46568</v>
      </c>
      <c r="O331" s="86" t="s">
        <v>76</v>
      </c>
      <c r="P331" s="86" t="s">
        <v>76</v>
      </c>
      <c r="Q331" s="86" t="s">
        <v>76</v>
      </c>
      <c r="R331" s="86" t="s">
        <v>76</v>
      </c>
      <c r="S331" s="87" t="s">
        <v>76</v>
      </c>
      <c r="T331" s="87" t="s">
        <v>76</v>
      </c>
      <c r="U331" s="88" t="s">
        <v>76</v>
      </c>
      <c r="V331" s="88" t="s">
        <v>76</v>
      </c>
      <c r="W331" s="89" t="s">
        <v>76</v>
      </c>
      <c r="X331" s="89" t="s">
        <v>76</v>
      </c>
    </row>
    <row r="332" spans="14:24" ht="15.75" x14ac:dyDescent="0.25">
      <c r="N332" s="85">
        <v>46599</v>
      </c>
      <c r="O332" s="86" t="s">
        <v>76</v>
      </c>
      <c r="P332" s="86" t="s">
        <v>76</v>
      </c>
      <c r="Q332" s="86" t="s">
        <v>76</v>
      </c>
      <c r="R332" s="86" t="s">
        <v>76</v>
      </c>
      <c r="S332" s="87" t="s">
        <v>76</v>
      </c>
      <c r="T332" s="87" t="s">
        <v>76</v>
      </c>
      <c r="U332" s="88" t="s">
        <v>76</v>
      </c>
      <c r="V332" s="88" t="s">
        <v>76</v>
      </c>
      <c r="W332" s="89" t="s">
        <v>76</v>
      </c>
      <c r="X332" s="89" t="s">
        <v>76</v>
      </c>
    </row>
    <row r="333" spans="14:24" ht="15.75" x14ac:dyDescent="0.25">
      <c r="N333" s="85">
        <v>46630</v>
      </c>
      <c r="O333" s="86" t="s">
        <v>76</v>
      </c>
      <c r="P333" s="86" t="s">
        <v>76</v>
      </c>
      <c r="Q333" s="86" t="s">
        <v>76</v>
      </c>
      <c r="R333" s="86" t="s">
        <v>76</v>
      </c>
      <c r="S333" s="87" t="s">
        <v>76</v>
      </c>
      <c r="T333" s="87" t="s">
        <v>76</v>
      </c>
      <c r="U333" s="88" t="s">
        <v>76</v>
      </c>
      <c r="V333" s="88" t="s">
        <v>76</v>
      </c>
      <c r="W333" s="89" t="s">
        <v>76</v>
      </c>
      <c r="X333" s="89" t="s">
        <v>76</v>
      </c>
    </row>
    <row r="334" spans="14:24" ht="15.75" x14ac:dyDescent="0.25">
      <c r="N334" s="85">
        <v>46660</v>
      </c>
      <c r="O334" s="86" t="s">
        <v>76</v>
      </c>
      <c r="P334" s="86" t="s">
        <v>76</v>
      </c>
      <c r="Q334" s="86" t="s">
        <v>76</v>
      </c>
      <c r="R334" s="86" t="s">
        <v>76</v>
      </c>
      <c r="S334" s="87" t="s">
        <v>76</v>
      </c>
      <c r="T334" s="87" t="s">
        <v>76</v>
      </c>
      <c r="U334" s="88" t="s">
        <v>76</v>
      </c>
      <c r="V334" s="88" t="s">
        <v>76</v>
      </c>
      <c r="W334" s="89" t="s">
        <v>76</v>
      </c>
      <c r="X334" s="89" t="s">
        <v>76</v>
      </c>
    </row>
    <row r="335" spans="14:24" ht="15.75" x14ac:dyDescent="0.25">
      <c r="N335" s="85">
        <v>46691</v>
      </c>
      <c r="O335" s="86" t="s">
        <v>76</v>
      </c>
      <c r="P335" s="86" t="s">
        <v>76</v>
      </c>
      <c r="Q335" s="86" t="s">
        <v>76</v>
      </c>
      <c r="R335" s="86" t="s">
        <v>76</v>
      </c>
      <c r="S335" s="87" t="s">
        <v>76</v>
      </c>
      <c r="T335" s="87" t="s">
        <v>76</v>
      </c>
      <c r="U335" s="88" t="s">
        <v>76</v>
      </c>
      <c r="V335" s="88" t="s">
        <v>76</v>
      </c>
      <c r="W335" s="89" t="s">
        <v>76</v>
      </c>
      <c r="X335" s="89" t="s">
        <v>76</v>
      </c>
    </row>
    <row r="336" spans="14:24" ht="15.75" x14ac:dyDescent="0.25">
      <c r="N336" s="85">
        <v>46721</v>
      </c>
      <c r="O336" s="86" t="s">
        <v>76</v>
      </c>
      <c r="P336" s="86" t="s">
        <v>76</v>
      </c>
      <c r="Q336" s="86" t="s">
        <v>76</v>
      </c>
      <c r="R336" s="86" t="s">
        <v>76</v>
      </c>
      <c r="S336" s="87" t="s">
        <v>76</v>
      </c>
      <c r="T336" s="87" t="s">
        <v>76</v>
      </c>
      <c r="U336" s="88" t="s">
        <v>76</v>
      </c>
      <c r="V336" s="88" t="s">
        <v>76</v>
      </c>
      <c r="W336" s="89" t="s">
        <v>76</v>
      </c>
      <c r="X336" s="89" t="s">
        <v>76</v>
      </c>
    </row>
    <row r="337" spans="14:24" ht="15.75" x14ac:dyDescent="0.25">
      <c r="N337" s="85">
        <v>46752</v>
      </c>
      <c r="O337" s="86" t="s">
        <v>76</v>
      </c>
      <c r="P337" s="86" t="s">
        <v>76</v>
      </c>
      <c r="Q337" s="86" t="s">
        <v>76</v>
      </c>
      <c r="R337" s="86" t="s">
        <v>76</v>
      </c>
      <c r="S337" s="87" t="s">
        <v>76</v>
      </c>
      <c r="T337" s="87" t="s">
        <v>76</v>
      </c>
      <c r="U337" s="88" t="s">
        <v>76</v>
      </c>
      <c r="V337" s="88" t="s">
        <v>76</v>
      </c>
      <c r="W337" s="89" t="s">
        <v>76</v>
      </c>
      <c r="X337" s="89" t="s">
        <v>76</v>
      </c>
    </row>
    <row r="338" spans="14:24" ht="15.75" x14ac:dyDescent="0.25">
      <c r="N338" s="85">
        <v>46783</v>
      </c>
      <c r="O338" s="86" t="s">
        <v>76</v>
      </c>
      <c r="P338" s="86" t="s">
        <v>76</v>
      </c>
      <c r="Q338" s="86" t="s">
        <v>76</v>
      </c>
      <c r="R338" s="86" t="s">
        <v>76</v>
      </c>
      <c r="S338" s="87" t="s">
        <v>76</v>
      </c>
      <c r="T338" s="87" t="s">
        <v>76</v>
      </c>
      <c r="U338" s="88" t="s">
        <v>76</v>
      </c>
      <c r="V338" s="88" t="s">
        <v>76</v>
      </c>
      <c r="W338" s="89" t="s">
        <v>76</v>
      </c>
      <c r="X338" s="89" t="s">
        <v>76</v>
      </c>
    </row>
    <row r="339" spans="14:24" ht="15.75" x14ac:dyDescent="0.25">
      <c r="N339" s="85">
        <v>46812</v>
      </c>
      <c r="O339" s="86" t="s">
        <v>76</v>
      </c>
      <c r="P339" s="86" t="s">
        <v>76</v>
      </c>
      <c r="Q339" s="86" t="s">
        <v>76</v>
      </c>
      <c r="R339" s="86" t="s">
        <v>76</v>
      </c>
      <c r="S339" s="87" t="s">
        <v>76</v>
      </c>
      <c r="T339" s="87" t="s">
        <v>76</v>
      </c>
      <c r="U339" s="88" t="s">
        <v>76</v>
      </c>
      <c r="V339" s="88" t="s">
        <v>76</v>
      </c>
      <c r="W339" s="89" t="s">
        <v>76</v>
      </c>
      <c r="X339" s="89" t="s">
        <v>76</v>
      </c>
    </row>
    <row r="340" spans="14:24" ht="15.75" x14ac:dyDescent="0.25">
      <c r="N340" s="85">
        <v>46843</v>
      </c>
      <c r="O340" s="86" t="s">
        <v>76</v>
      </c>
      <c r="P340" s="86" t="s">
        <v>76</v>
      </c>
      <c r="Q340" s="86" t="s">
        <v>76</v>
      </c>
      <c r="R340" s="86" t="s">
        <v>76</v>
      </c>
      <c r="S340" s="87" t="s">
        <v>76</v>
      </c>
      <c r="T340" s="87" t="s">
        <v>76</v>
      </c>
      <c r="U340" s="88" t="s">
        <v>76</v>
      </c>
      <c r="V340" s="88" t="s">
        <v>76</v>
      </c>
      <c r="W340" s="89" t="s">
        <v>76</v>
      </c>
      <c r="X340" s="89" t="s">
        <v>76</v>
      </c>
    </row>
    <row r="341" spans="14:24" ht="15.75" x14ac:dyDescent="0.25">
      <c r="N341" s="85">
        <v>46873</v>
      </c>
      <c r="O341" s="86" t="s">
        <v>76</v>
      </c>
      <c r="P341" s="86" t="s">
        <v>76</v>
      </c>
      <c r="Q341" s="86" t="s">
        <v>76</v>
      </c>
      <c r="R341" s="86" t="s">
        <v>76</v>
      </c>
      <c r="S341" s="87" t="s">
        <v>76</v>
      </c>
      <c r="T341" s="87" t="s">
        <v>76</v>
      </c>
      <c r="U341" s="88" t="s">
        <v>76</v>
      </c>
      <c r="V341" s="88" t="s">
        <v>76</v>
      </c>
      <c r="W341" s="89" t="s">
        <v>76</v>
      </c>
      <c r="X341" s="89" t="s">
        <v>76</v>
      </c>
    </row>
    <row r="342" spans="14:24" ht="15.75" x14ac:dyDescent="0.25">
      <c r="N342" s="85">
        <v>46904</v>
      </c>
      <c r="O342" s="86" t="s">
        <v>76</v>
      </c>
      <c r="P342" s="86" t="s">
        <v>76</v>
      </c>
      <c r="Q342" s="86" t="s">
        <v>76</v>
      </c>
      <c r="R342" s="86" t="s">
        <v>76</v>
      </c>
      <c r="S342" s="87" t="s">
        <v>76</v>
      </c>
      <c r="T342" s="87" t="s">
        <v>76</v>
      </c>
      <c r="U342" s="88" t="s">
        <v>76</v>
      </c>
      <c r="V342" s="88" t="s">
        <v>76</v>
      </c>
      <c r="W342" s="89" t="s">
        <v>76</v>
      </c>
      <c r="X342" s="89" t="s">
        <v>76</v>
      </c>
    </row>
    <row r="343" spans="14:24" ht="15.75" x14ac:dyDescent="0.25">
      <c r="N343" s="85">
        <v>46934</v>
      </c>
      <c r="O343" s="86" t="s">
        <v>76</v>
      </c>
      <c r="P343" s="86" t="s">
        <v>76</v>
      </c>
      <c r="Q343" s="86" t="s">
        <v>76</v>
      </c>
      <c r="R343" s="86" t="s">
        <v>76</v>
      </c>
      <c r="S343" s="87" t="s">
        <v>76</v>
      </c>
      <c r="T343" s="87" t="s">
        <v>76</v>
      </c>
      <c r="U343" s="88" t="s">
        <v>76</v>
      </c>
      <c r="V343" s="88" t="s">
        <v>76</v>
      </c>
      <c r="W343" s="89" t="s">
        <v>76</v>
      </c>
      <c r="X343" s="89" t="s">
        <v>76</v>
      </c>
    </row>
    <row r="344" spans="14:24" ht="15.75" x14ac:dyDescent="0.25">
      <c r="N344" s="85">
        <v>46965</v>
      </c>
      <c r="O344" s="86" t="s">
        <v>76</v>
      </c>
      <c r="P344" s="86" t="s">
        <v>76</v>
      </c>
      <c r="Q344" s="86" t="s">
        <v>76</v>
      </c>
      <c r="R344" s="86" t="s">
        <v>76</v>
      </c>
      <c r="S344" s="87" t="s">
        <v>76</v>
      </c>
      <c r="T344" s="87" t="s">
        <v>76</v>
      </c>
      <c r="U344" s="88" t="s">
        <v>76</v>
      </c>
      <c r="V344" s="88" t="s">
        <v>76</v>
      </c>
      <c r="W344" s="89" t="s">
        <v>76</v>
      </c>
      <c r="X344" s="89" t="s">
        <v>76</v>
      </c>
    </row>
    <row r="345" spans="14:24" ht="15.75" x14ac:dyDescent="0.25">
      <c r="N345" s="85">
        <v>46996</v>
      </c>
      <c r="O345" s="86" t="s">
        <v>76</v>
      </c>
      <c r="P345" s="86" t="s">
        <v>76</v>
      </c>
      <c r="Q345" s="86" t="s">
        <v>76</v>
      </c>
      <c r="R345" s="86" t="s">
        <v>76</v>
      </c>
      <c r="S345" s="87" t="s">
        <v>76</v>
      </c>
      <c r="T345" s="87" t="s">
        <v>76</v>
      </c>
      <c r="U345" s="88" t="s">
        <v>76</v>
      </c>
      <c r="V345" s="88" t="s">
        <v>76</v>
      </c>
      <c r="W345" s="89" t="s">
        <v>76</v>
      </c>
      <c r="X345" s="89" t="s">
        <v>76</v>
      </c>
    </row>
    <row r="346" spans="14:24" ht="15.75" x14ac:dyDescent="0.25">
      <c r="N346" s="85">
        <v>47026</v>
      </c>
      <c r="O346" s="86" t="s">
        <v>76</v>
      </c>
      <c r="P346" s="86" t="s">
        <v>76</v>
      </c>
      <c r="Q346" s="86" t="s">
        <v>76</v>
      </c>
      <c r="R346" s="86" t="s">
        <v>76</v>
      </c>
      <c r="S346" s="87" t="s">
        <v>76</v>
      </c>
      <c r="T346" s="87" t="s">
        <v>76</v>
      </c>
      <c r="U346" s="88" t="s">
        <v>76</v>
      </c>
      <c r="V346" s="88" t="s">
        <v>76</v>
      </c>
      <c r="W346" s="89" t="s">
        <v>76</v>
      </c>
      <c r="X346" s="89" t="s">
        <v>76</v>
      </c>
    </row>
    <row r="347" spans="14:24" ht="15.75" x14ac:dyDescent="0.25">
      <c r="N347" s="85">
        <v>47057</v>
      </c>
      <c r="O347" s="86" t="s">
        <v>76</v>
      </c>
      <c r="P347" s="86" t="s">
        <v>76</v>
      </c>
      <c r="Q347" s="86" t="s">
        <v>76</v>
      </c>
      <c r="R347" s="86" t="s">
        <v>76</v>
      </c>
      <c r="S347" s="87" t="s">
        <v>76</v>
      </c>
      <c r="T347" s="87" t="s">
        <v>76</v>
      </c>
      <c r="U347" s="88" t="s">
        <v>76</v>
      </c>
      <c r="V347" s="88" t="s">
        <v>76</v>
      </c>
      <c r="W347" s="89" t="s">
        <v>76</v>
      </c>
      <c r="X347" s="89" t="s">
        <v>76</v>
      </c>
    </row>
    <row r="348" spans="14:24" ht="15.75" x14ac:dyDescent="0.25">
      <c r="N348" s="85">
        <v>47087</v>
      </c>
      <c r="O348" s="86" t="s">
        <v>76</v>
      </c>
      <c r="P348" s="86" t="s">
        <v>76</v>
      </c>
      <c r="Q348" s="86" t="s">
        <v>76</v>
      </c>
      <c r="R348" s="86" t="s">
        <v>76</v>
      </c>
      <c r="S348" s="87" t="s">
        <v>76</v>
      </c>
      <c r="T348" s="87" t="s">
        <v>76</v>
      </c>
      <c r="U348" s="88" t="s">
        <v>76</v>
      </c>
      <c r="V348" s="88" t="s">
        <v>76</v>
      </c>
      <c r="W348" s="89" t="s">
        <v>76</v>
      </c>
      <c r="X348" s="89" t="s">
        <v>76</v>
      </c>
    </row>
    <row r="349" spans="14:24" ht="15.75" x14ac:dyDescent="0.25">
      <c r="N349" s="85">
        <v>47118</v>
      </c>
      <c r="O349" s="86" t="s">
        <v>76</v>
      </c>
      <c r="P349" s="86" t="s">
        <v>76</v>
      </c>
      <c r="Q349" s="86" t="s">
        <v>76</v>
      </c>
      <c r="R349" s="86" t="s">
        <v>76</v>
      </c>
      <c r="S349" s="87" t="s">
        <v>76</v>
      </c>
      <c r="T349" s="87" t="s">
        <v>76</v>
      </c>
      <c r="U349" s="88" t="s">
        <v>76</v>
      </c>
      <c r="V349" s="88" t="s">
        <v>76</v>
      </c>
      <c r="W349" s="89" t="s">
        <v>76</v>
      </c>
      <c r="X349" s="89" t="s">
        <v>76</v>
      </c>
    </row>
    <row r="350" spans="14:24" ht="15.75" x14ac:dyDescent="0.25">
      <c r="N350" s="85">
        <v>47149</v>
      </c>
      <c r="O350" s="86" t="s">
        <v>76</v>
      </c>
      <c r="P350" s="86" t="s">
        <v>76</v>
      </c>
      <c r="Q350" s="86" t="s">
        <v>76</v>
      </c>
      <c r="R350" s="86" t="s">
        <v>76</v>
      </c>
      <c r="S350" s="87" t="s">
        <v>76</v>
      </c>
      <c r="T350" s="87" t="s">
        <v>76</v>
      </c>
      <c r="U350" s="88" t="s">
        <v>76</v>
      </c>
      <c r="V350" s="88" t="s">
        <v>76</v>
      </c>
      <c r="W350" s="89" t="s">
        <v>76</v>
      </c>
      <c r="X350" s="89" t="s">
        <v>76</v>
      </c>
    </row>
    <row r="351" spans="14:24" ht="15.75" x14ac:dyDescent="0.25">
      <c r="N351" s="85">
        <v>47177</v>
      </c>
      <c r="O351" s="86" t="s">
        <v>76</v>
      </c>
      <c r="P351" s="86" t="s">
        <v>76</v>
      </c>
      <c r="Q351" s="86" t="s">
        <v>76</v>
      </c>
      <c r="R351" s="86" t="s">
        <v>76</v>
      </c>
      <c r="S351" s="87" t="s">
        <v>76</v>
      </c>
      <c r="T351" s="87" t="s">
        <v>76</v>
      </c>
      <c r="U351" s="88" t="s">
        <v>76</v>
      </c>
      <c r="V351" s="88" t="s">
        <v>76</v>
      </c>
      <c r="W351" s="89" t="s">
        <v>76</v>
      </c>
      <c r="X351" s="89" t="s">
        <v>76</v>
      </c>
    </row>
    <row r="352" spans="14:24" ht="15.75" x14ac:dyDescent="0.25">
      <c r="N352" s="85">
        <v>47208</v>
      </c>
      <c r="O352" s="86" t="s">
        <v>76</v>
      </c>
      <c r="P352" s="86" t="s">
        <v>76</v>
      </c>
      <c r="Q352" s="86" t="s">
        <v>76</v>
      </c>
      <c r="R352" s="86" t="s">
        <v>76</v>
      </c>
      <c r="S352" s="87" t="s">
        <v>76</v>
      </c>
      <c r="T352" s="87" t="s">
        <v>76</v>
      </c>
      <c r="U352" s="88" t="s">
        <v>76</v>
      </c>
      <c r="V352" s="88" t="s">
        <v>76</v>
      </c>
      <c r="W352" s="89" t="s">
        <v>76</v>
      </c>
      <c r="X352" s="89" t="s">
        <v>76</v>
      </c>
    </row>
    <row r="353" spans="14:24" ht="15.75" x14ac:dyDescent="0.25">
      <c r="N353" s="85">
        <v>47238</v>
      </c>
      <c r="O353" s="86" t="s">
        <v>76</v>
      </c>
      <c r="P353" s="86" t="s">
        <v>76</v>
      </c>
      <c r="Q353" s="86" t="s">
        <v>76</v>
      </c>
      <c r="R353" s="86" t="s">
        <v>76</v>
      </c>
      <c r="S353" s="87" t="s">
        <v>76</v>
      </c>
      <c r="T353" s="87" t="s">
        <v>76</v>
      </c>
      <c r="U353" s="88" t="s">
        <v>76</v>
      </c>
      <c r="V353" s="88" t="s">
        <v>76</v>
      </c>
      <c r="W353" s="89" t="s">
        <v>76</v>
      </c>
      <c r="X353" s="89" t="s">
        <v>76</v>
      </c>
    </row>
    <row r="354" spans="14:24" ht="15.75" x14ac:dyDescent="0.25">
      <c r="N354" s="85">
        <v>47269</v>
      </c>
      <c r="O354" s="86" t="s">
        <v>76</v>
      </c>
      <c r="P354" s="86" t="s">
        <v>76</v>
      </c>
      <c r="Q354" s="86" t="s">
        <v>76</v>
      </c>
      <c r="R354" s="86" t="s">
        <v>76</v>
      </c>
      <c r="S354" s="87" t="s">
        <v>76</v>
      </c>
      <c r="T354" s="87" t="s">
        <v>76</v>
      </c>
      <c r="U354" s="88" t="s">
        <v>76</v>
      </c>
      <c r="V354" s="88" t="s">
        <v>76</v>
      </c>
      <c r="W354" s="89" t="s">
        <v>76</v>
      </c>
      <c r="X354" s="89" t="s">
        <v>76</v>
      </c>
    </row>
    <row r="355" spans="14:24" ht="15.75" x14ac:dyDescent="0.25">
      <c r="N355" s="85">
        <v>47299</v>
      </c>
      <c r="O355" s="86" t="s">
        <v>76</v>
      </c>
      <c r="P355" s="86" t="s">
        <v>76</v>
      </c>
      <c r="Q355" s="86" t="s">
        <v>76</v>
      </c>
      <c r="R355" s="86" t="s">
        <v>76</v>
      </c>
      <c r="S355" s="87" t="s">
        <v>76</v>
      </c>
      <c r="T355" s="87" t="s">
        <v>76</v>
      </c>
      <c r="U355" s="88" t="s">
        <v>76</v>
      </c>
      <c r="V355" s="88" t="s">
        <v>76</v>
      </c>
      <c r="W355" s="89" t="s">
        <v>76</v>
      </c>
      <c r="X355" s="89" t="s">
        <v>76</v>
      </c>
    </row>
    <row r="356" spans="14:24" ht="15.75" x14ac:dyDescent="0.25">
      <c r="N356" s="85">
        <v>47330</v>
      </c>
      <c r="O356" s="86" t="s">
        <v>76</v>
      </c>
      <c r="P356" s="86" t="s">
        <v>76</v>
      </c>
      <c r="Q356" s="86" t="s">
        <v>76</v>
      </c>
      <c r="R356" s="86" t="s">
        <v>76</v>
      </c>
      <c r="S356" s="87" t="s">
        <v>76</v>
      </c>
      <c r="T356" s="87" t="s">
        <v>76</v>
      </c>
      <c r="U356" s="88" t="s">
        <v>76</v>
      </c>
      <c r="V356" s="88" t="s">
        <v>76</v>
      </c>
      <c r="W356" s="89" t="s">
        <v>76</v>
      </c>
      <c r="X356" s="89" t="s">
        <v>76</v>
      </c>
    </row>
    <row r="357" spans="14:24" ht="15.75" x14ac:dyDescent="0.25">
      <c r="N357" s="85">
        <v>47361</v>
      </c>
      <c r="O357" s="86" t="s">
        <v>76</v>
      </c>
      <c r="P357" s="86" t="s">
        <v>76</v>
      </c>
      <c r="Q357" s="86" t="s">
        <v>76</v>
      </c>
      <c r="R357" s="86" t="s">
        <v>76</v>
      </c>
      <c r="S357" s="87" t="s">
        <v>76</v>
      </c>
      <c r="T357" s="87" t="s">
        <v>76</v>
      </c>
      <c r="U357" s="88" t="s">
        <v>76</v>
      </c>
      <c r="V357" s="88" t="s">
        <v>76</v>
      </c>
      <c r="W357" s="89" t="s">
        <v>76</v>
      </c>
      <c r="X357" s="89" t="s">
        <v>76</v>
      </c>
    </row>
    <row r="358" spans="14:24" ht="15.75" x14ac:dyDescent="0.25">
      <c r="N358" s="85">
        <v>47391</v>
      </c>
      <c r="O358" s="86" t="s">
        <v>76</v>
      </c>
      <c r="P358" s="86" t="s">
        <v>76</v>
      </c>
      <c r="Q358" s="86" t="s">
        <v>76</v>
      </c>
      <c r="R358" s="86" t="s">
        <v>76</v>
      </c>
      <c r="S358" s="87" t="s">
        <v>76</v>
      </c>
      <c r="T358" s="87" t="s">
        <v>76</v>
      </c>
      <c r="U358" s="88" t="s">
        <v>76</v>
      </c>
      <c r="V358" s="88" t="s">
        <v>76</v>
      </c>
      <c r="W358" s="89" t="s">
        <v>76</v>
      </c>
      <c r="X358" s="89" t="s">
        <v>76</v>
      </c>
    </row>
    <row r="359" spans="14:24" ht="15.75" x14ac:dyDescent="0.25">
      <c r="N359" s="85">
        <v>47422</v>
      </c>
      <c r="O359" s="86" t="s">
        <v>76</v>
      </c>
      <c r="P359" s="86" t="s">
        <v>76</v>
      </c>
      <c r="Q359" s="86" t="s">
        <v>76</v>
      </c>
      <c r="R359" s="86" t="s">
        <v>76</v>
      </c>
      <c r="S359" s="87" t="s">
        <v>76</v>
      </c>
      <c r="T359" s="87" t="s">
        <v>76</v>
      </c>
      <c r="U359" s="88" t="s">
        <v>76</v>
      </c>
      <c r="V359" s="88" t="s">
        <v>76</v>
      </c>
      <c r="W359" s="89" t="s">
        <v>76</v>
      </c>
      <c r="X359" s="89" t="s">
        <v>76</v>
      </c>
    </row>
    <row r="360" spans="14:24" ht="15.75" x14ac:dyDescent="0.25">
      <c r="N360" s="85">
        <v>47452</v>
      </c>
      <c r="O360" s="86" t="s">
        <v>76</v>
      </c>
      <c r="P360" s="86" t="s">
        <v>76</v>
      </c>
      <c r="Q360" s="86" t="s">
        <v>76</v>
      </c>
      <c r="R360" s="86" t="s">
        <v>76</v>
      </c>
      <c r="S360" s="87" t="s">
        <v>76</v>
      </c>
      <c r="T360" s="87" t="s">
        <v>76</v>
      </c>
      <c r="U360" s="88" t="s">
        <v>76</v>
      </c>
      <c r="V360" s="88" t="s">
        <v>76</v>
      </c>
      <c r="W360" s="89" t="s">
        <v>76</v>
      </c>
      <c r="X360" s="89" t="s">
        <v>76</v>
      </c>
    </row>
    <row r="361" spans="14:24" ht="15.75" x14ac:dyDescent="0.25">
      <c r="N361" s="85">
        <v>47483</v>
      </c>
      <c r="O361" s="86" t="s">
        <v>76</v>
      </c>
      <c r="P361" s="86" t="s">
        <v>76</v>
      </c>
      <c r="Q361" s="86" t="s">
        <v>76</v>
      </c>
      <c r="R361" s="86" t="s">
        <v>76</v>
      </c>
      <c r="S361" s="87" t="s">
        <v>76</v>
      </c>
      <c r="T361" s="87" t="s">
        <v>76</v>
      </c>
      <c r="U361" s="88" t="s">
        <v>76</v>
      </c>
      <c r="V361" s="88" t="s">
        <v>76</v>
      </c>
      <c r="W361" s="89" t="s">
        <v>76</v>
      </c>
      <c r="X361" s="89" t="s">
        <v>76</v>
      </c>
    </row>
    <row r="362" spans="14:24" ht="15.75" x14ac:dyDescent="0.25">
      <c r="N362" s="85">
        <v>47514</v>
      </c>
      <c r="O362" s="86" t="s">
        <v>76</v>
      </c>
      <c r="P362" s="86" t="s">
        <v>76</v>
      </c>
      <c r="Q362" s="86" t="s">
        <v>76</v>
      </c>
      <c r="R362" s="86" t="s">
        <v>76</v>
      </c>
      <c r="S362" s="87" t="s">
        <v>76</v>
      </c>
      <c r="T362" s="87" t="s">
        <v>76</v>
      </c>
      <c r="U362" s="88" t="s">
        <v>76</v>
      </c>
      <c r="V362" s="88" t="s">
        <v>76</v>
      </c>
      <c r="W362" s="89" t="s">
        <v>76</v>
      </c>
      <c r="X362" s="89" t="s">
        <v>76</v>
      </c>
    </row>
    <row r="363" spans="14:24" ht="15.75" x14ac:dyDescent="0.25">
      <c r="N363" s="85">
        <v>47542</v>
      </c>
      <c r="O363" s="86" t="s">
        <v>76</v>
      </c>
      <c r="P363" s="86" t="s">
        <v>76</v>
      </c>
      <c r="Q363" s="86" t="s">
        <v>76</v>
      </c>
      <c r="R363" s="86" t="s">
        <v>76</v>
      </c>
      <c r="S363" s="87" t="s">
        <v>76</v>
      </c>
      <c r="T363" s="87" t="s">
        <v>76</v>
      </c>
      <c r="U363" s="88" t="s">
        <v>76</v>
      </c>
      <c r="V363" s="88" t="s">
        <v>76</v>
      </c>
      <c r="W363" s="89" t="s">
        <v>76</v>
      </c>
      <c r="X363" s="89" t="s">
        <v>76</v>
      </c>
    </row>
    <row r="364" spans="14:24" ht="15.75" x14ac:dyDescent="0.25">
      <c r="N364" s="85">
        <v>47573</v>
      </c>
      <c r="O364" s="86" t="s">
        <v>76</v>
      </c>
      <c r="P364" s="86" t="s">
        <v>76</v>
      </c>
      <c r="Q364" s="86" t="s">
        <v>76</v>
      </c>
      <c r="R364" s="86" t="s">
        <v>76</v>
      </c>
      <c r="S364" s="87" t="s">
        <v>76</v>
      </c>
      <c r="T364" s="87" t="s">
        <v>76</v>
      </c>
      <c r="U364" s="88" t="s">
        <v>76</v>
      </c>
      <c r="V364" s="88" t="s">
        <v>76</v>
      </c>
      <c r="W364" s="89" t="s">
        <v>76</v>
      </c>
      <c r="X364" s="89" t="s">
        <v>76</v>
      </c>
    </row>
    <row r="365" spans="14:24" ht="15.75" x14ac:dyDescent="0.25">
      <c r="N365" s="85">
        <v>47603</v>
      </c>
      <c r="O365" s="86" t="s">
        <v>76</v>
      </c>
      <c r="P365" s="86" t="s">
        <v>76</v>
      </c>
      <c r="Q365" s="86" t="s">
        <v>76</v>
      </c>
      <c r="R365" s="86" t="s">
        <v>76</v>
      </c>
      <c r="S365" s="87" t="s">
        <v>76</v>
      </c>
      <c r="T365" s="87" t="s">
        <v>76</v>
      </c>
      <c r="U365" s="88" t="s">
        <v>76</v>
      </c>
      <c r="V365" s="88" t="s">
        <v>76</v>
      </c>
      <c r="W365" s="89" t="s">
        <v>76</v>
      </c>
      <c r="X365" s="89" t="s">
        <v>76</v>
      </c>
    </row>
    <row r="366" spans="14:24" ht="15.75" x14ac:dyDescent="0.25">
      <c r="N366" s="85">
        <v>47634</v>
      </c>
      <c r="O366" s="86" t="s">
        <v>76</v>
      </c>
      <c r="P366" s="86" t="s">
        <v>76</v>
      </c>
      <c r="Q366" s="86" t="s">
        <v>76</v>
      </c>
      <c r="R366" s="86" t="s">
        <v>76</v>
      </c>
      <c r="S366" s="87" t="s">
        <v>76</v>
      </c>
      <c r="T366" s="87" t="s">
        <v>76</v>
      </c>
      <c r="U366" s="88" t="s">
        <v>76</v>
      </c>
      <c r="V366" s="88" t="s">
        <v>76</v>
      </c>
      <c r="W366" s="89" t="s">
        <v>76</v>
      </c>
      <c r="X366" s="89" t="s">
        <v>76</v>
      </c>
    </row>
    <row r="367" spans="14:24" ht="15.75" x14ac:dyDescent="0.25">
      <c r="N367" s="85">
        <v>47664</v>
      </c>
      <c r="O367" s="86" t="s">
        <v>76</v>
      </c>
      <c r="P367" s="86" t="s">
        <v>76</v>
      </c>
      <c r="Q367" s="86" t="s">
        <v>76</v>
      </c>
      <c r="R367" s="86" t="s">
        <v>76</v>
      </c>
      <c r="S367" s="87" t="s">
        <v>76</v>
      </c>
      <c r="T367" s="87" t="s">
        <v>76</v>
      </c>
      <c r="U367" s="88" t="s">
        <v>76</v>
      </c>
      <c r="V367" s="88" t="s">
        <v>76</v>
      </c>
      <c r="W367" s="89" t="s">
        <v>76</v>
      </c>
      <c r="X367" s="89" t="s">
        <v>76</v>
      </c>
    </row>
    <row r="368" spans="14:24" ht="15.75" x14ac:dyDescent="0.25">
      <c r="N368" s="85">
        <v>47695</v>
      </c>
      <c r="O368" s="86" t="s">
        <v>76</v>
      </c>
      <c r="P368" s="86" t="s">
        <v>76</v>
      </c>
      <c r="Q368" s="86" t="s">
        <v>76</v>
      </c>
      <c r="R368" s="86" t="s">
        <v>76</v>
      </c>
      <c r="S368" s="87" t="s">
        <v>76</v>
      </c>
      <c r="T368" s="87" t="s">
        <v>76</v>
      </c>
      <c r="U368" s="88" t="s">
        <v>76</v>
      </c>
      <c r="V368" s="88" t="s">
        <v>76</v>
      </c>
      <c r="W368" s="89" t="s">
        <v>76</v>
      </c>
      <c r="X368" s="89" t="s">
        <v>76</v>
      </c>
    </row>
    <row r="369" spans="14:24" ht="15.75" x14ac:dyDescent="0.25">
      <c r="N369" s="85">
        <v>47726</v>
      </c>
      <c r="O369" s="86" t="s">
        <v>76</v>
      </c>
      <c r="P369" s="86" t="s">
        <v>76</v>
      </c>
      <c r="Q369" s="86" t="s">
        <v>76</v>
      </c>
      <c r="R369" s="86" t="s">
        <v>76</v>
      </c>
      <c r="S369" s="87" t="s">
        <v>76</v>
      </c>
      <c r="T369" s="87" t="s">
        <v>76</v>
      </c>
      <c r="U369" s="88" t="s">
        <v>76</v>
      </c>
      <c r="V369" s="88" t="s">
        <v>76</v>
      </c>
      <c r="W369" s="89" t="s">
        <v>76</v>
      </c>
      <c r="X369" s="89" t="s">
        <v>76</v>
      </c>
    </row>
    <row r="370" spans="14:24" ht="15.75" x14ac:dyDescent="0.25">
      <c r="N370" s="85">
        <v>47756</v>
      </c>
      <c r="O370" s="86" t="s">
        <v>76</v>
      </c>
      <c r="P370" s="86" t="s">
        <v>76</v>
      </c>
      <c r="Q370" s="86" t="s">
        <v>76</v>
      </c>
      <c r="R370" s="86" t="s">
        <v>76</v>
      </c>
      <c r="S370" s="87" t="s">
        <v>76</v>
      </c>
      <c r="T370" s="87" t="s">
        <v>76</v>
      </c>
      <c r="U370" s="88" t="s">
        <v>76</v>
      </c>
      <c r="V370" s="88" t="s">
        <v>76</v>
      </c>
      <c r="W370" s="89" t="s">
        <v>76</v>
      </c>
      <c r="X370" s="89" t="s">
        <v>76</v>
      </c>
    </row>
    <row r="371" spans="14:24" ht="15.75" x14ac:dyDescent="0.25">
      <c r="N371" s="85">
        <v>47787</v>
      </c>
      <c r="O371" s="86" t="s">
        <v>76</v>
      </c>
      <c r="P371" s="86" t="s">
        <v>76</v>
      </c>
      <c r="Q371" s="86" t="s">
        <v>76</v>
      </c>
      <c r="R371" s="86" t="s">
        <v>76</v>
      </c>
      <c r="S371" s="87" t="s">
        <v>76</v>
      </c>
      <c r="T371" s="87" t="s">
        <v>76</v>
      </c>
      <c r="U371" s="88" t="s">
        <v>76</v>
      </c>
      <c r="V371" s="88" t="s">
        <v>76</v>
      </c>
      <c r="W371" s="89" t="s">
        <v>76</v>
      </c>
      <c r="X371" s="89" t="s">
        <v>76</v>
      </c>
    </row>
    <row r="372" spans="14:24" ht="15.75" x14ac:dyDescent="0.25">
      <c r="N372" s="85">
        <v>47817</v>
      </c>
      <c r="O372" s="86" t="s">
        <v>76</v>
      </c>
      <c r="P372" s="86" t="s">
        <v>76</v>
      </c>
      <c r="Q372" s="86" t="s">
        <v>76</v>
      </c>
      <c r="R372" s="86" t="s">
        <v>76</v>
      </c>
      <c r="S372" s="87" t="s">
        <v>76</v>
      </c>
      <c r="T372" s="87" t="s">
        <v>76</v>
      </c>
      <c r="U372" s="88" t="s">
        <v>76</v>
      </c>
      <c r="V372" s="88" t="s">
        <v>76</v>
      </c>
      <c r="W372" s="89" t="s">
        <v>76</v>
      </c>
      <c r="X372" s="89" t="s">
        <v>76</v>
      </c>
    </row>
    <row r="373" spans="14:24" ht="15.75" x14ac:dyDescent="0.25">
      <c r="N373" s="85">
        <v>47848</v>
      </c>
      <c r="O373" s="86" t="s">
        <v>76</v>
      </c>
      <c r="P373" s="86" t="s">
        <v>76</v>
      </c>
      <c r="Q373" s="86" t="s">
        <v>76</v>
      </c>
      <c r="R373" s="86" t="s">
        <v>76</v>
      </c>
      <c r="S373" s="87" t="s">
        <v>76</v>
      </c>
      <c r="T373" s="87" t="s">
        <v>76</v>
      </c>
      <c r="U373" s="88" t="s">
        <v>76</v>
      </c>
      <c r="V373" s="88" t="s">
        <v>76</v>
      </c>
      <c r="W373" s="89" t="s">
        <v>76</v>
      </c>
      <c r="X373" s="89" t="s">
        <v>76</v>
      </c>
    </row>
    <row r="374" spans="14:24" ht="15.75" x14ac:dyDescent="0.25">
      <c r="N374" s="85">
        <v>47879</v>
      </c>
      <c r="O374" s="86" t="s">
        <v>76</v>
      </c>
      <c r="P374" s="86" t="s">
        <v>76</v>
      </c>
      <c r="Q374" s="86" t="s">
        <v>76</v>
      </c>
      <c r="R374" s="86" t="s">
        <v>76</v>
      </c>
      <c r="S374" s="87" t="s">
        <v>76</v>
      </c>
      <c r="T374" s="87" t="s">
        <v>76</v>
      </c>
      <c r="U374" s="88" t="s">
        <v>76</v>
      </c>
      <c r="V374" s="88" t="s">
        <v>76</v>
      </c>
      <c r="W374" s="89" t="s">
        <v>76</v>
      </c>
      <c r="X374" s="89" t="s">
        <v>76</v>
      </c>
    </row>
    <row r="375" spans="14:24" ht="15.75" x14ac:dyDescent="0.25">
      <c r="N375" s="85">
        <v>47907</v>
      </c>
      <c r="O375" s="86" t="s">
        <v>76</v>
      </c>
      <c r="P375" s="86" t="s">
        <v>76</v>
      </c>
      <c r="Q375" s="86" t="s">
        <v>76</v>
      </c>
      <c r="R375" s="86" t="s">
        <v>76</v>
      </c>
      <c r="S375" s="87" t="s">
        <v>76</v>
      </c>
      <c r="T375" s="87" t="s">
        <v>76</v>
      </c>
      <c r="U375" s="88" t="s">
        <v>76</v>
      </c>
      <c r="V375" s="88" t="s">
        <v>76</v>
      </c>
      <c r="W375" s="89" t="s">
        <v>76</v>
      </c>
      <c r="X375" s="89" t="s">
        <v>76</v>
      </c>
    </row>
    <row r="376" spans="14:24" ht="15.75" x14ac:dyDescent="0.25">
      <c r="N376" s="85">
        <v>47938</v>
      </c>
      <c r="O376" s="86" t="s">
        <v>76</v>
      </c>
      <c r="P376" s="86" t="s">
        <v>76</v>
      </c>
      <c r="Q376" s="86" t="s">
        <v>76</v>
      </c>
      <c r="R376" s="86" t="s">
        <v>76</v>
      </c>
      <c r="S376" s="87" t="s">
        <v>76</v>
      </c>
      <c r="T376" s="87" t="s">
        <v>76</v>
      </c>
      <c r="U376" s="88" t="s">
        <v>76</v>
      </c>
      <c r="V376" s="88" t="s">
        <v>76</v>
      </c>
      <c r="W376" s="89" t="s">
        <v>76</v>
      </c>
      <c r="X376" s="89" t="s">
        <v>76</v>
      </c>
    </row>
    <row r="377" spans="14:24" ht="15.75" x14ac:dyDescent="0.25">
      <c r="N377" s="85">
        <v>47968</v>
      </c>
      <c r="O377" s="86" t="s">
        <v>76</v>
      </c>
      <c r="P377" s="86" t="s">
        <v>76</v>
      </c>
      <c r="Q377" s="86" t="s">
        <v>76</v>
      </c>
      <c r="R377" s="86" t="s">
        <v>76</v>
      </c>
      <c r="S377" s="87" t="s">
        <v>76</v>
      </c>
      <c r="T377" s="87" t="s">
        <v>76</v>
      </c>
      <c r="U377" s="88" t="s">
        <v>76</v>
      </c>
      <c r="V377" s="88" t="s">
        <v>76</v>
      </c>
      <c r="W377" s="89" t="s">
        <v>76</v>
      </c>
      <c r="X377" s="89" t="s">
        <v>76</v>
      </c>
    </row>
    <row r="378" spans="14:24" ht="15.75" x14ac:dyDescent="0.25">
      <c r="N378" s="85">
        <v>47999</v>
      </c>
      <c r="O378" s="86" t="s">
        <v>76</v>
      </c>
      <c r="P378" s="86" t="s">
        <v>76</v>
      </c>
      <c r="Q378" s="86" t="s">
        <v>76</v>
      </c>
      <c r="R378" s="86" t="s">
        <v>76</v>
      </c>
      <c r="S378" s="87" t="s">
        <v>76</v>
      </c>
      <c r="T378" s="87" t="s">
        <v>76</v>
      </c>
      <c r="U378" s="88" t="s">
        <v>76</v>
      </c>
      <c r="V378" s="88" t="s">
        <v>76</v>
      </c>
      <c r="W378" s="89" t="s">
        <v>76</v>
      </c>
      <c r="X378" s="89" t="s">
        <v>76</v>
      </c>
    </row>
    <row r="379" spans="14:24" ht="15.75" x14ac:dyDescent="0.25">
      <c r="N379" s="85">
        <v>48029</v>
      </c>
      <c r="O379" s="86" t="s">
        <v>76</v>
      </c>
      <c r="P379" s="86" t="s">
        <v>76</v>
      </c>
      <c r="Q379" s="86" t="s">
        <v>76</v>
      </c>
      <c r="R379" s="86" t="s">
        <v>76</v>
      </c>
      <c r="S379" s="87" t="s">
        <v>76</v>
      </c>
      <c r="T379" s="87" t="s">
        <v>76</v>
      </c>
      <c r="U379" s="88" t="s">
        <v>76</v>
      </c>
      <c r="V379" s="88" t="s">
        <v>76</v>
      </c>
      <c r="W379" s="89" t="s">
        <v>76</v>
      </c>
      <c r="X379" s="89" t="s">
        <v>76</v>
      </c>
    </row>
    <row r="380" spans="14:24" ht="15.75" x14ac:dyDescent="0.25">
      <c r="N380" s="85">
        <v>48060</v>
      </c>
      <c r="O380" s="86" t="s">
        <v>76</v>
      </c>
      <c r="P380" s="86" t="s">
        <v>76</v>
      </c>
      <c r="Q380" s="86" t="s">
        <v>76</v>
      </c>
      <c r="R380" s="86" t="s">
        <v>76</v>
      </c>
      <c r="S380" s="87" t="s">
        <v>76</v>
      </c>
      <c r="T380" s="87" t="s">
        <v>76</v>
      </c>
      <c r="U380" s="88" t="s">
        <v>76</v>
      </c>
      <c r="V380" s="88" t="s">
        <v>76</v>
      </c>
      <c r="W380" s="89" t="s">
        <v>76</v>
      </c>
      <c r="X380" s="89" t="s">
        <v>76</v>
      </c>
    </row>
    <row r="381" spans="14:24" ht="15.75" x14ac:dyDescent="0.25">
      <c r="N381" s="85">
        <v>48091</v>
      </c>
      <c r="O381" s="86" t="s">
        <v>76</v>
      </c>
      <c r="P381" s="86" t="s">
        <v>76</v>
      </c>
      <c r="Q381" s="86" t="s">
        <v>76</v>
      </c>
      <c r="R381" s="86" t="s">
        <v>76</v>
      </c>
      <c r="S381" s="87" t="s">
        <v>76</v>
      </c>
      <c r="T381" s="87" t="s">
        <v>76</v>
      </c>
      <c r="U381" s="88" t="s">
        <v>76</v>
      </c>
      <c r="V381" s="88" t="s">
        <v>76</v>
      </c>
      <c r="W381" s="89" t="s">
        <v>76</v>
      </c>
      <c r="X381" s="89" t="s">
        <v>76</v>
      </c>
    </row>
    <row r="382" spans="14:24" ht="15.75" x14ac:dyDescent="0.25">
      <c r="N382" s="85">
        <v>48121</v>
      </c>
      <c r="O382" s="86" t="s">
        <v>76</v>
      </c>
      <c r="P382" s="86" t="s">
        <v>76</v>
      </c>
      <c r="Q382" s="86" t="s">
        <v>76</v>
      </c>
      <c r="R382" s="86" t="s">
        <v>76</v>
      </c>
      <c r="S382" s="87" t="s">
        <v>76</v>
      </c>
      <c r="T382" s="87" t="s">
        <v>76</v>
      </c>
      <c r="U382" s="88" t="s">
        <v>76</v>
      </c>
      <c r="V382" s="88" t="s">
        <v>76</v>
      </c>
      <c r="W382" s="89" t="s">
        <v>76</v>
      </c>
      <c r="X382" s="89" t="s">
        <v>76</v>
      </c>
    </row>
    <row r="383" spans="14:24" ht="15.75" x14ac:dyDescent="0.25">
      <c r="N383" s="85">
        <v>48152</v>
      </c>
      <c r="O383" s="86" t="s">
        <v>76</v>
      </c>
      <c r="P383" s="86" t="s">
        <v>76</v>
      </c>
      <c r="Q383" s="86" t="s">
        <v>76</v>
      </c>
      <c r="R383" s="86" t="s">
        <v>76</v>
      </c>
      <c r="S383" s="87" t="s">
        <v>76</v>
      </c>
      <c r="T383" s="87" t="s">
        <v>76</v>
      </c>
      <c r="U383" s="88" t="s">
        <v>76</v>
      </c>
      <c r="V383" s="88" t="s">
        <v>76</v>
      </c>
      <c r="W383" s="89" t="s">
        <v>76</v>
      </c>
      <c r="X383" s="89" t="s">
        <v>76</v>
      </c>
    </row>
    <row r="384" spans="14:24" ht="15.75" x14ac:dyDescent="0.25">
      <c r="N384" s="85">
        <v>48182</v>
      </c>
      <c r="O384" s="86" t="s">
        <v>76</v>
      </c>
      <c r="P384" s="86" t="s">
        <v>76</v>
      </c>
      <c r="Q384" s="86" t="s">
        <v>76</v>
      </c>
      <c r="R384" s="86" t="s">
        <v>76</v>
      </c>
      <c r="S384" s="87" t="s">
        <v>76</v>
      </c>
      <c r="T384" s="87" t="s">
        <v>76</v>
      </c>
      <c r="U384" s="88" t="s">
        <v>76</v>
      </c>
      <c r="V384" s="88" t="s">
        <v>76</v>
      </c>
      <c r="W384" s="89" t="s">
        <v>76</v>
      </c>
      <c r="X384" s="89" t="s">
        <v>76</v>
      </c>
    </row>
    <row r="385" spans="14:24" ht="15.75" x14ac:dyDescent="0.25">
      <c r="N385" s="85">
        <v>48213</v>
      </c>
      <c r="O385" s="86" t="s">
        <v>76</v>
      </c>
      <c r="P385" s="86" t="s">
        <v>76</v>
      </c>
      <c r="Q385" s="86" t="s">
        <v>76</v>
      </c>
      <c r="R385" s="86" t="s">
        <v>76</v>
      </c>
      <c r="S385" s="87" t="s">
        <v>76</v>
      </c>
      <c r="T385" s="87" t="s">
        <v>76</v>
      </c>
      <c r="U385" s="88" t="s">
        <v>76</v>
      </c>
      <c r="V385" s="88" t="s">
        <v>76</v>
      </c>
      <c r="W385" s="89" t="s">
        <v>76</v>
      </c>
      <c r="X385" s="89" t="s">
        <v>76</v>
      </c>
    </row>
    <row r="386" spans="14:24" ht="15.75" x14ac:dyDescent="0.25">
      <c r="N386" s="85">
        <v>48244</v>
      </c>
      <c r="O386" s="86" t="s">
        <v>76</v>
      </c>
      <c r="P386" s="86" t="s">
        <v>76</v>
      </c>
      <c r="Q386" s="86" t="s">
        <v>76</v>
      </c>
      <c r="R386" s="86" t="s">
        <v>76</v>
      </c>
      <c r="S386" s="87" t="s">
        <v>76</v>
      </c>
      <c r="T386" s="87" t="s">
        <v>76</v>
      </c>
      <c r="U386" s="88" t="s">
        <v>76</v>
      </c>
      <c r="V386" s="88" t="s">
        <v>76</v>
      </c>
      <c r="W386" s="89" t="s">
        <v>76</v>
      </c>
      <c r="X386" s="89" t="s">
        <v>76</v>
      </c>
    </row>
    <row r="387" spans="14:24" ht="15.75" x14ac:dyDescent="0.25">
      <c r="N387" s="85">
        <v>48273</v>
      </c>
      <c r="O387" s="86" t="s">
        <v>76</v>
      </c>
      <c r="P387" s="86" t="s">
        <v>76</v>
      </c>
      <c r="Q387" s="86" t="s">
        <v>76</v>
      </c>
      <c r="R387" s="86" t="s">
        <v>76</v>
      </c>
      <c r="S387" s="87" t="s">
        <v>76</v>
      </c>
      <c r="T387" s="87" t="s">
        <v>76</v>
      </c>
      <c r="U387" s="88" t="s">
        <v>76</v>
      </c>
      <c r="V387" s="88" t="s">
        <v>76</v>
      </c>
      <c r="W387" s="89" t="s">
        <v>76</v>
      </c>
      <c r="X387" s="89" t="s">
        <v>76</v>
      </c>
    </row>
    <row r="388" spans="14:24" ht="15.75" x14ac:dyDescent="0.25">
      <c r="N388" s="85">
        <v>48304</v>
      </c>
      <c r="O388" s="86" t="s">
        <v>76</v>
      </c>
      <c r="P388" s="86" t="s">
        <v>76</v>
      </c>
      <c r="Q388" s="86" t="s">
        <v>76</v>
      </c>
      <c r="R388" s="86" t="s">
        <v>76</v>
      </c>
      <c r="S388" s="87" t="s">
        <v>76</v>
      </c>
      <c r="T388" s="87" t="s">
        <v>76</v>
      </c>
      <c r="U388" s="88" t="s">
        <v>76</v>
      </c>
      <c r="V388" s="88" t="s">
        <v>76</v>
      </c>
      <c r="W388" s="89" t="s">
        <v>76</v>
      </c>
      <c r="X388" s="89" t="s">
        <v>76</v>
      </c>
    </row>
    <row r="389" spans="14:24" ht="15.75" x14ac:dyDescent="0.25">
      <c r="N389" s="85">
        <v>48334</v>
      </c>
      <c r="O389" s="86" t="s">
        <v>76</v>
      </c>
      <c r="P389" s="86" t="s">
        <v>76</v>
      </c>
      <c r="Q389" s="86" t="s">
        <v>76</v>
      </c>
      <c r="R389" s="86" t="s">
        <v>76</v>
      </c>
      <c r="S389" s="87" t="s">
        <v>76</v>
      </c>
      <c r="T389" s="87" t="s">
        <v>76</v>
      </c>
      <c r="U389" s="88" t="s">
        <v>76</v>
      </c>
      <c r="V389" s="88" t="s">
        <v>76</v>
      </c>
      <c r="W389" s="89" t="s">
        <v>76</v>
      </c>
      <c r="X389" s="89" t="s">
        <v>76</v>
      </c>
    </row>
    <row r="390" spans="14:24" ht="15.75" x14ac:dyDescent="0.25">
      <c r="N390" s="85">
        <v>48365</v>
      </c>
      <c r="O390" s="86" t="s">
        <v>76</v>
      </c>
      <c r="P390" s="86" t="s">
        <v>76</v>
      </c>
      <c r="Q390" s="86" t="s">
        <v>76</v>
      </c>
      <c r="R390" s="86" t="s">
        <v>76</v>
      </c>
      <c r="S390" s="87" t="s">
        <v>76</v>
      </c>
      <c r="T390" s="87" t="s">
        <v>76</v>
      </c>
      <c r="U390" s="88" t="s">
        <v>76</v>
      </c>
      <c r="V390" s="88" t="s">
        <v>76</v>
      </c>
      <c r="W390" s="89" t="s">
        <v>76</v>
      </c>
      <c r="X390" s="89" t="s">
        <v>76</v>
      </c>
    </row>
    <row r="391" spans="14:24" ht="15.75" x14ac:dyDescent="0.25">
      <c r="N391" s="85">
        <v>48395</v>
      </c>
      <c r="O391" s="86" t="s">
        <v>76</v>
      </c>
      <c r="P391" s="86" t="s">
        <v>76</v>
      </c>
      <c r="Q391" s="86" t="s">
        <v>76</v>
      </c>
      <c r="R391" s="86" t="s">
        <v>76</v>
      </c>
      <c r="S391" s="87" t="s">
        <v>76</v>
      </c>
      <c r="T391" s="87" t="s">
        <v>76</v>
      </c>
      <c r="U391" s="88" t="s">
        <v>76</v>
      </c>
      <c r="V391" s="88" t="s">
        <v>76</v>
      </c>
      <c r="W391" s="89" t="s">
        <v>76</v>
      </c>
      <c r="X391" s="89" t="s">
        <v>76</v>
      </c>
    </row>
    <row r="392" spans="14:24" ht="15.75" x14ac:dyDescent="0.25">
      <c r="N392" s="85">
        <v>48426</v>
      </c>
      <c r="O392" s="86" t="s">
        <v>76</v>
      </c>
      <c r="P392" s="86" t="s">
        <v>76</v>
      </c>
      <c r="Q392" s="86" t="s">
        <v>76</v>
      </c>
      <c r="R392" s="86" t="s">
        <v>76</v>
      </c>
      <c r="S392" s="87" t="s">
        <v>76</v>
      </c>
      <c r="T392" s="87" t="s">
        <v>76</v>
      </c>
      <c r="U392" s="88" t="s">
        <v>76</v>
      </c>
      <c r="V392" s="88" t="s">
        <v>76</v>
      </c>
      <c r="W392" s="89" t="s">
        <v>76</v>
      </c>
      <c r="X392" s="89" t="s">
        <v>76</v>
      </c>
    </row>
    <row r="393" spans="14:24" ht="15.75" x14ac:dyDescent="0.25">
      <c r="N393" s="85">
        <v>48457</v>
      </c>
      <c r="O393" s="86" t="s">
        <v>76</v>
      </c>
      <c r="P393" s="86" t="s">
        <v>76</v>
      </c>
      <c r="Q393" s="86" t="s">
        <v>76</v>
      </c>
      <c r="R393" s="86" t="s">
        <v>76</v>
      </c>
      <c r="S393" s="87" t="s">
        <v>76</v>
      </c>
      <c r="T393" s="87" t="s">
        <v>76</v>
      </c>
      <c r="U393" s="88" t="s">
        <v>76</v>
      </c>
      <c r="V393" s="88" t="s">
        <v>76</v>
      </c>
      <c r="W393" s="89" t="s">
        <v>76</v>
      </c>
      <c r="X393" s="89" t="s">
        <v>76</v>
      </c>
    </row>
    <row r="394" spans="14:24" ht="15.75" x14ac:dyDescent="0.25">
      <c r="N394" s="85">
        <v>48487</v>
      </c>
      <c r="O394" s="86" t="s">
        <v>76</v>
      </c>
      <c r="P394" s="86" t="s">
        <v>76</v>
      </c>
      <c r="Q394" s="86" t="s">
        <v>76</v>
      </c>
      <c r="R394" s="86" t="s">
        <v>76</v>
      </c>
      <c r="S394" s="87" t="s">
        <v>76</v>
      </c>
      <c r="T394" s="87" t="s">
        <v>76</v>
      </c>
      <c r="U394" s="88" t="s">
        <v>76</v>
      </c>
      <c r="V394" s="88" t="s">
        <v>76</v>
      </c>
      <c r="W394" s="89" t="s">
        <v>76</v>
      </c>
      <c r="X394" s="89" t="s">
        <v>76</v>
      </c>
    </row>
    <row r="395" spans="14:24" ht="15.75" x14ac:dyDescent="0.25">
      <c r="N395" s="85">
        <v>48518</v>
      </c>
      <c r="O395" s="86" t="s">
        <v>76</v>
      </c>
      <c r="P395" s="86" t="s">
        <v>76</v>
      </c>
      <c r="Q395" s="86" t="s">
        <v>76</v>
      </c>
      <c r="R395" s="86" t="s">
        <v>76</v>
      </c>
      <c r="S395" s="87" t="s">
        <v>76</v>
      </c>
      <c r="T395" s="87" t="s">
        <v>76</v>
      </c>
      <c r="U395" s="88" t="s">
        <v>76</v>
      </c>
      <c r="V395" s="88" t="s">
        <v>76</v>
      </c>
      <c r="W395" s="89" t="s">
        <v>76</v>
      </c>
      <c r="X395" s="89" t="s">
        <v>76</v>
      </c>
    </row>
    <row r="396" spans="14:24" ht="15.75" x14ac:dyDescent="0.25">
      <c r="N396" s="85">
        <v>48548</v>
      </c>
      <c r="O396" s="86" t="s">
        <v>76</v>
      </c>
      <c r="P396" s="86" t="s">
        <v>76</v>
      </c>
      <c r="Q396" s="86" t="s">
        <v>76</v>
      </c>
      <c r="R396" s="86" t="s">
        <v>76</v>
      </c>
      <c r="S396" s="87" t="s">
        <v>76</v>
      </c>
      <c r="T396" s="87" t="s">
        <v>76</v>
      </c>
      <c r="U396" s="88" t="s">
        <v>76</v>
      </c>
      <c r="V396" s="88" t="s">
        <v>76</v>
      </c>
      <c r="W396" s="89" t="s">
        <v>76</v>
      </c>
      <c r="X396" s="89" t="s">
        <v>76</v>
      </c>
    </row>
    <row r="397" spans="14:24" ht="15.75" x14ac:dyDescent="0.25">
      <c r="N397" s="85">
        <v>48579</v>
      </c>
      <c r="O397" s="86" t="s">
        <v>76</v>
      </c>
      <c r="P397" s="86" t="s">
        <v>76</v>
      </c>
      <c r="Q397" s="86" t="s">
        <v>76</v>
      </c>
      <c r="R397" s="86" t="s">
        <v>76</v>
      </c>
      <c r="S397" s="87" t="s">
        <v>76</v>
      </c>
      <c r="T397" s="87" t="s">
        <v>76</v>
      </c>
      <c r="U397" s="88" t="s">
        <v>76</v>
      </c>
      <c r="V397" s="88" t="s">
        <v>76</v>
      </c>
      <c r="W397" s="89" t="s">
        <v>76</v>
      </c>
      <c r="X397" s="89" t="s">
        <v>76</v>
      </c>
    </row>
    <row r="398" spans="14:24" ht="15.75" x14ac:dyDescent="0.25">
      <c r="N398" s="85">
        <v>48610</v>
      </c>
      <c r="O398" s="86" t="s">
        <v>76</v>
      </c>
      <c r="P398" s="86" t="s">
        <v>76</v>
      </c>
      <c r="Q398" s="86" t="s">
        <v>76</v>
      </c>
      <c r="R398" s="86" t="s">
        <v>76</v>
      </c>
      <c r="S398" s="87" t="s">
        <v>76</v>
      </c>
      <c r="T398" s="87" t="s">
        <v>76</v>
      </c>
      <c r="U398" s="88" t="s">
        <v>76</v>
      </c>
      <c r="V398" s="88" t="s">
        <v>76</v>
      </c>
      <c r="W398" s="89" t="s">
        <v>76</v>
      </c>
      <c r="X398" s="89" t="s">
        <v>76</v>
      </c>
    </row>
    <row r="399" spans="14:24" ht="15.75" x14ac:dyDescent="0.25">
      <c r="N399" s="85">
        <v>48638</v>
      </c>
      <c r="O399" s="86" t="s">
        <v>76</v>
      </c>
      <c r="P399" s="86" t="s">
        <v>76</v>
      </c>
      <c r="Q399" s="86" t="s">
        <v>76</v>
      </c>
      <c r="R399" s="86" t="s">
        <v>76</v>
      </c>
      <c r="S399" s="87" t="s">
        <v>76</v>
      </c>
      <c r="T399" s="87" t="s">
        <v>76</v>
      </c>
      <c r="U399" s="88" t="s">
        <v>76</v>
      </c>
      <c r="V399" s="88" t="s">
        <v>76</v>
      </c>
      <c r="W399" s="89" t="s">
        <v>76</v>
      </c>
      <c r="X399" s="89" t="s">
        <v>76</v>
      </c>
    </row>
    <row r="400" spans="14:24" ht="15.75" x14ac:dyDescent="0.25">
      <c r="N400" s="85">
        <v>48669</v>
      </c>
      <c r="O400" s="86" t="s">
        <v>76</v>
      </c>
      <c r="P400" s="86" t="s">
        <v>76</v>
      </c>
      <c r="Q400" s="86" t="s">
        <v>76</v>
      </c>
      <c r="R400" s="86" t="s">
        <v>76</v>
      </c>
      <c r="S400" s="87" t="s">
        <v>76</v>
      </c>
      <c r="T400" s="87" t="s">
        <v>76</v>
      </c>
      <c r="U400" s="88" t="s">
        <v>76</v>
      </c>
      <c r="V400" s="88" t="s">
        <v>76</v>
      </c>
      <c r="W400" s="89" t="s">
        <v>76</v>
      </c>
      <c r="X400" s="89" t="s">
        <v>76</v>
      </c>
    </row>
    <row r="401" spans="14:24" ht="15.75" x14ac:dyDescent="0.25">
      <c r="N401" s="85">
        <v>48699</v>
      </c>
      <c r="O401" s="86" t="s">
        <v>76</v>
      </c>
      <c r="P401" s="86" t="s">
        <v>76</v>
      </c>
      <c r="Q401" s="86" t="s">
        <v>76</v>
      </c>
      <c r="R401" s="86" t="s">
        <v>76</v>
      </c>
      <c r="S401" s="87" t="s">
        <v>76</v>
      </c>
      <c r="T401" s="87" t="s">
        <v>76</v>
      </c>
      <c r="U401" s="88" t="s">
        <v>76</v>
      </c>
      <c r="V401" s="88" t="s">
        <v>76</v>
      </c>
      <c r="W401" s="89" t="s">
        <v>76</v>
      </c>
      <c r="X401" s="89" t="s">
        <v>76</v>
      </c>
    </row>
    <row r="402" spans="14:24" ht="15.75" x14ac:dyDescent="0.25">
      <c r="N402" s="85">
        <v>48730</v>
      </c>
      <c r="O402" s="86" t="s">
        <v>76</v>
      </c>
      <c r="P402" s="86" t="s">
        <v>76</v>
      </c>
      <c r="Q402" s="86" t="s">
        <v>76</v>
      </c>
      <c r="R402" s="86" t="s">
        <v>76</v>
      </c>
      <c r="S402" s="87" t="s">
        <v>76</v>
      </c>
      <c r="T402" s="87" t="s">
        <v>76</v>
      </c>
      <c r="U402" s="88" t="s">
        <v>76</v>
      </c>
      <c r="V402" s="88" t="s">
        <v>76</v>
      </c>
      <c r="W402" s="89" t="s">
        <v>76</v>
      </c>
      <c r="X402" s="89" t="s">
        <v>76</v>
      </c>
    </row>
    <row r="403" spans="14:24" ht="15.75" x14ac:dyDescent="0.25">
      <c r="N403" s="85">
        <v>48760</v>
      </c>
      <c r="O403" s="86" t="s">
        <v>76</v>
      </c>
      <c r="P403" s="86" t="s">
        <v>76</v>
      </c>
      <c r="Q403" s="86" t="s">
        <v>76</v>
      </c>
      <c r="R403" s="86" t="s">
        <v>76</v>
      </c>
      <c r="S403" s="87" t="s">
        <v>76</v>
      </c>
      <c r="T403" s="87" t="s">
        <v>76</v>
      </c>
      <c r="U403" s="88" t="s">
        <v>76</v>
      </c>
      <c r="V403" s="88" t="s">
        <v>76</v>
      </c>
      <c r="W403" s="89" t="s">
        <v>76</v>
      </c>
      <c r="X403" s="89" t="s">
        <v>76</v>
      </c>
    </row>
    <row r="404" spans="14:24" ht="15.75" x14ac:dyDescent="0.25">
      <c r="N404" s="85">
        <v>48791</v>
      </c>
      <c r="O404" s="86" t="s">
        <v>76</v>
      </c>
      <c r="P404" s="86" t="s">
        <v>76</v>
      </c>
      <c r="Q404" s="86" t="s">
        <v>76</v>
      </c>
      <c r="R404" s="86" t="s">
        <v>76</v>
      </c>
      <c r="S404" s="87" t="s">
        <v>76</v>
      </c>
      <c r="T404" s="87" t="s">
        <v>76</v>
      </c>
      <c r="U404" s="88" t="s">
        <v>76</v>
      </c>
      <c r="V404" s="88" t="s">
        <v>76</v>
      </c>
      <c r="W404" s="89" t="s">
        <v>76</v>
      </c>
      <c r="X404" s="89" t="s">
        <v>76</v>
      </c>
    </row>
    <row r="405" spans="14:24" ht="15.75" x14ac:dyDescent="0.25">
      <c r="N405" s="85">
        <v>48822</v>
      </c>
      <c r="O405" s="86" t="s">
        <v>76</v>
      </c>
      <c r="P405" s="86" t="s">
        <v>76</v>
      </c>
      <c r="Q405" s="86" t="s">
        <v>76</v>
      </c>
      <c r="R405" s="86" t="s">
        <v>76</v>
      </c>
      <c r="S405" s="87" t="s">
        <v>76</v>
      </c>
      <c r="T405" s="87" t="s">
        <v>76</v>
      </c>
      <c r="U405" s="88" t="s">
        <v>76</v>
      </c>
      <c r="V405" s="88" t="s">
        <v>76</v>
      </c>
      <c r="W405" s="89" t="s">
        <v>76</v>
      </c>
      <c r="X405" s="89" t="s">
        <v>76</v>
      </c>
    </row>
    <row r="406" spans="14:24" ht="15.75" x14ac:dyDescent="0.25">
      <c r="N406" s="85">
        <v>48852</v>
      </c>
      <c r="O406" s="86" t="s">
        <v>76</v>
      </c>
      <c r="P406" s="86" t="s">
        <v>76</v>
      </c>
      <c r="Q406" s="86" t="s">
        <v>76</v>
      </c>
      <c r="R406" s="86" t="s">
        <v>76</v>
      </c>
      <c r="S406" s="87" t="s">
        <v>76</v>
      </c>
      <c r="T406" s="87" t="s">
        <v>76</v>
      </c>
      <c r="U406" s="88" t="s">
        <v>76</v>
      </c>
      <c r="V406" s="88" t="s">
        <v>76</v>
      </c>
      <c r="W406" s="89" t="s">
        <v>76</v>
      </c>
      <c r="X406" s="89" t="s">
        <v>76</v>
      </c>
    </row>
    <row r="407" spans="14:24" ht="15.75" x14ac:dyDescent="0.25">
      <c r="N407" s="85">
        <v>48883</v>
      </c>
      <c r="O407" s="86" t="s">
        <v>76</v>
      </c>
      <c r="P407" s="86" t="s">
        <v>76</v>
      </c>
      <c r="Q407" s="86" t="s">
        <v>76</v>
      </c>
      <c r="R407" s="86" t="s">
        <v>76</v>
      </c>
      <c r="S407" s="87" t="s">
        <v>76</v>
      </c>
      <c r="T407" s="87" t="s">
        <v>76</v>
      </c>
      <c r="U407" s="88" t="s">
        <v>76</v>
      </c>
      <c r="V407" s="88" t="s">
        <v>76</v>
      </c>
      <c r="W407" s="89" t="s">
        <v>76</v>
      </c>
      <c r="X407" s="89" t="s">
        <v>76</v>
      </c>
    </row>
    <row r="408" spans="14:24" ht="15.75" x14ac:dyDescent="0.25">
      <c r="N408" s="85">
        <v>48913</v>
      </c>
      <c r="O408" s="86" t="s">
        <v>76</v>
      </c>
      <c r="P408" s="86" t="s">
        <v>76</v>
      </c>
      <c r="Q408" s="86" t="s">
        <v>76</v>
      </c>
      <c r="R408" s="86" t="s">
        <v>76</v>
      </c>
      <c r="S408" s="87" t="s">
        <v>76</v>
      </c>
      <c r="T408" s="87" t="s">
        <v>76</v>
      </c>
      <c r="U408" s="88" t="s">
        <v>76</v>
      </c>
      <c r="V408" s="88" t="s">
        <v>76</v>
      </c>
      <c r="W408" s="89" t="s">
        <v>76</v>
      </c>
      <c r="X408" s="89" t="s">
        <v>76</v>
      </c>
    </row>
    <row r="409" spans="14:24" ht="15.75" x14ac:dyDescent="0.25">
      <c r="N409" s="85">
        <v>48944</v>
      </c>
      <c r="O409" s="86" t="s">
        <v>76</v>
      </c>
      <c r="P409" s="86" t="s">
        <v>76</v>
      </c>
      <c r="Q409" s="86" t="s">
        <v>76</v>
      </c>
      <c r="R409" s="86" t="s">
        <v>76</v>
      </c>
      <c r="S409" s="87" t="s">
        <v>76</v>
      </c>
      <c r="T409" s="87" t="s">
        <v>76</v>
      </c>
      <c r="U409" s="88" t="s">
        <v>76</v>
      </c>
      <c r="V409" s="88" t="s">
        <v>76</v>
      </c>
      <c r="W409" s="89" t="s">
        <v>76</v>
      </c>
      <c r="X409" s="89" t="s">
        <v>76</v>
      </c>
    </row>
    <row r="410" spans="14:24" ht="15.75" x14ac:dyDescent="0.25">
      <c r="N410" s="85">
        <v>48975</v>
      </c>
      <c r="O410" s="86" t="s">
        <v>76</v>
      </c>
      <c r="P410" s="86" t="s">
        <v>76</v>
      </c>
      <c r="Q410" s="86" t="s">
        <v>76</v>
      </c>
      <c r="R410" s="86" t="s">
        <v>76</v>
      </c>
      <c r="S410" s="87" t="s">
        <v>76</v>
      </c>
      <c r="T410" s="87" t="s">
        <v>76</v>
      </c>
      <c r="U410" s="88" t="s">
        <v>76</v>
      </c>
      <c r="V410" s="88" t="s">
        <v>76</v>
      </c>
      <c r="W410" s="89" t="s">
        <v>76</v>
      </c>
      <c r="X410" s="89" t="s">
        <v>76</v>
      </c>
    </row>
    <row r="411" spans="14:24" ht="15.75" x14ac:dyDescent="0.25">
      <c r="N411" s="85">
        <v>49003</v>
      </c>
      <c r="O411" s="86" t="s">
        <v>76</v>
      </c>
      <c r="P411" s="86" t="s">
        <v>76</v>
      </c>
      <c r="Q411" s="86" t="s">
        <v>76</v>
      </c>
      <c r="R411" s="86" t="s">
        <v>76</v>
      </c>
      <c r="S411" s="87" t="s">
        <v>76</v>
      </c>
      <c r="T411" s="87" t="s">
        <v>76</v>
      </c>
      <c r="U411" s="88" t="s">
        <v>76</v>
      </c>
      <c r="V411" s="88" t="s">
        <v>76</v>
      </c>
      <c r="W411" s="89" t="s">
        <v>76</v>
      </c>
      <c r="X411" s="89" t="s">
        <v>76</v>
      </c>
    </row>
    <row r="412" spans="14:24" ht="15.75" x14ac:dyDescent="0.25">
      <c r="N412" s="85">
        <v>49034</v>
      </c>
      <c r="O412" s="86" t="s">
        <v>76</v>
      </c>
      <c r="P412" s="86" t="s">
        <v>76</v>
      </c>
      <c r="Q412" s="86" t="s">
        <v>76</v>
      </c>
      <c r="R412" s="86" t="s">
        <v>76</v>
      </c>
      <c r="S412" s="87" t="s">
        <v>76</v>
      </c>
      <c r="T412" s="87" t="s">
        <v>76</v>
      </c>
      <c r="U412" s="88" t="s">
        <v>76</v>
      </c>
      <c r="V412" s="88" t="s">
        <v>76</v>
      </c>
      <c r="W412" s="89" t="s">
        <v>76</v>
      </c>
      <c r="X412" s="89" t="s">
        <v>76</v>
      </c>
    </row>
    <row r="413" spans="14:24" ht="15.75" x14ac:dyDescent="0.25">
      <c r="N413" s="85">
        <v>49064</v>
      </c>
      <c r="O413" s="86" t="s">
        <v>76</v>
      </c>
      <c r="P413" s="86" t="s">
        <v>76</v>
      </c>
      <c r="Q413" s="86" t="s">
        <v>76</v>
      </c>
      <c r="R413" s="86" t="s">
        <v>76</v>
      </c>
      <c r="S413" s="87" t="s">
        <v>76</v>
      </c>
      <c r="T413" s="87" t="s">
        <v>76</v>
      </c>
      <c r="U413" s="88" t="s">
        <v>76</v>
      </c>
      <c r="V413" s="88" t="s">
        <v>76</v>
      </c>
      <c r="W413" s="89" t="s">
        <v>76</v>
      </c>
      <c r="X413" s="89" t="s">
        <v>76</v>
      </c>
    </row>
    <row r="414" spans="14:24" ht="15.75" x14ac:dyDescent="0.25">
      <c r="N414" s="85">
        <v>49095</v>
      </c>
      <c r="O414" s="86" t="s">
        <v>76</v>
      </c>
      <c r="P414" s="86" t="s">
        <v>76</v>
      </c>
      <c r="Q414" s="86" t="s">
        <v>76</v>
      </c>
      <c r="R414" s="86" t="s">
        <v>76</v>
      </c>
      <c r="S414" s="87" t="s">
        <v>76</v>
      </c>
      <c r="T414" s="87" t="s">
        <v>76</v>
      </c>
      <c r="U414" s="88" t="s">
        <v>76</v>
      </c>
      <c r="V414" s="88" t="s">
        <v>76</v>
      </c>
      <c r="W414" s="89" t="s">
        <v>76</v>
      </c>
      <c r="X414" s="89" t="s">
        <v>76</v>
      </c>
    </row>
    <row r="415" spans="14:24" ht="15.75" x14ac:dyDescent="0.25">
      <c r="N415" s="85">
        <v>49125</v>
      </c>
      <c r="O415" s="86" t="s">
        <v>76</v>
      </c>
      <c r="P415" s="86" t="s">
        <v>76</v>
      </c>
      <c r="Q415" s="86" t="s">
        <v>76</v>
      </c>
      <c r="R415" s="86" t="s">
        <v>76</v>
      </c>
      <c r="S415" s="87" t="s">
        <v>76</v>
      </c>
      <c r="T415" s="87" t="s">
        <v>76</v>
      </c>
      <c r="U415" s="88" t="s">
        <v>76</v>
      </c>
      <c r="V415" s="88" t="s">
        <v>76</v>
      </c>
      <c r="W415" s="89" t="s">
        <v>76</v>
      </c>
      <c r="X415" s="89" t="s">
        <v>76</v>
      </c>
    </row>
    <row r="416" spans="14:24" ht="15.75" x14ac:dyDescent="0.25">
      <c r="N416" s="85">
        <v>49156</v>
      </c>
      <c r="O416" s="86" t="s">
        <v>76</v>
      </c>
      <c r="P416" s="86" t="s">
        <v>76</v>
      </c>
      <c r="Q416" s="86" t="s">
        <v>76</v>
      </c>
      <c r="R416" s="86" t="s">
        <v>76</v>
      </c>
      <c r="S416" s="87" t="s">
        <v>76</v>
      </c>
      <c r="T416" s="87" t="s">
        <v>76</v>
      </c>
      <c r="U416" s="88" t="s">
        <v>76</v>
      </c>
      <c r="V416" s="88" t="s">
        <v>76</v>
      </c>
      <c r="W416" s="89" t="s">
        <v>76</v>
      </c>
      <c r="X416" s="89" t="s">
        <v>76</v>
      </c>
    </row>
    <row r="417" spans="14:24" ht="15.75" x14ac:dyDescent="0.25">
      <c r="N417" s="85">
        <v>49187</v>
      </c>
      <c r="O417" s="86" t="s">
        <v>76</v>
      </c>
      <c r="P417" s="86" t="s">
        <v>76</v>
      </c>
      <c r="Q417" s="86" t="s">
        <v>76</v>
      </c>
      <c r="R417" s="86" t="s">
        <v>76</v>
      </c>
      <c r="S417" s="87" t="s">
        <v>76</v>
      </c>
      <c r="T417" s="87" t="s">
        <v>76</v>
      </c>
      <c r="U417" s="88" t="s">
        <v>76</v>
      </c>
      <c r="V417" s="88" t="s">
        <v>76</v>
      </c>
      <c r="W417" s="89" t="s">
        <v>76</v>
      </c>
      <c r="X417" s="89" t="s">
        <v>76</v>
      </c>
    </row>
    <row r="418" spans="14:24" ht="15.75" x14ac:dyDescent="0.25">
      <c r="N418" s="85">
        <v>49217</v>
      </c>
      <c r="O418" s="86" t="s">
        <v>76</v>
      </c>
      <c r="P418" s="86" t="s">
        <v>76</v>
      </c>
      <c r="Q418" s="86" t="s">
        <v>76</v>
      </c>
      <c r="R418" s="86" t="s">
        <v>76</v>
      </c>
      <c r="S418" s="87" t="s">
        <v>76</v>
      </c>
      <c r="T418" s="87" t="s">
        <v>76</v>
      </c>
      <c r="U418" s="88" t="s">
        <v>76</v>
      </c>
      <c r="V418" s="88" t="s">
        <v>76</v>
      </c>
      <c r="W418" s="89" t="s">
        <v>76</v>
      </c>
      <c r="X418" s="89" t="s">
        <v>76</v>
      </c>
    </row>
    <row r="419" spans="14:24" ht="15.75" x14ac:dyDescent="0.25">
      <c r="N419" s="85">
        <v>49248</v>
      </c>
      <c r="O419" s="86" t="s">
        <v>76</v>
      </c>
      <c r="P419" s="86" t="s">
        <v>76</v>
      </c>
      <c r="Q419" s="86" t="s">
        <v>76</v>
      </c>
      <c r="R419" s="86" t="s">
        <v>76</v>
      </c>
      <c r="S419" s="87" t="s">
        <v>76</v>
      </c>
      <c r="T419" s="87" t="s">
        <v>76</v>
      </c>
      <c r="U419" s="88" t="s">
        <v>76</v>
      </c>
      <c r="V419" s="88" t="s">
        <v>76</v>
      </c>
      <c r="W419" s="89" t="s">
        <v>76</v>
      </c>
      <c r="X419" s="89" t="s">
        <v>76</v>
      </c>
    </row>
    <row r="420" spans="14:24" ht="15.75" x14ac:dyDescent="0.25">
      <c r="N420" s="85">
        <v>49278</v>
      </c>
      <c r="O420" s="86" t="s">
        <v>76</v>
      </c>
      <c r="P420" s="86" t="s">
        <v>76</v>
      </c>
      <c r="Q420" s="86" t="s">
        <v>76</v>
      </c>
      <c r="R420" s="86" t="s">
        <v>76</v>
      </c>
      <c r="S420" s="87" t="s">
        <v>76</v>
      </c>
      <c r="T420" s="87" t="s">
        <v>76</v>
      </c>
      <c r="U420" s="88" t="s">
        <v>76</v>
      </c>
      <c r="V420" s="88" t="s">
        <v>76</v>
      </c>
      <c r="W420" s="89" t="s">
        <v>76</v>
      </c>
      <c r="X420" s="89" t="s">
        <v>76</v>
      </c>
    </row>
    <row r="421" spans="14:24" ht="15.75" x14ac:dyDescent="0.25">
      <c r="N421" s="85">
        <v>49309</v>
      </c>
      <c r="O421" s="86" t="s">
        <v>76</v>
      </c>
      <c r="P421" s="86" t="s">
        <v>76</v>
      </c>
      <c r="Q421" s="86" t="s">
        <v>76</v>
      </c>
      <c r="R421" s="86" t="s">
        <v>76</v>
      </c>
      <c r="S421" s="87" t="s">
        <v>76</v>
      </c>
      <c r="T421" s="87" t="s">
        <v>76</v>
      </c>
      <c r="U421" s="88" t="s">
        <v>76</v>
      </c>
      <c r="V421" s="88" t="s">
        <v>76</v>
      </c>
      <c r="W421" s="89" t="s">
        <v>76</v>
      </c>
      <c r="X421" s="89" t="s">
        <v>76</v>
      </c>
    </row>
    <row r="422" spans="14:24" ht="15.75" x14ac:dyDescent="0.25">
      <c r="N422" s="85">
        <v>49340</v>
      </c>
      <c r="O422" s="86" t="s">
        <v>76</v>
      </c>
      <c r="P422" s="86" t="s">
        <v>76</v>
      </c>
      <c r="Q422" s="86" t="s">
        <v>76</v>
      </c>
      <c r="R422" s="86" t="s">
        <v>76</v>
      </c>
      <c r="S422" s="87" t="s">
        <v>76</v>
      </c>
      <c r="T422" s="87" t="s">
        <v>76</v>
      </c>
      <c r="U422" s="88" t="s">
        <v>76</v>
      </c>
      <c r="V422" s="88" t="s">
        <v>76</v>
      </c>
      <c r="W422" s="89" t="s">
        <v>76</v>
      </c>
      <c r="X422" s="89" t="s">
        <v>76</v>
      </c>
    </row>
    <row r="423" spans="14:24" ht="15.75" x14ac:dyDescent="0.25">
      <c r="N423" s="85">
        <v>49368</v>
      </c>
      <c r="O423" s="86" t="s">
        <v>76</v>
      </c>
      <c r="P423" s="86" t="s">
        <v>76</v>
      </c>
      <c r="Q423" s="86" t="s">
        <v>76</v>
      </c>
      <c r="R423" s="86" t="s">
        <v>76</v>
      </c>
      <c r="S423" s="87" t="s">
        <v>76</v>
      </c>
      <c r="T423" s="87" t="s">
        <v>76</v>
      </c>
      <c r="U423" s="88" t="s">
        <v>76</v>
      </c>
      <c r="V423" s="88" t="s">
        <v>76</v>
      </c>
      <c r="W423" s="89" t="s">
        <v>76</v>
      </c>
      <c r="X423" s="89" t="s">
        <v>76</v>
      </c>
    </row>
    <row r="424" spans="14:24" ht="15.75" x14ac:dyDescent="0.25">
      <c r="N424" s="85">
        <v>49399</v>
      </c>
      <c r="O424" s="86" t="s">
        <v>76</v>
      </c>
      <c r="P424" s="86" t="s">
        <v>76</v>
      </c>
      <c r="Q424" s="86" t="s">
        <v>76</v>
      </c>
      <c r="R424" s="86" t="s">
        <v>76</v>
      </c>
      <c r="S424" s="87" t="s">
        <v>76</v>
      </c>
      <c r="T424" s="87" t="s">
        <v>76</v>
      </c>
      <c r="U424" s="88" t="s">
        <v>76</v>
      </c>
      <c r="V424" s="88" t="s">
        <v>76</v>
      </c>
      <c r="W424" s="89" t="s">
        <v>76</v>
      </c>
      <c r="X424" s="89" t="s">
        <v>76</v>
      </c>
    </row>
    <row r="425" spans="14:24" ht="15.75" x14ac:dyDescent="0.25">
      <c r="N425" s="85">
        <v>49429</v>
      </c>
      <c r="O425" s="86" t="s">
        <v>76</v>
      </c>
      <c r="P425" s="86" t="s">
        <v>76</v>
      </c>
      <c r="Q425" s="86" t="s">
        <v>76</v>
      </c>
      <c r="R425" s="86" t="s">
        <v>76</v>
      </c>
      <c r="S425" s="87" t="s">
        <v>76</v>
      </c>
      <c r="T425" s="87" t="s">
        <v>76</v>
      </c>
      <c r="U425" s="88" t="s">
        <v>76</v>
      </c>
      <c r="V425" s="88" t="s">
        <v>76</v>
      </c>
      <c r="W425" s="89" t="s">
        <v>76</v>
      </c>
      <c r="X425" s="89" t="s">
        <v>76</v>
      </c>
    </row>
    <row r="426" spans="14:24" ht="15.75" x14ac:dyDescent="0.25">
      <c r="N426" s="85">
        <v>49460</v>
      </c>
      <c r="O426" s="86" t="s">
        <v>76</v>
      </c>
      <c r="P426" s="86" t="s">
        <v>76</v>
      </c>
      <c r="Q426" s="86" t="s">
        <v>76</v>
      </c>
      <c r="R426" s="86" t="s">
        <v>76</v>
      </c>
      <c r="S426" s="87" t="s">
        <v>76</v>
      </c>
      <c r="T426" s="87" t="s">
        <v>76</v>
      </c>
      <c r="U426" s="88" t="s">
        <v>76</v>
      </c>
      <c r="V426" s="88" t="s">
        <v>76</v>
      </c>
      <c r="W426" s="89" t="s">
        <v>76</v>
      </c>
      <c r="X426" s="89" t="s">
        <v>76</v>
      </c>
    </row>
    <row r="427" spans="14:24" ht="15.75" x14ac:dyDescent="0.25">
      <c r="N427" s="85">
        <v>49490</v>
      </c>
      <c r="O427" s="86" t="s">
        <v>76</v>
      </c>
      <c r="P427" s="86" t="s">
        <v>76</v>
      </c>
      <c r="Q427" s="86" t="s">
        <v>76</v>
      </c>
      <c r="R427" s="86" t="s">
        <v>76</v>
      </c>
      <c r="S427" s="87" t="s">
        <v>76</v>
      </c>
      <c r="T427" s="87" t="s">
        <v>76</v>
      </c>
      <c r="U427" s="88" t="s">
        <v>76</v>
      </c>
      <c r="V427" s="88" t="s">
        <v>76</v>
      </c>
      <c r="W427" s="89" t="s">
        <v>76</v>
      </c>
      <c r="X427" s="89" t="s">
        <v>76</v>
      </c>
    </row>
    <row r="428" spans="14:24" ht="15.75" x14ac:dyDescent="0.25">
      <c r="N428" s="85">
        <v>49521</v>
      </c>
      <c r="O428" s="86" t="s">
        <v>76</v>
      </c>
      <c r="P428" s="86" t="s">
        <v>76</v>
      </c>
      <c r="Q428" s="86" t="s">
        <v>76</v>
      </c>
      <c r="R428" s="86" t="s">
        <v>76</v>
      </c>
      <c r="S428" s="87" t="s">
        <v>76</v>
      </c>
      <c r="T428" s="87" t="s">
        <v>76</v>
      </c>
      <c r="U428" s="88" t="s">
        <v>76</v>
      </c>
      <c r="V428" s="88" t="s">
        <v>76</v>
      </c>
      <c r="W428" s="89" t="s">
        <v>76</v>
      </c>
      <c r="X428" s="89" t="s">
        <v>76</v>
      </c>
    </row>
    <row r="429" spans="14:24" ht="15.75" x14ac:dyDescent="0.25">
      <c r="N429" s="85">
        <v>49552</v>
      </c>
      <c r="O429" s="86" t="s">
        <v>76</v>
      </c>
      <c r="P429" s="86" t="s">
        <v>76</v>
      </c>
      <c r="Q429" s="86" t="s">
        <v>76</v>
      </c>
      <c r="R429" s="86" t="s">
        <v>76</v>
      </c>
      <c r="S429" s="87" t="s">
        <v>76</v>
      </c>
      <c r="T429" s="87" t="s">
        <v>76</v>
      </c>
      <c r="U429" s="88" t="s">
        <v>76</v>
      </c>
      <c r="V429" s="88" t="s">
        <v>76</v>
      </c>
      <c r="W429" s="89" t="s">
        <v>76</v>
      </c>
      <c r="X429" s="89" t="s">
        <v>76</v>
      </c>
    </row>
    <row r="430" spans="14:24" ht="15.75" x14ac:dyDescent="0.25">
      <c r="N430" s="85">
        <v>49582</v>
      </c>
      <c r="O430" s="86" t="s">
        <v>76</v>
      </c>
      <c r="P430" s="86" t="s">
        <v>76</v>
      </c>
      <c r="Q430" s="86" t="s">
        <v>76</v>
      </c>
      <c r="R430" s="86" t="s">
        <v>76</v>
      </c>
      <c r="S430" s="87" t="s">
        <v>76</v>
      </c>
      <c r="T430" s="87" t="s">
        <v>76</v>
      </c>
      <c r="U430" s="88" t="s">
        <v>76</v>
      </c>
      <c r="V430" s="88" t="s">
        <v>76</v>
      </c>
      <c r="W430" s="89" t="s">
        <v>76</v>
      </c>
      <c r="X430" s="89" t="s">
        <v>76</v>
      </c>
    </row>
    <row r="431" spans="14:24" ht="15.75" x14ac:dyDescent="0.25">
      <c r="N431" s="85">
        <v>49613</v>
      </c>
      <c r="O431" s="86" t="s">
        <v>76</v>
      </c>
      <c r="P431" s="86" t="s">
        <v>76</v>
      </c>
      <c r="Q431" s="86" t="s">
        <v>76</v>
      </c>
      <c r="R431" s="86" t="s">
        <v>76</v>
      </c>
      <c r="S431" s="87" t="s">
        <v>76</v>
      </c>
      <c r="T431" s="87" t="s">
        <v>76</v>
      </c>
      <c r="U431" s="88" t="s">
        <v>76</v>
      </c>
      <c r="V431" s="88" t="s">
        <v>76</v>
      </c>
      <c r="W431" s="89" t="s">
        <v>76</v>
      </c>
      <c r="X431" s="89" t="s">
        <v>76</v>
      </c>
    </row>
    <row r="432" spans="14:24" ht="15.75" x14ac:dyDescent="0.25">
      <c r="N432" s="85">
        <v>49643</v>
      </c>
      <c r="O432" s="86" t="s">
        <v>76</v>
      </c>
      <c r="P432" s="86" t="s">
        <v>76</v>
      </c>
      <c r="Q432" s="86" t="s">
        <v>76</v>
      </c>
      <c r="R432" s="86" t="s">
        <v>76</v>
      </c>
      <c r="S432" s="87" t="s">
        <v>76</v>
      </c>
      <c r="T432" s="87" t="s">
        <v>76</v>
      </c>
      <c r="U432" s="88" t="s">
        <v>76</v>
      </c>
      <c r="V432" s="88" t="s">
        <v>76</v>
      </c>
      <c r="W432" s="89" t="s">
        <v>76</v>
      </c>
      <c r="X432" s="89" t="s">
        <v>76</v>
      </c>
    </row>
    <row r="433" spans="14:24" ht="15.75" x14ac:dyDescent="0.25">
      <c r="N433" s="85">
        <v>49674</v>
      </c>
      <c r="O433" s="86" t="s">
        <v>76</v>
      </c>
      <c r="P433" s="86" t="s">
        <v>76</v>
      </c>
      <c r="Q433" s="86" t="s">
        <v>76</v>
      </c>
      <c r="R433" s="86" t="s">
        <v>76</v>
      </c>
      <c r="S433" s="87" t="s">
        <v>76</v>
      </c>
      <c r="T433" s="87" t="s">
        <v>76</v>
      </c>
      <c r="U433" s="88" t="s">
        <v>76</v>
      </c>
      <c r="V433" s="88" t="s">
        <v>76</v>
      </c>
      <c r="W433" s="89" t="s">
        <v>76</v>
      </c>
      <c r="X433" s="89" t="s">
        <v>76</v>
      </c>
    </row>
    <row r="434" spans="14:24" ht="15.75" x14ac:dyDescent="0.25">
      <c r="N434" s="85">
        <v>49705</v>
      </c>
      <c r="O434" s="86" t="s">
        <v>76</v>
      </c>
      <c r="P434" s="86" t="s">
        <v>76</v>
      </c>
      <c r="Q434" s="86" t="s">
        <v>76</v>
      </c>
      <c r="R434" s="86" t="s">
        <v>76</v>
      </c>
      <c r="S434" s="87" t="s">
        <v>76</v>
      </c>
      <c r="T434" s="87" t="s">
        <v>76</v>
      </c>
      <c r="U434" s="88" t="s">
        <v>76</v>
      </c>
      <c r="V434" s="88" t="s">
        <v>76</v>
      </c>
      <c r="W434" s="89" t="s">
        <v>76</v>
      </c>
      <c r="X434" s="89" t="s">
        <v>76</v>
      </c>
    </row>
    <row r="435" spans="14:24" ht="15.75" x14ac:dyDescent="0.25">
      <c r="N435" s="85">
        <v>49734</v>
      </c>
      <c r="O435" s="86" t="s">
        <v>76</v>
      </c>
      <c r="P435" s="86" t="s">
        <v>76</v>
      </c>
      <c r="Q435" s="86" t="s">
        <v>76</v>
      </c>
      <c r="R435" s="86" t="s">
        <v>76</v>
      </c>
      <c r="S435" s="87" t="s">
        <v>76</v>
      </c>
      <c r="T435" s="87" t="s">
        <v>76</v>
      </c>
      <c r="U435" s="88" t="s">
        <v>76</v>
      </c>
      <c r="V435" s="88" t="s">
        <v>76</v>
      </c>
      <c r="W435" s="89" t="s">
        <v>76</v>
      </c>
      <c r="X435" s="89" t="s">
        <v>76</v>
      </c>
    </row>
    <row r="436" spans="14:24" ht="15.75" x14ac:dyDescent="0.25">
      <c r="N436" s="85">
        <v>49765</v>
      </c>
      <c r="O436" s="86" t="s">
        <v>76</v>
      </c>
      <c r="P436" s="86" t="s">
        <v>76</v>
      </c>
      <c r="Q436" s="86" t="s">
        <v>76</v>
      </c>
      <c r="R436" s="86" t="s">
        <v>76</v>
      </c>
      <c r="S436" s="87" t="s">
        <v>76</v>
      </c>
      <c r="T436" s="87" t="s">
        <v>76</v>
      </c>
      <c r="U436" s="88" t="s">
        <v>76</v>
      </c>
      <c r="V436" s="88" t="s">
        <v>76</v>
      </c>
      <c r="W436" s="89" t="s">
        <v>76</v>
      </c>
      <c r="X436" s="89" t="s">
        <v>76</v>
      </c>
    </row>
    <row r="437" spans="14:24" ht="15.75" x14ac:dyDescent="0.25">
      <c r="N437" s="85">
        <v>49795</v>
      </c>
      <c r="O437" s="86" t="s">
        <v>76</v>
      </c>
      <c r="P437" s="86" t="s">
        <v>76</v>
      </c>
      <c r="Q437" s="86" t="s">
        <v>76</v>
      </c>
      <c r="R437" s="86" t="s">
        <v>76</v>
      </c>
      <c r="S437" s="87" t="s">
        <v>76</v>
      </c>
      <c r="T437" s="87" t="s">
        <v>76</v>
      </c>
      <c r="U437" s="88" t="s">
        <v>76</v>
      </c>
      <c r="V437" s="88" t="s">
        <v>76</v>
      </c>
      <c r="W437" s="89" t="s">
        <v>76</v>
      </c>
      <c r="X437" s="89" t="s">
        <v>76</v>
      </c>
    </row>
    <row r="438" spans="14:24" ht="15.75" x14ac:dyDescent="0.25">
      <c r="N438" s="85">
        <v>49826</v>
      </c>
      <c r="O438" s="86" t="s">
        <v>76</v>
      </c>
      <c r="P438" s="86" t="s">
        <v>76</v>
      </c>
      <c r="Q438" s="86" t="s">
        <v>76</v>
      </c>
      <c r="R438" s="86" t="s">
        <v>76</v>
      </c>
      <c r="S438" s="87" t="s">
        <v>76</v>
      </c>
      <c r="T438" s="87" t="s">
        <v>76</v>
      </c>
      <c r="U438" s="88" t="s">
        <v>76</v>
      </c>
      <c r="V438" s="88" t="s">
        <v>76</v>
      </c>
      <c r="W438" s="89" t="s">
        <v>76</v>
      </c>
      <c r="X438" s="89" t="s">
        <v>76</v>
      </c>
    </row>
    <row r="439" spans="14:24" ht="15.75" x14ac:dyDescent="0.25">
      <c r="N439" s="85">
        <v>49856</v>
      </c>
      <c r="O439" s="86" t="s">
        <v>76</v>
      </c>
      <c r="P439" s="86" t="s">
        <v>76</v>
      </c>
      <c r="Q439" s="86" t="s">
        <v>76</v>
      </c>
      <c r="R439" s="86" t="s">
        <v>76</v>
      </c>
      <c r="S439" s="87" t="s">
        <v>76</v>
      </c>
      <c r="T439" s="87" t="s">
        <v>76</v>
      </c>
      <c r="U439" s="88" t="s">
        <v>76</v>
      </c>
      <c r="V439" s="88" t="s">
        <v>76</v>
      </c>
      <c r="W439" s="89" t="s">
        <v>76</v>
      </c>
      <c r="X439" s="89" t="s">
        <v>76</v>
      </c>
    </row>
    <row r="440" spans="14:24" ht="15.75" x14ac:dyDescent="0.25">
      <c r="N440" s="85">
        <v>49887</v>
      </c>
      <c r="O440" s="86" t="s">
        <v>76</v>
      </c>
      <c r="P440" s="86" t="s">
        <v>76</v>
      </c>
      <c r="Q440" s="86" t="s">
        <v>76</v>
      </c>
      <c r="R440" s="86" t="s">
        <v>76</v>
      </c>
      <c r="S440" s="87" t="s">
        <v>76</v>
      </c>
      <c r="T440" s="87" t="s">
        <v>76</v>
      </c>
      <c r="U440" s="88" t="s">
        <v>76</v>
      </c>
      <c r="V440" s="88" t="s">
        <v>76</v>
      </c>
      <c r="W440" s="89" t="s">
        <v>76</v>
      </c>
      <c r="X440" s="89" t="s">
        <v>76</v>
      </c>
    </row>
    <row r="441" spans="14:24" ht="15.75" x14ac:dyDescent="0.25">
      <c r="N441" s="85">
        <v>49918</v>
      </c>
      <c r="O441" s="86" t="s">
        <v>76</v>
      </c>
      <c r="P441" s="86" t="s">
        <v>76</v>
      </c>
      <c r="Q441" s="86" t="s">
        <v>76</v>
      </c>
      <c r="R441" s="86" t="s">
        <v>76</v>
      </c>
      <c r="S441" s="87" t="s">
        <v>76</v>
      </c>
      <c r="T441" s="87" t="s">
        <v>76</v>
      </c>
      <c r="U441" s="88" t="s">
        <v>76</v>
      </c>
      <c r="V441" s="88" t="s">
        <v>76</v>
      </c>
      <c r="W441" s="89" t="s">
        <v>76</v>
      </c>
      <c r="X441" s="89" t="s">
        <v>76</v>
      </c>
    </row>
    <row r="442" spans="14:24" ht="15.75" x14ac:dyDescent="0.25">
      <c r="N442" s="85">
        <v>49948</v>
      </c>
      <c r="O442" s="86" t="s">
        <v>76</v>
      </c>
      <c r="P442" s="86" t="s">
        <v>76</v>
      </c>
      <c r="Q442" s="86" t="s">
        <v>76</v>
      </c>
      <c r="R442" s="86" t="s">
        <v>76</v>
      </c>
      <c r="S442" s="87" t="s">
        <v>76</v>
      </c>
      <c r="T442" s="87" t="s">
        <v>76</v>
      </c>
      <c r="U442" s="88" t="s">
        <v>76</v>
      </c>
      <c r="V442" s="88" t="s">
        <v>76</v>
      </c>
      <c r="W442" s="89" t="s">
        <v>76</v>
      </c>
      <c r="X442" s="89" t="s">
        <v>76</v>
      </c>
    </row>
    <row r="443" spans="14:24" ht="15.75" x14ac:dyDescent="0.25">
      <c r="N443" s="85">
        <v>49979</v>
      </c>
      <c r="O443" s="86" t="s">
        <v>76</v>
      </c>
      <c r="P443" s="86" t="s">
        <v>76</v>
      </c>
      <c r="Q443" s="86" t="s">
        <v>76</v>
      </c>
      <c r="R443" s="86" t="s">
        <v>76</v>
      </c>
      <c r="S443" s="87" t="s">
        <v>76</v>
      </c>
      <c r="T443" s="87" t="s">
        <v>76</v>
      </c>
      <c r="U443" s="88" t="s">
        <v>76</v>
      </c>
      <c r="V443" s="88" t="s">
        <v>76</v>
      </c>
      <c r="W443" s="89" t="s">
        <v>76</v>
      </c>
      <c r="X443" s="89" t="s">
        <v>76</v>
      </c>
    </row>
    <row r="444" spans="14:24" ht="15.75" x14ac:dyDescent="0.25">
      <c r="N444" s="85">
        <v>50009</v>
      </c>
      <c r="O444" s="86" t="s">
        <v>76</v>
      </c>
      <c r="P444" s="86" t="s">
        <v>76</v>
      </c>
      <c r="Q444" s="86" t="s">
        <v>76</v>
      </c>
      <c r="R444" s="86" t="s">
        <v>76</v>
      </c>
      <c r="S444" s="87" t="s">
        <v>76</v>
      </c>
      <c r="T444" s="87" t="s">
        <v>76</v>
      </c>
      <c r="U444" s="88" t="s">
        <v>76</v>
      </c>
      <c r="V444" s="88" t="s">
        <v>76</v>
      </c>
      <c r="W444" s="89" t="s">
        <v>76</v>
      </c>
      <c r="X444" s="89" t="s">
        <v>76</v>
      </c>
    </row>
    <row r="445" spans="14:24" ht="15.75" x14ac:dyDescent="0.25">
      <c r="N445" s="85">
        <v>50040</v>
      </c>
      <c r="O445" s="86" t="s">
        <v>76</v>
      </c>
      <c r="P445" s="86" t="s">
        <v>76</v>
      </c>
      <c r="Q445" s="86" t="s">
        <v>76</v>
      </c>
      <c r="R445" s="86" t="s">
        <v>76</v>
      </c>
      <c r="S445" s="87" t="s">
        <v>76</v>
      </c>
      <c r="T445" s="87" t="s">
        <v>76</v>
      </c>
      <c r="U445" s="88" t="s">
        <v>76</v>
      </c>
      <c r="V445" s="88" t="s">
        <v>76</v>
      </c>
      <c r="W445" s="89" t="s">
        <v>76</v>
      </c>
      <c r="X445" s="89" t="s">
        <v>76</v>
      </c>
    </row>
    <row r="446" spans="14:24" ht="15.75" x14ac:dyDescent="0.25">
      <c r="N446" s="85">
        <v>50071</v>
      </c>
      <c r="O446" s="86" t="s">
        <v>76</v>
      </c>
      <c r="P446" s="86" t="s">
        <v>76</v>
      </c>
      <c r="Q446" s="86" t="s">
        <v>76</v>
      </c>
      <c r="R446" s="86" t="s">
        <v>76</v>
      </c>
      <c r="S446" s="87" t="s">
        <v>76</v>
      </c>
      <c r="T446" s="87" t="s">
        <v>76</v>
      </c>
      <c r="U446" s="88" t="s">
        <v>76</v>
      </c>
      <c r="V446" s="88" t="s">
        <v>76</v>
      </c>
      <c r="W446" s="89" t="s">
        <v>76</v>
      </c>
      <c r="X446" s="89" t="s">
        <v>76</v>
      </c>
    </row>
    <row r="447" spans="14:24" ht="15.75" x14ac:dyDescent="0.25">
      <c r="N447" s="85">
        <v>50099</v>
      </c>
      <c r="O447" s="86" t="s">
        <v>76</v>
      </c>
      <c r="P447" s="86" t="s">
        <v>76</v>
      </c>
      <c r="Q447" s="86" t="s">
        <v>76</v>
      </c>
      <c r="R447" s="86" t="s">
        <v>76</v>
      </c>
      <c r="S447" s="87" t="s">
        <v>76</v>
      </c>
      <c r="T447" s="87" t="s">
        <v>76</v>
      </c>
      <c r="U447" s="88" t="s">
        <v>76</v>
      </c>
      <c r="V447" s="88" t="s">
        <v>76</v>
      </c>
      <c r="W447" s="89" t="s">
        <v>76</v>
      </c>
      <c r="X447" s="89" t="s">
        <v>76</v>
      </c>
    </row>
    <row r="448" spans="14:24" ht="15.75" x14ac:dyDescent="0.25">
      <c r="N448" s="85">
        <v>50130</v>
      </c>
      <c r="O448" s="86" t="s">
        <v>76</v>
      </c>
      <c r="P448" s="86" t="s">
        <v>76</v>
      </c>
      <c r="Q448" s="86" t="s">
        <v>76</v>
      </c>
      <c r="R448" s="86" t="s">
        <v>76</v>
      </c>
      <c r="S448" s="87" t="s">
        <v>76</v>
      </c>
      <c r="T448" s="87" t="s">
        <v>76</v>
      </c>
      <c r="U448" s="88" t="s">
        <v>76</v>
      </c>
      <c r="V448" s="88" t="s">
        <v>76</v>
      </c>
      <c r="W448" s="89" t="s">
        <v>76</v>
      </c>
      <c r="X448" s="89" t="s">
        <v>76</v>
      </c>
    </row>
    <row r="449" spans="14:24" ht="15.75" x14ac:dyDescent="0.25">
      <c r="N449" s="85">
        <v>50160</v>
      </c>
      <c r="O449" s="86" t="s">
        <v>76</v>
      </c>
      <c r="P449" s="86" t="s">
        <v>76</v>
      </c>
      <c r="Q449" s="86" t="s">
        <v>76</v>
      </c>
      <c r="R449" s="86" t="s">
        <v>76</v>
      </c>
      <c r="S449" s="87" t="s">
        <v>76</v>
      </c>
      <c r="T449" s="87" t="s">
        <v>76</v>
      </c>
      <c r="U449" s="88" t="s">
        <v>76</v>
      </c>
      <c r="V449" s="88" t="s">
        <v>76</v>
      </c>
      <c r="W449" s="89" t="s">
        <v>76</v>
      </c>
      <c r="X449" s="89" t="s">
        <v>76</v>
      </c>
    </row>
    <row r="450" spans="14:24" ht="15.75" x14ac:dyDescent="0.25">
      <c r="N450" s="85">
        <v>50191</v>
      </c>
      <c r="O450" s="86" t="s">
        <v>76</v>
      </c>
      <c r="P450" s="86" t="s">
        <v>76</v>
      </c>
      <c r="Q450" s="86" t="s">
        <v>76</v>
      </c>
      <c r="R450" s="86" t="s">
        <v>76</v>
      </c>
      <c r="S450" s="87" t="s">
        <v>76</v>
      </c>
      <c r="T450" s="87" t="s">
        <v>76</v>
      </c>
      <c r="U450" s="88" t="s">
        <v>76</v>
      </c>
      <c r="V450" s="88" t="s">
        <v>76</v>
      </c>
      <c r="W450" s="89" t="s">
        <v>76</v>
      </c>
      <c r="X450" s="89" t="s">
        <v>76</v>
      </c>
    </row>
    <row r="451" spans="14:24" ht="15.75" x14ac:dyDescent="0.25">
      <c r="N451" s="85">
        <v>50221</v>
      </c>
      <c r="O451" s="86" t="s">
        <v>76</v>
      </c>
      <c r="P451" s="86" t="s">
        <v>76</v>
      </c>
      <c r="Q451" s="86" t="s">
        <v>76</v>
      </c>
      <c r="R451" s="86" t="s">
        <v>76</v>
      </c>
      <c r="S451" s="87" t="s">
        <v>76</v>
      </c>
      <c r="T451" s="87" t="s">
        <v>76</v>
      </c>
      <c r="U451" s="88" t="s">
        <v>76</v>
      </c>
      <c r="V451" s="88" t="s">
        <v>76</v>
      </c>
      <c r="W451" s="89" t="s">
        <v>76</v>
      </c>
      <c r="X451" s="89" t="s">
        <v>76</v>
      </c>
    </row>
    <row r="452" spans="14:24" ht="15.75" x14ac:dyDescent="0.25">
      <c r="N452" s="85">
        <v>50252</v>
      </c>
      <c r="O452" s="86" t="s">
        <v>76</v>
      </c>
      <c r="P452" s="86" t="s">
        <v>76</v>
      </c>
      <c r="Q452" s="86" t="s">
        <v>76</v>
      </c>
      <c r="R452" s="86" t="s">
        <v>76</v>
      </c>
      <c r="S452" s="87" t="s">
        <v>76</v>
      </c>
      <c r="T452" s="87" t="s">
        <v>76</v>
      </c>
      <c r="U452" s="88" t="s">
        <v>76</v>
      </c>
      <c r="V452" s="88" t="s">
        <v>76</v>
      </c>
      <c r="W452" s="89" t="s">
        <v>76</v>
      </c>
      <c r="X452" s="89" t="s">
        <v>76</v>
      </c>
    </row>
    <row r="453" spans="14:24" ht="15.75" x14ac:dyDescent="0.25">
      <c r="N453" s="85">
        <v>50283</v>
      </c>
      <c r="O453" s="86" t="s">
        <v>76</v>
      </c>
      <c r="P453" s="86" t="s">
        <v>76</v>
      </c>
      <c r="Q453" s="86" t="s">
        <v>76</v>
      </c>
      <c r="R453" s="86" t="s">
        <v>76</v>
      </c>
      <c r="S453" s="87" t="s">
        <v>76</v>
      </c>
      <c r="T453" s="87" t="s">
        <v>76</v>
      </c>
      <c r="U453" s="88" t="s">
        <v>76</v>
      </c>
      <c r="V453" s="88" t="s">
        <v>76</v>
      </c>
      <c r="W453" s="89" t="s">
        <v>76</v>
      </c>
      <c r="X453" s="89" t="s">
        <v>76</v>
      </c>
    </row>
    <row r="454" spans="14:24" ht="15.75" x14ac:dyDescent="0.25">
      <c r="N454" s="85">
        <v>50313</v>
      </c>
      <c r="O454" s="86" t="s">
        <v>76</v>
      </c>
      <c r="P454" s="86" t="s">
        <v>76</v>
      </c>
      <c r="Q454" s="86" t="s">
        <v>76</v>
      </c>
      <c r="R454" s="86" t="s">
        <v>76</v>
      </c>
      <c r="S454" s="87" t="s">
        <v>76</v>
      </c>
      <c r="T454" s="87" t="s">
        <v>76</v>
      </c>
      <c r="U454" s="88" t="s">
        <v>76</v>
      </c>
      <c r="V454" s="88" t="s">
        <v>76</v>
      </c>
      <c r="W454" s="89" t="s">
        <v>76</v>
      </c>
      <c r="X454" s="89" t="s">
        <v>76</v>
      </c>
    </row>
    <row r="455" spans="14:24" ht="15.75" x14ac:dyDescent="0.25">
      <c r="N455" s="85">
        <v>50344</v>
      </c>
      <c r="O455" s="86" t="s">
        <v>76</v>
      </c>
      <c r="P455" s="86" t="s">
        <v>76</v>
      </c>
      <c r="Q455" s="86" t="s">
        <v>76</v>
      </c>
      <c r="R455" s="86" t="s">
        <v>76</v>
      </c>
      <c r="S455" s="87" t="s">
        <v>76</v>
      </c>
      <c r="T455" s="87" t="s">
        <v>76</v>
      </c>
      <c r="U455" s="88" t="s">
        <v>76</v>
      </c>
      <c r="V455" s="88" t="s">
        <v>76</v>
      </c>
      <c r="W455" s="89" t="s">
        <v>76</v>
      </c>
      <c r="X455" s="89" t="s">
        <v>76</v>
      </c>
    </row>
    <row r="456" spans="14:24" ht="15.75" x14ac:dyDescent="0.25">
      <c r="N456" s="85">
        <v>50374</v>
      </c>
      <c r="O456" s="86" t="s">
        <v>76</v>
      </c>
      <c r="P456" s="86" t="s">
        <v>76</v>
      </c>
      <c r="Q456" s="86" t="s">
        <v>76</v>
      </c>
      <c r="R456" s="86" t="s">
        <v>76</v>
      </c>
      <c r="S456" s="87" t="s">
        <v>76</v>
      </c>
      <c r="T456" s="87" t="s">
        <v>76</v>
      </c>
      <c r="U456" s="88" t="s">
        <v>76</v>
      </c>
      <c r="V456" s="88" t="s">
        <v>76</v>
      </c>
      <c r="W456" s="89" t="s">
        <v>76</v>
      </c>
      <c r="X456" s="89" t="s">
        <v>76</v>
      </c>
    </row>
    <row r="457" spans="14:24" ht="15.75" x14ac:dyDescent="0.25">
      <c r="N457" s="85">
        <v>50405</v>
      </c>
      <c r="O457" s="86" t="s">
        <v>76</v>
      </c>
      <c r="P457" s="86" t="s">
        <v>76</v>
      </c>
      <c r="Q457" s="86" t="s">
        <v>76</v>
      </c>
      <c r="R457" s="86" t="s">
        <v>76</v>
      </c>
      <c r="S457" s="87" t="s">
        <v>76</v>
      </c>
      <c r="T457" s="87" t="s">
        <v>76</v>
      </c>
      <c r="U457" s="88" t="s">
        <v>76</v>
      </c>
      <c r="V457" s="88" t="s">
        <v>76</v>
      </c>
      <c r="W457" s="89" t="s">
        <v>76</v>
      </c>
      <c r="X457" s="89" t="s">
        <v>76</v>
      </c>
    </row>
    <row r="458" spans="14:24" ht="15.75" x14ac:dyDescent="0.25">
      <c r="N458" s="85">
        <v>50436</v>
      </c>
      <c r="O458" s="86" t="s">
        <v>76</v>
      </c>
      <c r="P458" s="86" t="s">
        <v>76</v>
      </c>
      <c r="Q458" s="86" t="s">
        <v>76</v>
      </c>
      <c r="R458" s="86" t="s">
        <v>76</v>
      </c>
      <c r="S458" s="87" t="s">
        <v>76</v>
      </c>
      <c r="T458" s="87" t="s">
        <v>76</v>
      </c>
      <c r="U458" s="88" t="s">
        <v>76</v>
      </c>
      <c r="V458" s="88" t="s">
        <v>76</v>
      </c>
      <c r="W458" s="89" t="s">
        <v>76</v>
      </c>
      <c r="X458" s="89" t="s">
        <v>76</v>
      </c>
    </row>
    <row r="459" spans="14:24" ht="15.75" x14ac:dyDescent="0.25">
      <c r="N459" s="85">
        <v>50464</v>
      </c>
      <c r="O459" s="86" t="s">
        <v>76</v>
      </c>
      <c r="P459" s="86" t="s">
        <v>76</v>
      </c>
      <c r="Q459" s="86" t="s">
        <v>76</v>
      </c>
      <c r="R459" s="86" t="s">
        <v>76</v>
      </c>
      <c r="S459" s="87" t="s">
        <v>76</v>
      </c>
      <c r="T459" s="87" t="s">
        <v>76</v>
      </c>
      <c r="U459" s="88" t="s">
        <v>76</v>
      </c>
      <c r="V459" s="88" t="s">
        <v>76</v>
      </c>
      <c r="W459" s="89" t="s">
        <v>76</v>
      </c>
      <c r="X459" s="89" t="s">
        <v>76</v>
      </c>
    </row>
    <row r="460" spans="14:24" ht="15.75" x14ac:dyDescent="0.25">
      <c r="N460" s="85">
        <v>50495</v>
      </c>
      <c r="O460" s="86" t="s">
        <v>76</v>
      </c>
      <c r="P460" s="86" t="s">
        <v>76</v>
      </c>
      <c r="Q460" s="86" t="s">
        <v>76</v>
      </c>
      <c r="R460" s="86" t="s">
        <v>76</v>
      </c>
      <c r="S460" s="87" t="s">
        <v>76</v>
      </c>
      <c r="T460" s="87" t="s">
        <v>76</v>
      </c>
      <c r="U460" s="88" t="s">
        <v>76</v>
      </c>
      <c r="V460" s="88" t="s">
        <v>76</v>
      </c>
      <c r="W460" s="89" t="s">
        <v>76</v>
      </c>
      <c r="X460" s="89" t="s">
        <v>76</v>
      </c>
    </row>
    <row r="461" spans="14:24" ht="15.75" x14ac:dyDescent="0.25">
      <c r="N461" s="85">
        <v>50525</v>
      </c>
      <c r="O461" s="86" t="s">
        <v>76</v>
      </c>
      <c r="P461" s="86" t="s">
        <v>76</v>
      </c>
      <c r="Q461" s="86" t="s">
        <v>76</v>
      </c>
      <c r="R461" s="86" t="s">
        <v>76</v>
      </c>
      <c r="S461" s="87" t="s">
        <v>76</v>
      </c>
      <c r="T461" s="87" t="s">
        <v>76</v>
      </c>
      <c r="U461" s="88" t="s">
        <v>76</v>
      </c>
      <c r="V461" s="88" t="s">
        <v>76</v>
      </c>
      <c r="W461" s="89" t="s">
        <v>76</v>
      </c>
      <c r="X461" s="89" t="s">
        <v>76</v>
      </c>
    </row>
    <row r="462" spans="14:24" ht="15.75" x14ac:dyDescent="0.25">
      <c r="N462" s="85">
        <v>50556</v>
      </c>
      <c r="O462" s="86" t="s">
        <v>76</v>
      </c>
      <c r="P462" s="86" t="s">
        <v>76</v>
      </c>
      <c r="Q462" s="86" t="s">
        <v>76</v>
      </c>
      <c r="R462" s="86" t="s">
        <v>76</v>
      </c>
      <c r="S462" s="87" t="s">
        <v>76</v>
      </c>
      <c r="T462" s="87" t="s">
        <v>76</v>
      </c>
      <c r="U462" s="88" t="s">
        <v>76</v>
      </c>
      <c r="V462" s="88" t="s">
        <v>76</v>
      </c>
      <c r="W462" s="89" t="s">
        <v>76</v>
      </c>
      <c r="X462" s="89" t="s">
        <v>76</v>
      </c>
    </row>
    <row r="463" spans="14:24" ht="15.75" x14ac:dyDescent="0.25">
      <c r="N463" s="85">
        <v>50586</v>
      </c>
      <c r="O463" s="86" t="s">
        <v>76</v>
      </c>
      <c r="P463" s="86" t="s">
        <v>76</v>
      </c>
      <c r="Q463" s="86" t="s">
        <v>76</v>
      </c>
      <c r="R463" s="86" t="s">
        <v>76</v>
      </c>
      <c r="S463" s="87" t="s">
        <v>76</v>
      </c>
      <c r="T463" s="87" t="s">
        <v>76</v>
      </c>
      <c r="U463" s="88" t="s">
        <v>76</v>
      </c>
      <c r="V463" s="88" t="s">
        <v>76</v>
      </c>
      <c r="W463" s="89" t="s">
        <v>76</v>
      </c>
      <c r="X463" s="89" t="s">
        <v>76</v>
      </c>
    </row>
    <row r="464" spans="14:24" ht="15.75" x14ac:dyDescent="0.25">
      <c r="N464" s="85">
        <v>50617</v>
      </c>
      <c r="O464" s="86" t="s">
        <v>76</v>
      </c>
      <c r="P464" s="86" t="s">
        <v>76</v>
      </c>
      <c r="Q464" s="86" t="s">
        <v>76</v>
      </c>
      <c r="R464" s="86" t="s">
        <v>76</v>
      </c>
      <c r="S464" s="87" t="s">
        <v>76</v>
      </c>
      <c r="T464" s="87" t="s">
        <v>76</v>
      </c>
      <c r="U464" s="88" t="s">
        <v>76</v>
      </c>
      <c r="V464" s="88" t="s">
        <v>76</v>
      </c>
      <c r="W464" s="89" t="s">
        <v>76</v>
      </c>
      <c r="X464" s="89" t="s">
        <v>76</v>
      </c>
    </row>
    <row r="465" spans="14:24" ht="15.75" x14ac:dyDescent="0.25">
      <c r="N465" s="85">
        <v>50648</v>
      </c>
      <c r="O465" s="86" t="s">
        <v>76</v>
      </c>
      <c r="P465" s="86" t="s">
        <v>76</v>
      </c>
      <c r="Q465" s="86" t="s">
        <v>76</v>
      </c>
      <c r="R465" s="86" t="s">
        <v>76</v>
      </c>
      <c r="S465" s="87" t="s">
        <v>76</v>
      </c>
      <c r="T465" s="87" t="s">
        <v>76</v>
      </c>
      <c r="U465" s="88" t="s">
        <v>76</v>
      </c>
      <c r="V465" s="88" t="s">
        <v>76</v>
      </c>
      <c r="W465" s="89" t="s">
        <v>76</v>
      </c>
      <c r="X465" s="89" t="s">
        <v>76</v>
      </c>
    </row>
    <row r="466" spans="14:24" ht="15.75" x14ac:dyDescent="0.25">
      <c r="N466" s="85">
        <v>50678</v>
      </c>
      <c r="O466" s="86" t="s">
        <v>76</v>
      </c>
      <c r="P466" s="86" t="s">
        <v>76</v>
      </c>
      <c r="Q466" s="86" t="s">
        <v>76</v>
      </c>
      <c r="R466" s="86" t="s">
        <v>76</v>
      </c>
      <c r="S466" s="87" t="s">
        <v>76</v>
      </c>
      <c r="T466" s="87" t="s">
        <v>76</v>
      </c>
      <c r="U466" s="88" t="s">
        <v>76</v>
      </c>
      <c r="V466" s="88" t="s">
        <v>76</v>
      </c>
      <c r="W466" s="89" t="s">
        <v>76</v>
      </c>
      <c r="X466" s="89" t="s">
        <v>76</v>
      </c>
    </row>
    <row r="467" spans="14:24" ht="15.75" x14ac:dyDescent="0.25">
      <c r="N467" s="85">
        <v>50709</v>
      </c>
      <c r="O467" s="86" t="s">
        <v>76</v>
      </c>
      <c r="P467" s="86" t="s">
        <v>76</v>
      </c>
      <c r="Q467" s="86" t="s">
        <v>76</v>
      </c>
      <c r="R467" s="86" t="s">
        <v>76</v>
      </c>
      <c r="S467" s="87" t="s">
        <v>76</v>
      </c>
      <c r="T467" s="87" t="s">
        <v>76</v>
      </c>
      <c r="U467" s="88" t="s">
        <v>76</v>
      </c>
      <c r="V467" s="88" t="s">
        <v>76</v>
      </c>
      <c r="W467" s="89" t="s">
        <v>76</v>
      </c>
      <c r="X467" s="89" t="s">
        <v>76</v>
      </c>
    </row>
    <row r="468" spans="14:24" ht="15.75" x14ac:dyDescent="0.25">
      <c r="N468" s="85">
        <v>50739</v>
      </c>
      <c r="O468" s="86" t="s">
        <v>76</v>
      </c>
      <c r="P468" s="86" t="s">
        <v>76</v>
      </c>
      <c r="Q468" s="86" t="s">
        <v>76</v>
      </c>
      <c r="R468" s="86" t="s">
        <v>76</v>
      </c>
      <c r="S468" s="87" t="s">
        <v>76</v>
      </c>
      <c r="T468" s="87" t="s">
        <v>76</v>
      </c>
      <c r="U468" s="88" t="s">
        <v>76</v>
      </c>
      <c r="V468" s="88" t="s">
        <v>76</v>
      </c>
      <c r="W468" s="89" t="s">
        <v>76</v>
      </c>
      <c r="X468" s="89" t="s">
        <v>76</v>
      </c>
    </row>
    <row r="469" spans="14:24" ht="15.75" x14ac:dyDescent="0.25">
      <c r="N469" s="85">
        <v>50770</v>
      </c>
      <c r="O469" s="86" t="s">
        <v>76</v>
      </c>
      <c r="P469" s="86" t="s">
        <v>76</v>
      </c>
      <c r="Q469" s="86" t="s">
        <v>76</v>
      </c>
      <c r="R469" s="86" t="s">
        <v>76</v>
      </c>
      <c r="S469" s="87" t="s">
        <v>76</v>
      </c>
      <c r="T469" s="87" t="s">
        <v>76</v>
      </c>
      <c r="U469" s="88" t="s">
        <v>76</v>
      </c>
      <c r="V469" s="88" t="s">
        <v>76</v>
      </c>
      <c r="W469" s="89" t="s">
        <v>76</v>
      </c>
      <c r="X469" s="89" t="s">
        <v>76</v>
      </c>
    </row>
    <row r="470" spans="14:24" ht="15.75" x14ac:dyDescent="0.25">
      <c r="N470" s="85">
        <v>50801</v>
      </c>
      <c r="O470" s="86" t="s">
        <v>76</v>
      </c>
      <c r="P470" s="86" t="s">
        <v>76</v>
      </c>
      <c r="Q470" s="86" t="s">
        <v>76</v>
      </c>
      <c r="R470" s="86" t="s">
        <v>76</v>
      </c>
      <c r="S470" s="87" t="s">
        <v>76</v>
      </c>
      <c r="T470" s="87" t="s">
        <v>76</v>
      </c>
      <c r="U470" s="88" t="s">
        <v>76</v>
      </c>
      <c r="V470" s="88" t="s">
        <v>76</v>
      </c>
      <c r="W470" s="89" t="s">
        <v>76</v>
      </c>
      <c r="X470" s="89" t="s">
        <v>76</v>
      </c>
    </row>
    <row r="471" spans="14:24" ht="15.75" x14ac:dyDescent="0.25">
      <c r="N471" s="85">
        <v>50829</v>
      </c>
      <c r="O471" s="86" t="s">
        <v>76</v>
      </c>
      <c r="P471" s="86" t="s">
        <v>76</v>
      </c>
      <c r="Q471" s="86" t="s">
        <v>76</v>
      </c>
      <c r="R471" s="86" t="s">
        <v>76</v>
      </c>
      <c r="S471" s="87" t="s">
        <v>76</v>
      </c>
      <c r="T471" s="87" t="s">
        <v>76</v>
      </c>
      <c r="U471" s="88" t="s">
        <v>76</v>
      </c>
      <c r="V471" s="88" t="s">
        <v>76</v>
      </c>
      <c r="W471" s="89" t="s">
        <v>76</v>
      </c>
      <c r="X471" s="89" t="s">
        <v>76</v>
      </c>
    </row>
    <row r="472" spans="14:24" ht="15.75" x14ac:dyDescent="0.25">
      <c r="N472" s="85">
        <v>50860</v>
      </c>
      <c r="O472" s="86" t="s">
        <v>76</v>
      </c>
      <c r="P472" s="86" t="s">
        <v>76</v>
      </c>
      <c r="Q472" s="86" t="s">
        <v>76</v>
      </c>
      <c r="R472" s="86" t="s">
        <v>76</v>
      </c>
      <c r="S472" s="87" t="s">
        <v>76</v>
      </c>
      <c r="T472" s="87" t="s">
        <v>76</v>
      </c>
      <c r="U472" s="88" t="s">
        <v>76</v>
      </c>
      <c r="V472" s="88" t="s">
        <v>76</v>
      </c>
      <c r="W472" s="89" t="s">
        <v>76</v>
      </c>
      <c r="X472" s="89" t="s">
        <v>76</v>
      </c>
    </row>
    <row r="473" spans="14:24" ht="15.75" x14ac:dyDescent="0.25">
      <c r="N473" s="85">
        <v>50890</v>
      </c>
      <c r="O473" s="86" t="s">
        <v>76</v>
      </c>
      <c r="P473" s="86" t="s">
        <v>76</v>
      </c>
      <c r="Q473" s="86" t="s">
        <v>76</v>
      </c>
      <c r="R473" s="86" t="s">
        <v>76</v>
      </c>
      <c r="S473" s="87" t="s">
        <v>76</v>
      </c>
      <c r="T473" s="87" t="s">
        <v>76</v>
      </c>
      <c r="U473" s="88" t="s">
        <v>76</v>
      </c>
      <c r="V473" s="88" t="s">
        <v>76</v>
      </c>
      <c r="W473" s="89" t="s">
        <v>76</v>
      </c>
      <c r="X473" s="89" t="s">
        <v>76</v>
      </c>
    </row>
    <row r="474" spans="14:24" ht="15.75" x14ac:dyDescent="0.25">
      <c r="N474" s="85">
        <v>50921</v>
      </c>
      <c r="O474" s="86" t="s">
        <v>76</v>
      </c>
      <c r="P474" s="86" t="s">
        <v>76</v>
      </c>
      <c r="Q474" s="86" t="s">
        <v>76</v>
      </c>
      <c r="R474" s="86" t="s">
        <v>76</v>
      </c>
      <c r="S474" s="87" t="s">
        <v>76</v>
      </c>
      <c r="T474" s="87" t="s">
        <v>76</v>
      </c>
      <c r="U474" s="88" t="s">
        <v>76</v>
      </c>
      <c r="V474" s="88" t="s">
        <v>76</v>
      </c>
      <c r="W474" s="89" t="s">
        <v>76</v>
      </c>
      <c r="X474" s="89" t="s">
        <v>76</v>
      </c>
    </row>
    <row r="475" spans="14:24" ht="15.75" x14ac:dyDescent="0.25">
      <c r="N475" s="85">
        <v>50951</v>
      </c>
      <c r="O475" s="86" t="s">
        <v>76</v>
      </c>
      <c r="P475" s="86" t="s">
        <v>76</v>
      </c>
      <c r="Q475" s="86" t="s">
        <v>76</v>
      </c>
      <c r="R475" s="86" t="s">
        <v>76</v>
      </c>
      <c r="S475" s="87" t="s">
        <v>76</v>
      </c>
      <c r="T475" s="87" t="s">
        <v>76</v>
      </c>
      <c r="U475" s="88" t="s">
        <v>76</v>
      </c>
      <c r="V475" s="88" t="s">
        <v>76</v>
      </c>
      <c r="W475" s="89" t="s">
        <v>76</v>
      </c>
      <c r="X475" s="89" t="s">
        <v>76</v>
      </c>
    </row>
    <row r="476" spans="14:24" ht="15.75" x14ac:dyDescent="0.25">
      <c r="N476" s="85">
        <v>50982</v>
      </c>
      <c r="O476" s="86" t="s">
        <v>76</v>
      </c>
      <c r="P476" s="86" t="s">
        <v>76</v>
      </c>
      <c r="Q476" s="86" t="s">
        <v>76</v>
      </c>
      <c r="R476" s="86" t="s">
        <v>76</v>
      </c>
      <c r="S476" s="87" t="s">
        <v>76</v>
      </c>
      <c r="T476" s="87" t="s">
        <v>76</v>
      </c>
      <c r="U476" s="88" t="s">
        <v>76</v>
      </c>
      <c r="V476" s="88" t="s">
        <v>76</v>
      </c>
      <c r="W476" s="89" t="s">
        <v>76</v>
      </c>
      <c r="X476" s="89" t="s">
        <v>76</v>
      </c>
    </row>
    <row r="477" spans="14:24" ht="15.75" x14ac:dyDescent="0.25">
      <c r="N477" s="85">
        <v>51013</v>
      </c>
      <c r="O477" s="86" t="s">
        <v>76</v>
      </c>
      <c r="P477" s="86" t="s">
        <v>76</v>
      </c>
      <c r="Q477" s="86" t="s">
        <v>76</v>
      </c>
      <c r="R477" s="86" t="s">
        <v>76</v>
      </c>
      <c r="S477" s="87" t="s">
        <v>76</v>
      </c>
      <c r="T477" s="87" t="s">
        <v>76</v>
      </c>
      <c r="U477" s="88" t="s">
        <v>76</v>
      </c>
      <c r="V477" s="88" t="s">
        <v>76</v>
      </c>
      <c r="W477" s="89" t="s">
        <v>76</v>
      </c>
      <c r="X477" s="89" t="s">
        <v>76</v>
      </c>
    </row>
    <row r="478" spans="14:24" ht="15.75" x14ac:dyDescent="0.25">
      <c r="N478" s="85">
        <v>51043</v>
      </c>
      <c r="O478" s="86" t="s">
        <v>76</v>
      </c>
      <c r="P478" s="86" t="s">
        <v>76</v>
      </c>
      <c r="Q478" s="86" t="s">
        <v>76</v>
      </c>
      <c r="R478" s="86" t="s">
        <v>76</v>
      </c>
      <c r="S478" s="87" t="s">
        <v>76</v>
      </c>
      <c r="T478" s="87" t="s">
        <v>76</v>
      </c>
      <c r="U478" s="88" t="s">
        <v>76</v>
      </c>
      <c r="V478" s="88" t="s">
        <v>76</v>
      </c>
      <c r="W478" s="89" t="s">
        <v>76</v>
      </c>
      <c r="X478" s="89" t="s">
        <v>76</v>
      </c>
    </row>
    <row r="479" spans="14:24" ht="15.75" x14ac:dyDescent="0.25">
      <c r="N479" s="85">
        <v>51074</v>
      </c>
      <c r="O479" s="86" t="s">
        <v>76</v>
      </c>
      <c r="P479" s="86" t="s">
        <v>76</v>
      </c>
      <c r="Q479" s="86" t="s">
        <v>76</v>
      </c>
      <c r="R479" s="86" t="s">
        <v>76</v>
      </c>
      <c r="S479" s="87" t="s">
        <v>76</v>
      </c>
      <c r="T479" s="87" t="s">
        <v>76</v>
      </c>
      <c r="U479" s="88" t="s">
        <v>76</v>
      </c>
      <c r="V479" s="88" t="s">
        <v>76</v>
      </c>
      <c r="W479" s="89" t="s">
        <v>76</v>
      </c>
      <c r="X479" s="89" t="s">
        <v>76</v>
      </c>
    </row>
    <row r="480" spans="14:24" ht="15.75" x14ac:dyDescent="0.25">
      <c r="N480" s="85">
        <v>51104</v>
      </c>
      <c r="O480" s="86" t="s">
        <v>76</v>
      </c>
      <c r="P480" s="86" t="s">
        <v>76</v>
      </c>
      <c r="Q480" s="86" t="s">
        <v>76</v>
      </c>
      <c r="R480" s="86" t="s">
        <v>76</v>
      </c>
      <c r="S480" s="87" t="s">
        <v>76</v>
      </c>
      <c r="T480" s="87" t="s">
        <v>76</v>
      </c>
      <c r="U480" s="88" t="s">
        <v>76</v>
      </c>
      <c r="V480" s="88" t="s">
        <v>76</v>
      </c>
      <c r="W480" s="89" t="s">
        <v>76</v>
      </c>
      <c r="X480" s="89" t="s">
        <v>76</v>
      </c>
    </row>
    <row r="481" spans="14:24" ht="15.75" x14ac:dyDescent="0.25">
      <c r="N481" s="85">
        <v>51135</v>
      </c>
      <c r="O481" s="86" t="s">
        <v>76</v>
      </c>
      <c r="P481" s="86" t="s">
        <v>76</v>
      </c>
      <c r="Q481" s="86" t="s">
        <v>76</v>
      </c>
      <c r="R481" s="86" t="s">
        <v>76</v>
      </c>
      <c r="S481" s="87" t="s">
        <v>76</v>
      </c>
      <c r="T481" s="87" t="s">
        <v>76</v>
      </c>
      <c r="U481" s="88" t="s">
        <v>76</v>
      </c>
      <c r="V481" s="88" t="s">
        <v>76</v>
      </c>
      <c r="W481" s="89" t="s">
        <v>76</v>
      </c>
      <c r="X481" s="89" t="s">
        <v>76</v>
      </c>
    </row>
    <row r="482" spans="14:24" ht="15.75" x14ac:dyDescent="0.25">
      <c r="N482" s="85">
        <v>51166</v>
      </c>
      <c r="O482" s="86" t="s">
        <v>76</v>
      </c>
      <c r="P482" s="86" t="s">
        <v>76</v>
      </c>
      <c r="Q482" s="86" t="s">
        <v>76</v>
      </c>
      <c r="R482" s="86" t="s">
        <v>76</v>
      </c>
      <c r="S482" s="87" t="s">
        <v>76</v>
      </c>
      <c r="T482" s="87" t="s">
        <v>76</v>
      </c>
      <c r="U482" s="88" t="s">
        <v>76</v>
      </c>
      <c r="V482" s="88" t="s">
        <v>76</v>
      </c>
      <c r="W482" s="89" t="s">
        <v>76</v>
      </c>
      <c r="X482" s="89" t="s">
        <v>76</v>
      </c>
    </row>
    <row r="483" spans="14:24" ht="15.75" x14ac:dyDescent="0.25">
      <c r="N483" s="85">
        <v>51195</v>
      </c>
      <c r="O483" s="86" t="s">
        <v>76</v>
      </c>
      <c r="P483" s="86" t="s">
        <v>76</v>
      </c>
      <c r="Q483" s="86" t="s">
        <v>76</v>
      </c>
      <c r="R483" s="86" t="s">
        <v>76</v>
      </c>
      <c r="S483" s="87" t="s">
        <v>76</v>
      </c>
      <c r="T483" s="87" t="s">
        <v>76</v>
      </c>
      <c r="U483" s="88" t="s">
        <v>76</v>
      </c>
      <c r="V483" s="88" t="s">
        <v>76</v>
      </c>
      <c r="W483" s="89" t="s">
        <v>76</v>
      </c>
      <c r="X483" s="89" t="s">
        <v>76</v>
      </c>
    </row>
    <row r="484" spans="14:24" ht="15.75" x14ac:dyDescent="0.25">
      <c r="N484" s="85">
        <v>51226</v>
      </c>
      <c r="O484" s="86" t="s">
        <v>76</v>
      </c>
      <c r="P484" s="86" t="s">
        <v>76</v>
      </c>
      <c r="Q484" s="86" t="s">
        <v>76</v>
      </c>
      <c r="R484" s="86" t="s">
        <v>76</v>
      </c>
      <c r="S484" s="87" t="s">
        <v>76</v>
      </c>
      <c r="T484" s="87" t="s">
        <v>76</v>
      </c>
      <c r="U484" s="88" t="s">
        <v>76</v>
      </c>
      <c r="V484" s="88" t="s">
        <v>76</v>
      </c>
      <c r="W484" s="89" t="s">
        <v>76</v>
      </c>
      <c r="X484" s="89" t="s">
        <v>76</v>
      </c>
    </row>
    <row r="485" spans="14:24" ht="15.75" x14ac:dyDescent="0.25">
      <c r="N485" s="85">
        <v>51256</v>
      </c>
      <c r="O485" s="86" t="s">
        <v>76</v>
      </c>
      <c r="P485" s="86" t="s">
        <v>76</v>
      </c>
      <c r="Q485" s="86" t="s">
        <v>76</v>
      </c>
      <c r="R485" s="86" t="s">
        <v>76</v>
      </c>
      <c r="S485" s="87" t="s">
        <v>76</v>
      </c>
      <c r="T485" s="87" t="s">
        <v>76</v>
      </c>
      <c r="U485" s="88" t="s">
        <v>76</v>
      </c>
      <c r="V485" s="88" t="s">
        <v>76</v>
      </c>
      <c r="W485" s="89" t="s">
        <v>76</v>
      </c>
      <c r="X485" s="89" t="s">
        <v>76</v>
      </c>
    </row>
    <row r="486" spans="14:24" ht="15.75" x14ac:dyDescent="0.25">
      <c r="N486" s="85">
        <v>51287</v>
      </c>
      <c r="O486" s="86" t="s">
        <v>76</v>
      </c>
      <c r="P486" s="86" t="s">
        <v>76</v>
      </c>
      <c r="Q486" s="86" t="s">
        <v>76</v>
      </c>
      <c r="R486" s="86" t="s">
        <v>76</v>
      </c>
      <c r="S486" s="87" t="s">
        <v>76</v>
      </c>
      <c r="T486" s="87" t="s">
        <v>76</v>
      </c>
      <c r="U486" s="88" t="s">
        <v>76</v>
      </c>
      <c r="V486" s="88" t="s">
        <v>76</v>
      </c>
      <c r="W486" s="89" t="s">
        <v>76</v>
      </c>
      <c r="X486" s="89" t="s">
        <v>76</v>
      </c>
    </row>
    <row r="487" spans="14:24" ht="15.75" x14ac:dyDescent="0.25">
      <c r="N487" s="85">
        <v>51317</v>
      </c>
      <c r="O487" s="86" t="s">
        <v>76</v>
      </c>
      <c r="P487" s="86" t="s">
        <v>76</v>
      </c>
      <c r="Q487" s="86" t="s">
        <v>76</v>
      </c>
      <c r="R487" s="86" t="s">
        <v>76</v>
      </c>
      <c r="S487" s="87" t="s">
        <v>76</v>
      </c>
      <c r="T487" s="87" t="s">
        <v>76</v>
      </c>
      <c r="U487" s="88" t="s">
        <v>76</v>
      </c>
      <c r="V487" s="88" t="s">
        <v>76</v>
      </c>
      <c r="W487" s="89" t="s">
        <v>76</v>
      </c>
      <c r="X487" s="89" t="s">
        <v>76</v>
      </c>
    </row>
    <row r="488" spans="14:24" ht="15.75" x14ac:dyDescent="0.25">
      <c r="N488" s="85">
        <v>51348</v>
      </c>
      <c r="O488" s="86" t="s">
        <v>76</v>
      </c>
      <c r="P488" s="86" t="s">
        <v>76</v>
      </c>
      <c r="Q488" s="86" t="s">
        <v>76</v>
      </c>
      <c r="R488" s="86" t="s">
        <v>76</v>
      </c>
      <c r="S488" s="87" t="s">
        <v>76</v>
      </c>
      <c r="T488" s="87" t="s">
        <v>76</v>
      </c>
      <c r="U488" s="88" t="s">
        <v>76</v>
      </c>
      <c r="V488" s="88" t="s">
        <v>76</v>
      </c>
      <c r="W488" s="89" t="s">
        <v>76</v>
      </c>
      <c r="X488" s="89" t="s">
        <v>76</v>
      </c>
    </row>
    <row r="489" spans="14:24" ht="15.75" x14ac:dyDescent="0.25">
      <c r="N489" s="85">
        <v>51379</v>
      </c>
      <c r="O489" s="86" t="s">
        <v>76</v>
      </c>
      <c r="P489" s="86" t="s">
        <v>76</v>
      </c>
      <c r="Q489" s="86" t="s">
        <v>76</v>
      </c>
      <c r="R489" s="86" t="s">
        <v>76</v>
      </c>
      <c r="S489" s="87" t="s">
        <v>76</v>
      </c>
      <c r="T489" s="87" t="s">
        <v>76</v>
      </c>
      <c r="U489" s="88" t="s">
        <v>76</v>
      </c>
      <c r="V489" s="88" t="s">
        <v>76</v>
      </c>
      <c r="W489" s="89" t="s">
        <v>76</v>
      </c>
      <c r="X489" s="89" t="s">
        <v>76</v>
      </c>
    </row>
    <row r="490" spans="14:24" ht="15.75" x14ac:dyDescent="0.25">
      <c r="N490" s="85">
        <v>51409</v>
      </c>
      <c r="O490" s="86" t="s">
        <v>76</v>
      </c>
      <c r="P490" s="86" t="s">
        <v>76</v>
      </c>
      <c r="Q490" s="86" t="s">
        <v>76</v>
      </c>
      <c r="R490" s="86" t="s">
        <v>76</v>
      </c>
      <c r="S490" s="87" t="s">
        <v>76</v>
      </c>
      <c r="T490" s="87" t="s">
        <v>76</v>
      </c>
      <c r="U490" s="88" t="s">
        <v>76</v>
      </c>
      <c r="V490" s="88" t="s">
        <v>76</v>
      </c>
      <c r="W490" s="89" t="s">
        <v>76</v>
      </c>
      <c r="X490" s="89" t="s">
        <v>76</v>
      </c>
    </row>
    <row r="491" spans="14:24" ht="15.75" x14ac:dyDescent="0.25">
      <c r="N491" s="85">
        <v>51440</v>
      </c>
      <c r="O491" s="86" t="s">
        <v>76</v>
      </c>
      <c r="P491" s="86" t="s">
        <v>76</v>
      </c>
      <c r="Q491" s="86" t="s">
        <v>76</v>
      </c>
      <c r="R491" s="86" t="s">
        <v>76</v>
      </c>
      <c r="S491" s="87" t="s">
        <v>76</v>
      </c>
      <c r="T491" s="87" t="s">
        <v>76</v>
      </c>
      <c r="U491" s="88" t="s">
        <v>76</v>
      </c>
      <c r="V491" s="88" t="s">
        <v>76</v>
      </c>
      <c r="W491" s="89" t="s">
        <v>76</v>
      </c>
      <c r="X491" s="89" t="s">
        <v>76</v>
      </c>
    </row>
    <row r="492" spans="14:24" ht="15.75" x14ac:dyDescent="0.25">
      <c r="N492" s="85">
        <v>51470</v>
      </c>
      <c r="O492" s="86" t="s">
        <v>76</v>
      </c>
      <c r="P492" s="86" t="s">
        <v>76</v>
      </c>
      <c r="Q492" s="86" t="s">
        <v>76</v>
      </c>
      <c r="R492" s="86" t="s">
        <v>76</v>
      </c>
      <c r="S492" s="87" t="s">
        <v>76</v>
      </c>
      <c r="T492" s="87" t="s">
        <v>76</v>
      </c>
      <c r="U492" s="88" t="s">
        <v>76</v>
      </c>
      <c r="V492" s="88" t="s">
        <v>76</v>
      </c>
      <c r="W492" s="89" t="s">
        <v>76</v>
      </c>
      <c r="X492" s="89" t="s">
        <v>76</v>
      </c>
    </row>
    <row r="493" spans="14:24" ht="15.75" x14ac:dyDescent="0.25">
      <c r="N493" s="85">
        <v>51501</v>
      </c>
      <c r="O493" s="86" t="s">
        <v>76</v>
      </c>
      <c r="P493" s="86" t="s">
        <v>76</v>
      </c>
      <c r="Q493" s="86" t="s">
        <v>76</v>
      </c>
      <c r="R493" s="86" t="s">
        <v>76</v>
      </c>
      <c r="S493" s="87" t="s">
        <v>76</v>
      </c>
      <c r="T493" s="87" t="s">
        <v>76</v>
      </c>
      <c r="U493" s="88" t="s">
        <v>76</v>
      </c>
      <c r="V493" s="88" t="s">
        <v>76</v>
      </c>
      <c r="W493" s="89" t="s">
        <v>76</v>
      </c>
      <c r="X493" s="89" t="s">
        <v>76</v>
      </c>
    </row>
    <row r="494" spans="14:24" ht="15.75" x14ac:dyDescent="0.25">
      <c r="N494" s="85">
        <v>51532</v>
      </c>
      <c r="O494" s="86" t="s">
        <v>76</v>
      </c>
      <c r="P494" s="86" t="s">
        <v>76</v>
      </c>
      <c r="Q494" s="86" t="s">
        <v>76</v>
      </c>
      <c r="R494" s="86" t="s">
        <v>76</v>
      </c>
      <c r="S494" s="87" t="s">
        <v>76</v>
      </c>
      <c r="T494" s="87" t="s">
        <v>76</v>
      </c>
      <c r="U494" s="88" t="s">
        <v>76</v>
      </c>
      <c r="V494" s="88" t="s">
        <v>76</v>
      </c>
      <c r="W494" s="89" t="s">
        <v>76</v>
      </c>
      <c r="X494" s="89" t="s">
        <v>76</v>
      </c>
    </row>
    <row r="495" spans="14:24" ht="15.75" x14ac:dyDescent="0.25">
      <c r="N495" s="85">
        <v>51560</v>
      </c>
      <c r="O495" s="86" t="s">
        <v>76</v>
      </c>
      <c r="P495" s="86" t="s">
        <v>76</v>
      </c>
      <c r="Q495" s="86" t="s">
        <v>76</v>
      </c>
      <c r="R495" s="86" t="s">
        <v>76</v>
      </c>
      <c r="S495" s="87" t="s">
        <v>76</v>
      </c>
      <c r="T495" s="87" t="s">
        <v>76</v>
      </c>
      <c r="U495" s="88" t="s">
        <v>76</v>
      </c>
      <c r="V495" s="88" t="s">
        <v>76</v>
      </c>
      <c r="W495" s="89" t="s">
        <v>76</v>
      </c>
      <c r="X495" s="89" t="s">
        <v>76</v>
      </c>
    </row>
    <row r="496" spans="14:24" ht="15.75" x14ac:dyDescent="0.25">
      <c r="N496" s="85">
        <v>51591</v>
      </c>
      <c r="O496" s="86" t="s">
        <v>76</v>
      </c>
      <c r="P496" s="86" t="s">
        <v>76</v>
      </c>
      <c r="Q496" s="86" t="s">
        <v>76</v>
      </c>
      <c r="R496" s="86" t="s">
        <v>76</v>
      </c>
      <c r="S496" s="87" t="s">
        <v>76</v>
      </c>
      <c r="T496" s="87" t="s">
        <v>76</v>
      </c>
      <c r="U496" s="88" t="s">
        <v>76</v>
      </c>
      <c r="V496" s="88" t="s">
        <v>76</v>
      </c>
      <c r="W496" s="89" t="s">
        <v>76</v>
      </c>
      <c r="X496" s="89" t="s">
        <v>76</v>
      </c>
    </row>
    <row r="497" spans="14:24" ht="15.75" x14ac:dyDescent="0.25">
      <c r="N497" s="85">
        <v>51621</v>
      </c>
      <c r="O497" s="86" t="s">
        <v>76</v>
      </c>
      <c r="P497" s="86" t="s">
        <v>76</v>
      </c>
      <c r="Q497" s="86" t="s">
        <v>76</v>
      </c>
      <c r="R497" s="86" t="s">
        <v>76</v>
      </c>
      <c r="S497" s="87" t="s">
        <v>76</v>
      </c>
      <c r="T497" s="87" t="s">
        <v>76</v>
      </c>
      <c r="U497" s="88" t="s">
        <v>76</v>
      </c>
      <c r="V497" s="88" t="s">
        <v>76</v>
      </c>
      <c r="W497" s="89" t="s">
        <v>76</v>
      </c>
      <c r="X497" s="89" t="s">
        <v>76</v>
      </c>
    </row>
    <row r="498" spans="14:24" ht="15.75" x14ac:dyDescent="0.25">
      <c r="N498" s="85">
        <v>51652</v>
      </c>
      <c r="O498" s="86" t="s">
        <v>76</v>
      </c>
      <c r="P498" s="86" t="s">
        <v>76</v>
      </c>
      <c r="Q498" s="86" t="s">
        <v>76</v>
      </c>
      <c r="R498" s="86" t="s">
        <v>76</v>
      </c>
      <c r="S498" s="87" t="s">
        <v>76</v>
      </c>
      <c r="T498" s="87" t="s">
        <v>76</v>
      </c>
      <c r="U498" s="88" t="s">
        <v>76</v>
      </c>
      <c r="V498" s="88" t="s">
        <v>76</v>
      </c>
      <c r="W498" s="89" t="s">
        <v>76</v>
      </c>
      <c r="X498" s="89" t="s">
        <v>76</v>
      </c>
    </row>
    <row r="499" spans="14:24" ht="15.75" x14ac:dyDescent="0.25">
      <c r="N499" s="85">
        <v>51682</v>
      </c>
      <c r="O499" s="86" t="s">
        <v>76</v>
      </c>
      <c r="P499" s="86" t="s">
        <v>76</v>
      </c>
      <c r="Q499" s="86" t="s">
        <v>76</v>
      </c>
      <c r="R499" s="86" t="s">
        <v>76</v>
      </c>
      <c r="S499" s="87" t="s">
        <v>76</v>
      </c>
      <c r="T499" s="87" t="s">
        <v>76</v>
      </c>
      <c r="U499" s="88" t="s">
        <v>76</v>
      </c>
      <c r="V499" s="88" t="s">
        <v>76</v>
      </c>
      <c r="W499" s="89" t="s">
        <v>76</v>
      </c>
      <c r="X499" s="89" t="s">
        <v>76</v>
      </c>
    </row>
    <row r="500" spans="14:24" ht="15.75" x14ac:dyDescent="0.25">
      <c r="N500" s="85">
        <v>51713</v>
      </c>
      <c r="O500" s="86" t="s">
        <v>76</v>
      </c>
      <c r="P500" s="86" t="s">
        <v>76</v>
      </c>
      <c r="Q500" s="86" t="s">
        <v>76</v>
      </c>
      <c r="R500" s="86" t="s">
        <v>76</v>
      </c>
      <c r="S500" s="87" t="s">
        <v>76</v>
      </c>
      <c r="T500" s="87" t="s">
        <v>76</v>
      </c>
      <c r="U500" s="88" t="s">
        <v>76</v>
      </c>
      <c r="V500" s="88" t="s">
        <v>76</v>
      </c>
      <c r="W500" s="89" t="s">
        <v>76</v>
      </c>
      <c r="X500" s="89" t="s">
        <v>76</v>
      </c>
    </row>
    <row r="501" spans="14:24" ht="15.75" x14ac:dyDescent="0.25">
      <c r="N501" s="85">
        <v>51744</v>
      </c>
      <c r="O501" s="86" t="s">
        <v>76</v>
      </c>
      <c r="P501" s="86" t="s">
        <v>76</v>
      </c>
      <c r="Q501" s="86" t="s">
        <v>76</v>
      </c>
      <c r="R501" s="86" t="s">
        <v>76</v>
      </c>
      <c r="S501" s="87" t="s">
        <v>76</v>
      </c>
      <c r="T501" s="87" t="s">
        <v>76</v>
      </c>
      <c r="U501" s="88" t="s">
        <v>76</v>
      </c>
      <c r="V501" s="88" t="s">
        <v>76</v>
      </c>
      <c r="W501" s="89" t="s">
        <v>76</v>
      </c>
      <c r="X501" s="89" t="s">
        <v>76</v>
      </c>
    </row>
    <row r="502" spans="14:24" ht="15.75" x14ac:dyDescent="0.25">
      <c r="N502" s="85">
        <v>51774</v>
      </c>
      <c r="O502" s="86" t="s">
        <v>76</v>
      </c>
      <c r="P502" s="86" t="s">
        <v>76</v>
      </c>
      <c r="Q502" s="86" t="s">
        <v>76</v>
      </c>
      <c r="R502" s="86" t="s">
        <v>76</v>
      </c>
      <c r="S502" s="87" t="s">
        <v>76</v>
      </c>
      <c r="T502" s="87" t="s">
        <v>76</v>
      </c>
      <c r="U502" s="88" t="s">
        <v>76</v>
      </c>
      <c r="V502" s="88" t="s">
        <v>76</v>
      </c>
      <c r="W502" s="89" t="s">
        <v>76</v>
      </c>
      <c r="X502" s="89" t="s">
        <v>76</v>
      </c>
    </row>
    <row r="503" spans="14:24" ht="15.75" x14ac:dyDescent="0.25">
      <c r="N503" s="85">
        <v>51805</v>
      </c>
      <c r="O503" s="86" t="s">
        <v>76</v>
      </c>
      <c r="P503" s="86" t="s">
        <v>76</v>
      </c>
      <c r="Q503" s="86" t="s">
        <v>76</v>
      </c>
      <c r="R503" s="86" t="s">
        <v>76</v>
      </c>
      <c r="S503" s="87" t="s">
        <v>76</v>
      </c>
      <c r="T503" s="87" t="s">
        <v>76</v>
      </c>
      <c r="U503" s="88" t="s">
        <v>76</v>
      </c>
      <c r="V503" s="88" t="s">
        <v>76</v>
      </c>
      <c r="W503" s="89" t="s">
        <v>76</v>
      </c>
      <c r="X503" s="89" t="s">
        <v>76</v>
      </c>
    </row>
    <row r="504" spans="14:24" ht="15.75" x14ac:dyDescent="0.25">
      <c r="N504" s="85">
        <v>51835</v>
      </c>
      <c r="O504" s="86" t="s">
        <v>76</v>
      </c>
      <c r="P504" s="86" t="s">
        <v>76</v>
      </c>
      <c r="Q504" s="86" t="s">
        <v>76</v>
      </c>
      <c r="R504" s="86" t="s">
        <v>76</v>
      </c>
      <c r="S504" s="87" t="s">
        <v>76</v>
      </c>
      <c r="T504" s="87" t="s">
        <v>76</v>
      </c>
      <c r="U504" s="88" t="s">
        <v>76</v>
      </c>
      <c r="V504" s="88" t="s">
        <v>76</v>
      </c>
      <c r="W504" s="89" t="s">
        <v>76</v>
      </c>
      <c r="X504" s="89" t="s">
        <v>76</v>
      </c>
    </row>
    <row r="505" spans="14:24" ht="15.75" x14ac:dyDescent="0.25">
      <c r="N505" s="85">
        <v>51866</v>
      </c>
      <c r="O505" s="86" t="s">
        <v>76</v>
      </c>
      <c r="P505" s="86" t="s">
        <v>76</v>
      </c>
      <c r="Q505" s="86" t="s">
        <v>76</v>
      </c>
      <c r="R505" s="86" t="s">
        <v>76</v>
      </c>
      <c r="S505" s="87" t="s">
        <v>76</v>
      </c>
      <c r="T505" s="87" t="s">
        <v>76</v>
      </c>
      <c r="U505" s="88" t="s">
        <v>76</v>
      </c>
      <c r="V505" s="88" t="s">
        <v>76</v>
      </c>
      <c r="W505" s="89" t="s">
        <v>76</v>
      </c>
      <c r="X505" s="89" t="s">
        <v>76</v>
      </c>
    </row>
    <row r="506" spans="14:24" ht="15.75" x14ac:dyDescent="0.25">
      <c r="N506" s="85">
        <v>51897</v>
      </c>
      <c r="O506" s="86" t="s">
        <v>76</v>
      </c>
      <c r="P506" s="86" t="s">
        <v>76</v>
      </c>
      <c r="Q506" s="86" t="s">
        <v>76</v>
      </c>
      <c r="R506" s="86" t="s">
        <v>76</v>
      </c>
      <c r="S506" s="87" t="s">
        <v>76</v>
      </c>
      <c r="T506" s="87" t="s">
        <v>76</v>
      </c>
      <c r="U506" s="88" t="s">
        <v>76</v>
      </c>
      <c r="V506" s="88" t="s">
        <v>76</v>
      </c>
      <c r="W506" s="89" t="s">
        <v>76</v>
      </c>
      <c r="X506" s="89" t="s">
        <v>76</v>
      </c>
    </row>
    <row r="507" spans="14:24" ht="15.75" x14ac:dyDescent="0.25">
      <c r="N507" s="85">
        <v>51925</v>
      </c>
      <c r="O507" s="86" t="s">
        <v>76</v>
      </c>
      <c r="P507" s="86" t="s">
        <v>76</v>
      </c>
      <c r="Q507" s="86" t="s">
        <v>76</v>
      </c>
      <c r="R507" s="86" t="s">
        <v>76</v>
      </c>
      <c r="S507" s="87" t="s">
        <v>76</v>
      </c>
      <c r="T507" s="87" t="s">
        <v>76</v>
      </c>
      <c r="U507" s="88" t="s">
        <v>76</v>
      </c>
      <c r="V507" s="88" t="s">
        <v>76</v>
      </c>
      <c r="W507" s="89" t="s">
        <v>76</v>
      </c>
      <c r="X507" s="89" t="s">
        <v>76</v>
      </c>
    </row>
    <row r="508" spans="14:24" ht="15.75" x14ac:dyDescent="0.25">
      <c r="N508" s="85">
        <v>51956</v>
      </c>
      <c r="O508" s="86" t="s">
        <v>76</v>
      </c>
      <c r="P508" s="86" t="s">
        <v>76</v>
      </c>
      <c r="Q508" s="86" t="s">
        <v>76</v>
      </c>
      <c r="R508" s="86" t="s">
        <v>76</v>
      </c>
      <c r="S508" s="87" t="s">
        <v>76</v>
      </c>
      <c r="T508" s="87" t="s">
        <v>76</v>
      </c>
      <c r="U508" s="88" t="s">
        <v>76</v>
      </c>
      <c r="V508" s="88" t="s">
        <v>76</v>
      </c>
      <c r="W508" s="89" t="s">
        <v>76</v>
      </c>
      <c r="X508" s="89" t="s">
        <v>76</v>
      </c>
    </row>
    <row r="509" spans="14:24" ht="15.75" x14ac:dyDescent="0.25">
      <c r="N509" s="85">
        <v>51986</v>
      </c>
      <c r="O509" s="86" t="s">
        <v>76</v>
      </c>
      <c r="P509" s="86" t="s">
        <v>76</v>
      </c>
      <c r="Q509" s="86" t="s">
        <v>76</v>
      </c>
      <c r="R509" s="86" t="s">
        <v>76</v>
      </c>
      <c r="S509" s="87" t="s">
        <v>76</v>
      </c>
      <c r="T509" s="87" t="s">
        <v>76</v>
      </c>
      <c r="U509" s="88" t="s">
        <v>76</v>
      </c>
      <c r="V509" s="88" t="s">
        <v>76</v>
      </c>
      <c r="W509" s="89" t="s">
        <v>76</v>
      </c>
      <c r="X509" s="89" t="s">
        <v>76</v>
      </c>
    </row>
    <row r="510" spans="14:24" ht="15.75" x14ac:dyDescent="0.25">
      <c r="N510" s="85">
        <v>52017</v>
      </c>
      <c r="O510" s="86" t="s">
        <v>76</v>
      </c>
      <c r="P510" s="86" t="s">
        <v>76</v>
      </c>
      <c r="Q510" s="86" t="s">
        <v>76</v>
      </c>
      <c r="R510" s="86" t="s">
        <v>76</v>
      </c>
      <c r="S510" s="87" t="s">
        <v>76</v>
      </c>
      <c r="T510" s="87" t="s">
        <v>76</v>
      </c>
      <c r="U510" s="88" t="s">
        <v>76</v>
      </c>
      <c r="V510" s="88" t="s">
        <v>76</v>
      </c>
      <c r="W510" s="89" t="s">
        <v>76</v>
      </c>
      <c r="X510" s="89" t="s">
        <v>76</v>
      </c>
    </row>
    <row r="511" spans="14:24" ht="15.75" x14ac:dyDescent="0.25">
      <c r="N511" s="85">
        <v>52047</v>
      </c>
      <c r="O511" s="86" t="s">
        <v>76</v>
      </c>
      <c r="P511" s="86" t="s">
        <v>76</v>
      </c>
      <c r="Q511" s="86" t="s">
        <v>76</v>
      </c>
      <c r="R511" s="86" t="s">
        <v>76</v>
      </c>
      <c r="S511" s="87" t="s">
        <v>76</v>
      </c>
      <c r="T511" s="87" t="s">
        <v>76</v>
      </c>
      <c r="U511" s="88" t="s">
        <v>76</v>
      </c>
      <c r="V511" s="88" t="s">
        <v>76</v>
      </c>
      <c r="W511" s="89" t="s">
        <v>76</v>
      </c>
      <c r="X511" s="89" t="s">
        <v>76</v>
      </c>
    </row>
    <row r="512" spans="14:24" ht="15.75" x14ac:dyDescent="0.25">
      <c r="N512" s="85">
        <v>52078</v>
      </c>
      <c r="O512" s="86" t="s">
        <v>76</v>
      </c>
      <c r="P512" s="86" t="s">
        <v>76</v>
      </c>
      <c r="Q512" s="86" t="s">
        <v>76</v>
      </c>
      <c r="R512" s="86" t="s">
        <v>76</v>
      </c>
      <c r="S512" s="87" t="s">
        <v>76</v>
      </c>
      <c r="T512" s="87" t="s">
        <v>76</v>
      </c>
      <c r="U512" s="88" t="s">
        <v>76</v>
      </c>
      <c r="V512" s="88" t="s">
        <v>76</v>
      </c>
      <c r="W512" s="89" t="s">
        <v>76</v>
      </c>
      <c r="X512" s="89" t="s">
        <v>76</v>
      </c>
    </row>
    <row r="513" spans="14:24" ht="15.75" x14ac:dyDescent="0.25">
      <c r="N513" s="85">
        <v>52109</v>
      </c>
      <c r="O513" s="86" t="s">
        <v>76</v>
      </c>
      <c r="P513" s="86" t="s">
        <v>76</v>
      </c>
      <c r="Q513" s="86" t="s">
        <v>76</v>
      </c>
      <c r="R513" s="86" t="s">
        <v>76</v>
      </c>
      <c r="S513" s="87" t="s">
        <v>76</v>
      </c>
      <c r="T513" s="87" t="s">
        <v>76</v>
      </c>
      <c r="U513" s="88" t="s">
        <v>76</v>
      </c>
      <c r="V513" s="88" t="s">
        <v>76</v>
      </c>
      <c r="W513" s="89" t="s">
        <v>76</v>
      </c>
      <c r="X513" s="89" t="s">
        <v>76</v>
      </c>
    </row>
    <row r="514" spans="14:24" ht="15.75" x14ac:dyDescent="0.25">
      <c r="N514" s="85">
        <v>52139</v>
      </c>
      <c r="O514" s="86" t="s">
        <v>76</v>
      </c>
      <c r="P514" s="86" t="s">
        <v>76</v>
      </c>
      <c r="Q514" s="86" t="s">
        <v>76</v>
      </c>
      <c r="R514" s="86" t="s">
        <v>76</v>
      </c>
      <c r="S514" s="87" t="s">
        <v>76</v>
      </c>
      <c r="T514" s="87" t="s">
        <v>76</v>
      </c>
      <c r="U514" s="88" t="s">
        <v>76</v>
      </c>
      <c r="V514" s="88" t="s">
        <v>76</v>
      </c>
      <c r="W514" s="89" t="s">
        <v>76</v>
      </c>
      <c r="X514" s="89" t="s">
        <v>76</v>
      </c>
    </row>
    <row r="515" spans="14:24" ht="15.75" x14ac:dyDescent="0.25">
      <c r="N515" s="85">
        <v>52170</v>
      </c>
      <c r="O515" s="86" t="s">
        <v>76</v>
      </c>
      <c r="P515" s="86" t="s">
        <v>76</v>
      </c>
      <c r="Q515" s="86" t="s">
        <v>76</v>
      </c>
      <c r="R515" s="86" t="s">
        <v>76</v>
      </c>
      <c r="S515" s="87" t="s">
        <v>76</v>
      </c>
      <c r="T515" s="87" t="s">
        <v>76</v>
      </c>
      <c r="U515" s="88" t="s">
        <v>76</v>
      </c>
      <c r="V515" s="88" t="s">
        <v>76</v>
      </c>
      <c r="W515" s="89" t="s">
        <v>76</v>
      </c>
      <c r="X515" s="89" t="s">
        <v>76</v>
      </c>
    </row>
    <row r="516" spans="14:24" ht="15.75" x14ac:dyDescent="0.25">
      <c r="N516" s="85">
        <v>52200</v>
      </c>
      <c r="O516" s="86" t="s">
        <v>76</v>
      </c>
      <c r="P516" s="86" t="s">
        <v>76</v>
      </c>
      <c r="Q516" s="86" t="s">
        <v>76</v>
      </c>
      <c r="R516" s="86" t="s">
        <v>76</v>
      </c>
      <c r="S516" s="87" t="s">
        <v>76</v>
      </c>
      <c r="T516" s="87" t="s">
        <v>76</v>
      </c>
      <c r="U516" s="88" t="s">
        <v>76</v>
      </c>
      <c r="V516" s="88" t="s">
        <v>76</v>
      </c>
      <c r="W516" s="89" t="s">
        <v>76</v>
      </c>
      <c r="X516" s="89" t="s">
        <v>76</v>
      </c>
    </row>
    <row r="517" spans="14:24" ht="15.75" x14ac:dyDescent="0.25">
      <c r="N517" s="85">
        <v>52231</v>
      </c>
      <c r="O517" s="86" t="s">
        <v>76</v>
      </c>
      <c r="P517" s="86" t="s">
        <v>76</v>
      </c>
      <c r="Q517" s="86" t="s">
        <v>76</v>
      </c>
      <c r="R517" s="86" t="s">
        <v>76</v>
      </c>
      <c r="S517" s="87" t="s">
        <v>76</v>
      </c>
      <c r="T517" s="87" t="s">
        <v>76</v>
      </c>
      <c r="U517" s="88" t="s">
        <v>76</v>
      </c>
      <c r="V517" s="88" t="s">
        <v>76</v>
      </c>
      <c r="W517" s="89" t="s">
        <v>76</v>
      </c>
      <c r="X517" s="89" t="s">
        <v>76</v>
      </c>
    </row>
    <row r="518" spans="14:24" ht="15.75" x14ac:dyDescent="0.25">
      <c r="N518" s="85">
        <v>52262</v>
      </c>
      <c r="O518" s="86" t="s">
        <v>76</v>
      </c>
      <c r="P518" s="86" t="s">
        <v>76</v>
      </c>
      <c r="Q518" s="86" t="s">
        <v>76</v>
      </c>
      <c r="R518" s="86" t="s">
        <v>76</v>
      </c>
      <c r="S518" s="87" t="s">
        <v>76</v>
      </c>
      <c r="T518" s="87" t="s">
        <v>76</v>
      </c>
      <c r="U518" s="88" t="s">
        <v>76</v>
      </c>
      <c r="V518" s="88" t="s">
        <v>76</v>
      </c>
      <c r="W518" s="89" t="s">
        <v>76</v>
      </c>
      <c r="X518" s="89" t="s">
        <v>76</v>
      </c>
    </row>
    <row r="519" spans="14:24" ht="15.75" x14ac:dyDescent="0.25">
      <c r="N519" s="85">
        <v>52290</v>
      </c>
      <c r="O519" s="86" t="s">
        <v>76</v>
      </c>
      <c r="P519" s="86" t="s">
        <v>76</v>
      </c>
      <c r="Q519" s="86" t="s">
        <v>76</v>
      </c>
      <c r="R519" s="86" t="s">
        <v>76</v>
      </c>
      <c r="S519" s="87" t="s">
        <v>76</v>
      </c>
      <c r="T519" s="87" t="s">
        <v>76</v>
      </c>
      <c r="U519" s="88" t="s">
        <v>76</v>
      </c>
      <c r="V519" s="88" t="s">
        <v>76</v>
      </c>
      <c r="W519" s="89" t="s">
        <v>76</v>
      </c>
      <c r="X519" s="89" t="s">
        <v>76</v>
      </c>
    </row>
    <row r="520" spans="14:24" ht="15.75" x14ac:dyDescent="0.25">
      <c r="N520" s="85">
        <v>52321</v>
      </c>
      <c r="O520" s="86" t="s">
        <v>76</v>
      </c>
      <c r="P520" s="86" t="s">
        <v>76</v>
      </c>
      <c r="Q520" s="86" t="s">
        <v>76</v>
      </c>
      <c r="R520" s="86" t="s">
        <v>76</v>
      </c>
      <c r="S520" s="87" t="s">
        <v>76</v>
      </c>
      <c r="T520" s="87" t="s">
        <v>76</v>
      </c>
      <c r="U520" s="88" t="s">
        <v>76</v>
      </c>
      <c r="V520" s="88" t="s">
        <v>76</v>
      </c>
      <c r="W520" s="89" t="s">
        <v>76</v>
      </c>
      <c r="X520" s="89" t="s">
        <v>76</v>
      </c>
    </row>
    <row r="521" spans="14:24" ht="15.75" x14ac:dyDescent="0.25">
      <c r="N521" s="85">
        <v>52351</v>
      </c>
      <c r="O521" s="86" t="s">
        <v>76</v>
      </c>
      <c r="P521" s="86" t="s">
        <v>76</v>
      </c>
      <c r="Q521" s="86" t="s">
        <v>76</v>
      </c>
      <c r="R521" s="86" t="s">
        <v>76</v>
      </c>
      <c r="S521" s="87" t="s">
        <v>76</v>
      </c>
      <c r="T521" s="87" t="s">
        <v>76</v>
      </c>
      <c r="U521" s="88" t="s">
        <v>76</v>
      </c>
      <c r="V521" s="88" t="s">
        <v>76</v>
      </c>
      <c r="W521" s="89" t="s">
        <v>76</v>
      </c>
      <c r="X521" s="89" t="s">
        <v>76</v>
      </c>
    </row>
    <row r="522" spans="14:24" ht="15.75" x14ac:dyDescent="0.25">
      <c r="N522" s="85">
        <v>52382</v>
      </c>
      <c r="O522" s="86" t="s">
        <v>76</v>
      </c>
      <c r="P522" s="86" t="s">
        <v>76</v>
      </c>
      <c r="Q522" s="86" t="s">
        <v>76</v>
      </c>
      <c r="R522" s="86" t="s">
        <v>76</v>
      </c>
      <c r="S522" s="87" t="s">
        <v>76</v>
      </c>
      <c r="T522" s="87" t="s">
        <v>76</v>
      </c>
      <c r="U522" s="88" t="s">
        <v>76</v>
      </c>
      <c r="V522" s="88" t="s">
        <v>76</v>
      </c>
      <c r="W522" s="89" t="s">
        <v>76</v>
      </c>
      <c r="X522" s="89" t="s">
        <v>76</v>
      </c>
    </row>
    <row r="523" spans="14:24" ht="15.75" x14ac:dyDescent="0.25">
      <c r="N523" s="85">
        <v>52412</v>
      </c>
      <c r="O523" s="86" t="s">
        <v>76</v>
      </c>
      <c r="P523" s="86" t="s">
        <v>76</v>
      </c>
      <c r="Q523" s="86" t="s">
        <v>76</v>
      </c>
      <c r="R523" s="86" t="s">
        <v>76</v>
      </c>
      <c r="S523" s="87" t="s">
        <v>76</v>
      </c>
      <c r="T523" s="87" t="s">
        <v>76</v>
      </c>
      <c r="U523" s="88" t="s">
        <v>76</v>
      </c>
      <c r="V523" s="88" t="s">
        <v>76</v>
      </c>
      <c r="W523" s="89" t="s">
        <v>76</v>
      </c>
      <c r="X523" s="89" t="s">
        <v>76</v>
      </c>
    </row>
    <row r="524" spans="14:24" ht="15.75" x14ac:dyDescent="0.25">
      <c r="N524" s="85">
        <v>52443</v>
      </c>
      <c r="O524" s="86" t="s">
        <v>76</v>
      </c>
      <c r="P524" s="86" t="s">
        <v>76</v>
      </c>
      <c r="Q524" s="86" t="s">
        <v>76</v>
      </c>
      <c r="R524" s="86" t="s">
        <v>76</v>
      </c>
      <c r="S524" s="87" t="s">
        <v>76</v>
      </c>
      <c r="T524" s="87" t="s">
        <v>76</v>
      </c>
      <c r="U524" s="88" t="s">
        <v>76</v>
      </c>
      <c r="V524" s="88" t="s">
        <v>76</v>
      </c>
      <c r="W524" s="89" t="s">
        <v>76</v>
      </c>
      <c r="X524" s="89" t="s">
        <v>76</v>
      </c>
    </row>
    <row r="525" spans="14:24" ht="15.75" x14ac:dyDescent="0.25">
      <c r="N525" s="85">
        <v>52474</v>
      </c>
      <c r="O525" s="86" t="s">
        <v>76</v>
      </c>
      <c r="P525" s="86" t="s">
        <v>76</v>
      </c>
      <c r="Q525" s="86" t="s">
        <v>76</v>
      </c>
      <c r="R525" s="86" t="s">
        <v>76</v>
      </c>
      <c r="S525" s="87" t="s">
        <v>76</v>
      </c>
      <c r="T525" s="87" t="s">
        <v>76</v>
      </c>
      <c r="U525" s="88" t="s">
        <v>76</v>
      </c>
      <c r="V525" s="88" t="s">
        <v>76</v>
      </c>
      <c r="W525" s="89" t="s">
        <v>76</v>
      </c>
      <c r="X525" s="89" t="s">
        <v>76</v>
      </c>
    </row>
    <row r="526" spans="14:24" ht="15.75" x14ac:dyDescent="0.25">
      <c r="N526" s="85">
        <v>52504</v>
      </c>
      <c r="O526" s="86" t="s">
        <v>76</v>
      </c>
      <c r="P526" s="86" t="s">
        <v>76</v>
      </c>
      <c r="Q526" s="86" t="s">
        <v>76</v>
      </c>
      <c r="R526" s="86" t="s">
        <v>76</v>
      </c>
      <c r="S526" s="87" t="s">
        <v>76</v>
      </c>
      <c r="T526" s="87" t="s">
        <v>76</v>
      </c>
      <c r="U526" s="88" t="s">
        <v>76</v>
      </c>
      <c r="V526" s="88" t="s">
        <v>76</v>
      </c>
      <c r="W526" s="89" t="s">
        <v>76</v>
      </c>
      <c r="X526" s="89" t="s">
        <v>76</v>
      </c>
    </row>
    <row r="527" spans="14:24" ht="15.75" x14ac:dyDescent="0.25">
      <c r="N527" s="85">
        <v>52535</v>
      </c>
      <c r="O527" s="86" t="s">
        <v>76</v>
      </c>
      <c r="P527" s="86" t="s">
        <v>76</v>
      </c>
      <c r="Q527" s="86" t="s">
        <v>76</v>
      </c>
      <c r="R527" s="86" t="s">
        <v>76</v>
      </c>
      <c r="S527" s="87" t="s">
        <v>76</v>
      </c>
      <c r="T527" s="87" t="s">
        <v>76</v>
      </c>
      <c r="U527" s="88" t="s">
        <v>76</v>
      </c>
      <c r="V527" s="88" t="s">
        <v>76</v>
      </c>
      <c r="W527" s="89" t="s">
        <v>76</v>
      </c>
      <c r="X527" s="89" t="s">
        <v>76</v>
      </c>
    </row>
    <row r="528" spans="14:24" ht="15.75" x14ac:dyDescent="0.25">
      <c r="N528" s="85">
        <v>52565</v>
      </c>
      <c r="O528" s="86" t="s">
        <v>76</v>
      </c>
      <c r="P528" s="86" t="s">
        <v>76</v>
      </c>
      <c r="Q528" s="86" t="s">
        <v>76</v>
      </c>
      <c r="R528" s="86" t="s">
        <v>76</v>
      </c>
      <c r="S528" s="87" t="s">
        <v>76</v>
      </c>
      <c r="T528" s="87" t="s">
        <v>76</v>
      </c>
      <c r="U528" s="88" t="s">
        <v>76</v>
      </c>
      <c r="V528" s="88" t="s">
        <v>76</v>
      </c>
      <c r="W528" s="89" t="s">
        <v>76</v>
      </c>
      <c r="X528" s="89" t="s">
        <v>76</v>
      </c>
    </row>
    <row r="529" spans="14:24" ht="15.75" x14ac:dyDescent="0.25">
      <c r="N529" s="85">
        <v>52596</v>
      </c>
      <c r="O529" s="86" t="s">
        <v>76</v>
      </c>
      <c r="P529" s="86" t="s">
        <v>76</v>
      </c>
      <c r="Q529" s="86" t="s">
        <v>76</v>
      </c>
      <c r="R529" s="86" t="s">
        <v>76</v>
      </c>
      <c r="S529" s="87" t="s">
        <v>76</v>
      </c>
      <c r="T529" s="87" t="s">
        <v>76</v>
      </c>
      <c r="U529" s="88" t="s">
        <v>76</v>
      </c>
      <c r="V529" s="88" t="s">
        <v>76</v>
      </c>
      <c r="W529" s="89" t="s">
        <v>76</v>
      </c>
      <c r="X529" s="89" t="s">
        <v>76</v>
      </c>
    </row>
    <row r="530" spans="14:24" ht="15.75" x14ac:dyDescent="0.25">
      <c r="N530" s="85">
        <v>52627</v>
      </c>
      <c r="O530" s="86" t="s">
        <v>76</v>
      </c>
      <c r="P530" s="86" t="s">
        <v>76</v>
      </c>
      <c r="Q530" s="86" t="s">
        <v>76</v>
      </c>
      <c r="R530" s="86" t="s">
        <v>76</v>
      </c>
      <c r="S530" s="87" t="s">
        <v>76</v>
      </c>
      <c r="T530" s="87" t="s">
        <v>76</v>
      </c>
      <c r="U530" s="88" t="s">
        <v>76</v>
      </c>
      <c r="V530" s="88" t="s">
        <v>76</v>
      </c>
      <c r="W530" s="89" t="s">
        <v>76</v>
      </c>
      <c r="X530" s="89" t="s">
        <v>76</v>
      </c>
    </row>
    <row r="531" spans="14:24" ht="15.75" x14ac:dyDescent="0.25">
      <c r="N531" s="85">
        <v>52656</v>
      </c>
      <c r="O531" s="86" t="s">
        <v>76</v>
      </c>
      <c r="P531" s="86" t="s">
        <v>76</v>
      </c>
      <c r="Q531" s="86" t="s">
        <v>76</v>
      </c>
      <c r="R531" s="86" t="s">
        <v>76</v>
      </c>
      <c r="S531" s="87" t="s">
        <v>76</v>
      </c>
      <c r="T531" s="87" t="s">
        <v>76</v>
      </c>
      <c r="U531" s="88" t="s">
        <v>76</v>
      </c>
      <c r="V531" s="88" t="s">
        <v>76</v>
      </c>
      <c r="W531" s="89" t="s">
        <v>76</v>
      </c>
      <c r="X531" s="89" t="s">
        <v>76</v>
      </c>
    </row>
    <row r="532" spans="14:24" ht="15.75" x14ac:dyDescent="0.25">
      <c r="N532" s="85">
        <v>52687</v>
      </c>
      <c r="O532" s="86" t="s">
        <v>76</v>
      </c>
      <c r="P532" s="86" t="s">
        <v>76</v>
      </c>
      <c r="Q532" s="86" t="s">
        <v>76</v>
      </c>
      <c r="R532" s="86" t="s">
        <v>76</v>
      </c>
      <c r="S532" s="87" t="s">
        <v>76</v>
      </c>
      <c r="T532" s="87" t="s">
        <v>76</v>
      </c>
      <c r="U532" s="88" t="s">
        <v>76</v>
      </c>
      <c r="V532" s="88" t="s">
        <v>76</v>
      </c>
      <c r="W532" s="89" t="s">
        <v>76</v>
      </c>
      <c r="X532" s="89" t="s">
        <v>76</v>
      </c>
    </row>
    <row r="533" spans="14:24" ht="15.75" x14ac:dyDescent="0.25">
      <c r="N533" s="85">
        <v>52717</v>
      </c>
      <c r="O533" s="86" t="s">
        <v>76</v>
      </c>
      <c r="P533" s="86" t="s">
        <v>76</v>
      </c>
      <c r="Q533" s="86" t="s">
        <v>76</v>
      </c>
      <c r="R533" s="86" t="s">
        <v>76</v>
      </c>
      <c r="S533" s="87" t="s">
        <v>76</v>
      </c>
      <c r="T533" s="87" t="s">
        <v>76</v>
      </c>
      <c r="U533" s="88" t="s">
        <v>76</v>
      </c>
      <c r="V533" s="88" t="s">
        <v>76</v>
      </c>
      <c r="W533" s="89" t="s">
        <v>76</v>
      </c>
      <c r="X533" s="89" t="s">
        <v>76</v>
      </c>
    </row>
    <row r="534" spans="14:24" ht="15.75" x14ac:dyDescent="0.25">
      <c r="N534" s="85">
        <v>52748</v>
      </c>
      <c r="O534" s="86" t="s">
        <v>76</v>
      </c>
      <c r="P534" s="86" t="s">
        <v>76</v>
      </c>
      <c r="Q534" s="86" t="s">
        <v>76</v>
      </c>
      <c r="R534" s="86" t="s">
        <v>76</v>
      </c>
      <c r="S534" s="87" t="s">
        <v>76</v>
      </c>
      <c r="T534" s="87" t="s">
        <v>76</v>
      </c>
      <c r="U534" s="88" t="s">
        <v>76</v>
      </c>
      <c r="V534" s="88" t="s">
        <v>76</v>
      </c>
      <c r="W534" s="89" t="s">
        <v>76</v>
      </c>
      <c r="X534" s="89" t="s">
        <v>76</v>
      </c>
    </row>
    <row r="535" spans="14:24" ht="15.75" x14ac:dyDescent="0.25">
      <c r="N535" s="85">
        <v>52778</v>
      </c>
      <c r="O535" s="86" t="s">
        <v>76</v>
      </c>
      <c r="P535" s="86" t="s">
        <v>76</v>
      </c>
      <c r="Q535" s="86" t="s">
        <v>76</v>
      </c>
      <c r="R535" s="86" t="s">
        <v>76</v>
      </c>
      <c r="S535" s="87" t="s">
        <v>76</v>
      </c>
      <c r="T535" s="87" t="s">
        <v>76</v>
      </c>
      <c r="U535" s="88" t="s">
        <v>76</v>
      </c>
      <c r="V535" s="88" t="s">
        <v>76</v>
      </c>
      <c r="W535" s="89" t="s">
        <v>76</v>
      </c>
      <c r="X535" s="89" t="s">
        <v>76</v>
      </c>
    </row>
    <row r="536" spans="14:24" ht="15.75" x14ac:dyDescent="0.25">
      <c r="N536" s="85">
        <v>52809</v>
      </c>
      <c r="O536" s="86" t="s">
        <v>76</v>
      </c>
      <c r="P536" s="86" t="s">
        <v>76</v>
      </c>
      <c r="Q536" s="86" t="s">
        <v>76</v>
      </c>
      <c r="R536" s="86" t="s">
        <v>76</v>
      </c>
      <c r="S536" s="87" t="s">
        <v>76</v>
      </c>
      <c r="T536" s="87" t="s">
        <v>76</v>
      </c>
      <c r="U536" s="88" t="s">
        <v>76</v>
      </c>
      <c r="V536" s="88" t="s">
        <v>76</v>
      </c>
      <c r="W536" s="89" t="s">
        <v>76</v>
      </c>
      <c r="X536" s="89" t="s">
        <v>76</v>
      </c>
    </row>
    <row r="537" spans="14:24" ht="15.75" x14ac:dyDescent="0.25">
      <c r="N537" s="85">
        <v>52840</v>
      </c>
      <c r="O537" s="86" t="s">
        <v>76</v>
      </c>
      <c r="P537" s="86" t="s">
        <v>76</v>
      </c>
      <c r="Q537" s="86" t="s">
        <v>76</v>
      </c>
      <c r="R537" s="86" t="s">
        <v>76</v>
      </c>
      <c r="S537" s="87" t="s">
        <v>76</v>
      </c>
      <c r="T537" s="87" t="s">
        <v>76</v>
      </c>
      <c r="U537" s="88" t="s">
        <v>76</v>
      </c>
      <c r="V537" s="88" t="s">
        <v>76</v>
      </c>
      <c r="W537" s="89" t="s">
        <v>76</v>
      </c>
      <c r="X537" s="89" t="s">
        <v>76</v>
      </c>
    </row>
    <row r="538" spans="14:24" ht="15.75" x14ac:dyDescent="0.25">
      <c r="N538" s="85">
        <v>52870</v>
      </c>
      <c r="O538" s="86" t="s">
        <v>76</v>
      </c>
      <c r="P538" s="86" t="s">
        <v>76</v>
      </c>
      <c r="Q538" s="86" t="s">
        <v>76</v>
      </c>
      <c r="R538" s="86" t="s">
        <v>76</v>
      </c>
      <c r="S538" s="87" t="s">
        <v>76</v>
      </c>
      <c r="T538" s="87" t="s">
        <v>76</v>
      </c>
      <c r="U538" s="88" t="s">
        <v>76</v>
      </c>
      <c r="V538" s="88" t="s">
        <v>76</v>
      </c>
      <c r="W538" s="89" t="s">
        <v>76</v>
      </c>
      <c r="X538" s="89" t="s">
        <v>76</v>
      </c>
    </row>
    <row r="539" spans="14:24" ht="15.75" x14ac:dyDescent="0.25">
      <c r="N539" s="85">
        <v>52901</v>
      </c>
      <c r="O539" s="86" t="s">
        <v>76</v>
      </c>
      <c r="P539" s="86" t="s">
        <v>76</v>
      </c>
      <c r="Q539" s="86" t="s">
        <v>76</v>
      </c>
      <c r="R539" s="86" t="s">
        <v>76</v>
      </c>
      <c r="S539" s="87" t="s">
        <v>76</v>
      </c>
      <c r="T539" s="87" t="s">
        <v>76</v>
      </c>
      <c r="U539" s="88" t="s">
        <v>76</v>
      </c>
      <c r="V539" s="88" t="s">
        <v>76</v>
      </c>
      <c r="W539" s="89" t="s">
        <v>76</v>
      </c>
      <c r="X539" s="89" t="s">
        <v>76</v>
      </c>
    </row>
    <row r="540" spans="14:24" ht="15.75" x14ac:dyDescent="0.25">
      <c r="N540" s="85">
        <v>52931</v>
      </c>
      <c r="O540" s="86" t="s">
        <v>76</v>
      </c>
      <c r="P540" s="86" t="s">
        <v>76</v>
      </c>
      <c r="Q540" s="86" t="s">
        <v>76</v>
      </c>
      <c r="R540" s="86" t="s">
        <v>76</v>
      </c>
      <c r="S540" s="87" t="s">
        <v>76</v>
      </c>
      <c r="T540" s="87" t="s">
        <v>76</v>
      </c>
      <c r="U540" s="88" t="s">
        <v>76</v>
      </c>
      <c r="V540" s="88" t="s">
        <v>76</v>
      </c>
      <c r="W540" s="89" t="s">
        <v>76</v>
      </c>
      <c r="X540" s="89" t="s">
        <v>76</v>
      </c>
    </row>
    <row r="541" spans="14:24" ht="15.75" x14ac:dyDescent="0.25">
      <c r="N541" s="85">
        <v>52962</v>
      </c>
      <c r="O541" s="86" t="s">
        <v>76</v>
      </c>
      <c r="P541" s="86" t="s">
        <v>76</v>
      </c>
      <c r="Q541" s="86" t="s">
        <v>76</v>
      </c>
      <c r="R541" s="86" t="s">
        <v>76</v>
      </c>
      <c r="S541" s="87" t="s">
        <v>76</v>
      </c>
      <c r="T541" s="87" t="s">
        <v>76</v>
      </c>
      <c r="U541" s="88" t="s">
        <v>76</v>
      </c>
      <c r="V541" s="88" t="s">
        <v>76</v>
      </c>
      <c r="W541" s="89" t="s">
        <v>76</v>
      </c>
      <c r="X541" s="89" t="s">
        <v>76</v>
      </c>
    </row>
    <row r="542" spans="14:24" ht="15.75" x14ac:dyDescent="0.25">
      <c r="N542" s="85">
        <v>52993</v>
      </c>
      <c r="O542" s="86" t="s">
        <v>76</v>
      </c>
      <c r="P542" s="86" t="s">
        <v>76</v>
      </c>
      <c r="Q542" s="86" t="s">
        <v>76</v>
      </c>
      <c r="R542" s="86" t="s">
        <v>76</v>
      </c>
      <c r="S542" s="87" t="s">
        <v>76</v>
      </c>
      <c r="T542" s="87" t="s">
        <v>76</v>
      </c>
      <c r="U542" s="88" t="s">
        <v>76</v>
      </c>
      <c r="V542" s="88" t="s">
        <v>76</v>
      </c>
      <c r="W542" s="89" t="s">
        <v>76</v>
      </c>
      <c r="X542" s="89" t="s">
        <v>76</v>
      </c>
    </row>
    <row r="543" spans="14:24" ht="15.75" x14ac:dyDescent="0.25">
      <c r="N543" s="85">
        <v>53021</v>
      </c>
      <c r="O543" s="86" t="s">
        <v>76</v>
      </c>
      <c r="P543" s="86" t="s">
        <v>76</v>
      </c>
      <c r="Q543" s="86" t="s">
        <v>76</v>
      </c>
      <c r="R543" s="86" t="s">
        <v>76</v>
      </c>
      <c r="S543" s="87" t="s">
        <v>76</v>
      </c>
      <c r="T543" s="87" t="s">
        <v>76</v>
      </c>
      <c r="U543" s="88" t="s">
        <v>76</v>
      </c>
      <c r="V543" s="88" t="s">
        <v>76</v>
      </c>
      <c r="W543" s="89" t="s">
        <v>76</v>
      </c>
      <c r="X543" s="89" t="s">
        <v>76</v>
      </c>
    </row>
    <row r="544" spans="14:24" ht="15.75" x14ac:dyDescent="0.25">
      <c r="N544" s="85">
        <v>53052</v>
      </c>
      <c r="O544" s="86" t="s">
        <v>76</v>
      </c>
      <c r="P544" s="86" t="s">
        <v>76</v>
      </c>
      <c r="Q544" s="86" t="s">
        <v>76</v>
      </c>
      <c r="R544" s="86" t="s">
        <v>76</v>
      </c>
      <c r="S544" s="87" t="s">
        <v>76</v>
      </c>
      <c r="T544" s="87" t="s">
        <v>76</v>
      </c>
      <c r="U544" s="88" t="s">
        <v>76</v>
      </c>
      <c r="V544" s="88" t="s">
        <v>76</v>
      </c>
      <c r="W544" s="89" t="s">
        <v>76</v>
      </c>
      <c r="X544" s="89" t="s">
        <v>76</v>
      </c>
    </row>
    <row r="545" spans="14:24" ht="15.75" x14ac:dyDescent="0.25">
      <c r="N545" s="85">
        <v>53082</v>
      </c>
      <c r="O545" s="86" t="s">
        <v>76</v>
      </c>
      <c r="P545" s="86" t="s">
        <v>76</v>
      </c>
      <c r="Q545" s="86" t="s">
        <v>76</v>
      </c>
      <c r="R545" s="86" t="s">
        <v>76</v>
      </c>
      <c r="S545" s="87" t="s">
        <v>76</v>
      </c>
      <c r="T545" s="87" t="s">
        <v>76</v>
      </c>
      <c r="U545" s="88" t="s">
        <v>76</v>
      </c>
      <c r="V545" s="88" t="s">
        <v>76</v>
      </c>
      <c r="W545" s="89" t="s">
        <v>76</v>
      </c>
      <c r="X545" s="89" t="s">
        <v>76</v>
      </c>
    </row>
    <row r="546" spans="14:24" ht="15.75" x14ac:dyDescent="0.25">
      <c r="N546" s="85">
        <v>53113</v>
      </c>
      <c r="O546" s="86" t="s">
        <v>76</v>
      </c>
      <c r="P546" s="86" t="s">
        <v>76</v>
      </c>
      <c r="Q546" s="86" t="s">
        <v>76</v>
      </c>
      <c r="R546" s="86" t="s">
        <v>76</v>
      </c>
      <c r="S546" s="87" t="s">
        <v>76</v>
      </c>
      <c r="T546" s="87" t="s">
        <v>76</v>
      </c>
      <c r="U546" s="88" t="s">
        <v>76</v>
      </c>
      <c r="V546" s="88" t="s">
        <v>76</v>
      </c>
      <c r="W546" s="89" t="s">
        <v>76</v>
      </c>
      <c r="X546" s="89" t="s">
        <v>76</v>
      </c>
    </row>
    <row r="547" spans="14:24" ht="15.75" x14ac:dyDescent="0.25">
      <c r="N547" s="85">
        <v>53143</v>
      </c>
      <c r="O547" s="86" t="s">
        <v>76</v>
      </c>
      <c r="P547" s="86" t="s">
        <v>76</v>
      </c>
      <c r="Q547" s="86" t="s">
        <v>76</v>
      </c>
      <c r="R547" s="86" t="s">
        <v>76</v>
      </c>
      <c r="S547" s="87" t="s">
        <v>76</v>
      </c>
      <c r="T547" s="87" t="s">
        <v>76</v>
      </c>
      <c r="U547" s="88" t="s">
        <v>76</v>
      </c>
      <c r="V547" s="88" t="s">
        <v>76</v>
      </c>
      <c r="W547" s="89" t="s">
        <v>76</v>
      </c>
      <c r="X547" s="89" t="s">
        <v>76</v>
      </c>
    </row>
    <row r="548" spans="14:24" ht="15.75" x14ac:dyDescent="0.25">
      <c r="N548" s="85">
        <v>53174</v>
      </c>
      <c r="O548" s="86" t="s">
        <v>76</v>
      </c>
      <c r="P548" s="86" t="s">
        <v>76</v>
      </c>
      <c r="Q548" s="86" t="s">
        <v>76</v>
      </c>
      <c r="R548" s="86" t="s">
        <v>76</v>
      </c>
      <c r="S548" s="87" t="s">
        <v>76</v>
      </c>
      <c r="T548" s="87" t="s">
        <v>76</v>
      </c>
      <c r="U548" s="88" t="s">
        <v>76</v>
      </c>
      <c r="V548" s="88" t="s">
        <v>76</v>
      </c>
      <c r="W548" s="89" t="s">
        <v>76</v>
      </c>
      <c r="X548" s="89" t="s">
        <v>76</v>
      </c>
    </row>
    <row r="549" spans="14:24" ht="15.75" x14ac:dyDescent="0.25">
      <c r="N549" s="85">
        <v>53205</v>
      </c>
      <c r="O549" s="86" t="s">
        <v>76</v>
      </c>
      <c r="P549" s="86" t="s">
        <v>76</v>
      </c>
      <c r="Q549" s="86" t="s">
        <v>76</v>
      </c>
      <c r="R549" s="86" t="s">
        <v>76</v>
      </c>
      <c r="S549" s="87" t="s">
        <v>76</v>
      </c>
      <c r="T549" s="87" t="s">
        <v>76</v>
      </c>
      <c r="U549" s="88" t="s">
        <v>76</v>
      </c>
      <c r="V549" s="88" t="s">
        <v>76</v>
      </c>
      <c r="W549" s="89" t="s">
        <v>76</v>
      </c>
      <c r="X549" s="89" t="s">
        <v>76</v>
      </c>
    </row>
    <row r="550" spans="14:24" ht="15.75" x14ac:dyDescent="0.25">
      <c r="N550" s="85">
        <v>53235</v>
      </c>
      <c r="O550" s="86" t="s">
        <v>76</v>
      </c>
      <c r="P550" s="86" t="s">
        <v>76</v>
      </c>
      <c r="Q550" s="86" t="s">
        <v>76</v>
      </c>
      <c r="R550" s="86" t="s">
        <v>76</v>
      </c>
      <c r="S550" s="87" t="s">
        <v>76</v>
      </c>
      <c r="T550" s="87" t="s">
        <v>76</v>
      </c>
      <c r="U550" s="88" t="s">
        <v>76</v>
      </c>
      <c r="V550" s="88" t="s">
        <v>76</v>
      </c>
      <c r="W550" s="89" t="s">
        <v>76</v>
      </c>
      <c r="X550" s="89" t="s">
        <v>76</v>
      </c>
    </row>
    <row r="551" spans="14:24" ht="15.75" x14ac:dyDescent="0.25">
      <c r="N551" s="85">
        <v>53266</v>
      </c>
      <c r="O551" s="86" t="s">
        <v>76</v>
      </c>
      <c r="P551" s="86" t="s">
        <v>76</v>
      </c>
      <c r="Q551" s="86" t="s">
        <v>76</v>
      </c>
      <c r="R551" s="86" t="s">
        <v>76</v>
      </c>
      <c r="S551" s="87" t="s">
        <v>76</v>
      </c>
      <c r="T551" s="87" t="s">
        <v>76</v>
      </c>
      <c r="U551" s="88" t="s">
        <v>76</v>
      </c>
      <c r="V551" s="88" t="s">
        <v>76</v>
      </c>
      <c r="W551" s="89" t="s">
        <v>76</v>
      </c>
      <c r="X551" s="89" t="s">
        <v>76</v>
      </c>
    </row>
    <row r="552" spans="14:24" ht="15.75" x14ac:dyDescent="0.25">
      <c r="N552" s="85">
        <v>53296</v>
      </c>
      <c r="O552" s="86" t="s">
        <v>76</v>
      </c>
      <c r="P552" s="86" t="s">
        <v>76</v>
      </c>
      <c r="Q552" s="86" t="s">
        <v>76</v>
      </c>
      <c r="R552" s="86" t="s">
        <v>76</v>
      </c>
      <c r="S552" s="87" t="s">
        <v>76</v>
      </c>
      <c r="T552" s="87" t="s">
        <v>76</v>
      </c>
      <c r="U552" s="88" t="s">
        <v>76</v>
      </c>
      <c r="V552" s="88" t="s">
        <v>76</v>
      </c>
      <c r="W552" s="89" t="s">
        <v>76</v>
      </c>
      <c r="X552" s="89" t="s">
        <v>76</v>
      </c>
    </row>
    <row r="553" spans="14:24" ht="15.75" x14ac:dyDescent="0.25">
      <c r="N553" s="85">
        <v>53327</v>
      </c>
      <c r="O553" s="86" t="s">
        <v>76</v>
      </c>
      <c r="P553" s="86" t="s">
        <v>76</v>
      </c>
      <c r="Q553" s="86" t="s">
        <v>76</v>
      </c>
      <c r="R553" s="86" t="s">
        <v>76</v>
      </c>
      <c r="S553" s="87" t="s">
        <v>76</v>
      </c>
      <c r="T553" s="87" t="s">
        <v>76</v>
      </c>
      <c r="U553" s="88" t="s">
        <v>76</v>
      </c>
      <c r="V553" s="88" t="s">
        <v>76</v>
      </c>
      <c r="W553" s="89" t="s">
        <v>76</v>
      </c>
      <c r="X553" s="89" t="s">
        <v>76</v>
      </c>
    </row>
    <row r="554" spans="14:24" ht="15.75" x14ac:dyDescent="0.25">
      <c r="N554" s="85">
        <v>53358</v>
      </c>
      <c r="O554" s="86" t="s">
        <v>76</v>
      </c>
      <c r="P554" s="86" t="s">
        <v>76</v>
      </c>
      <c r="Q554" s="86" t="s">
        <v>76</v>
      </c>
      <c r="R554" s="86" t="s">
        <v>76</v>
      </c>
      <c r="S554" s="87" t="s">
        <v>76</v>
      </c>
      <c r="T554" s="87" t="s">
        <v>76</v>
      </c>
      <c r="U554" s="88" t="s">
        <v>76</v>
      </c>
      <c r="V554" s="88" t="s">
        <v>76</v>
      </c>
      <c r="W554" s="89" t="s">
        <v>76</v>
      </c>
      <c r="X554" s="89" t="s">
        <v>76</v>
      </c>
    </row>
    <row r="555" spans="14:24" ht="15.75" x14ac:dyDescent="0.25">
      <c r="N555" s="85">
        <v>53386</v>
      </c>
      <c r="O555" s="86" t="s">
        <v>76</v>
      </c>
      <c r="P555" s="86" t="s">
        <v>76</v>
      </c>
      <c r="Q555" s="86" t="s">
        <v>76</v>
      </c>
      <c r="R555" s="86" t="s">
        <v>76</v>
      </c>
      <c r="S555" s="87" t="s">
        <v>76</v>
      </c>
      <c r="T555" s="87" t="s">
        <v>76</v>
      </c>
      <c r="U555" s="88" t="s">
        <v>76</v>
      </c>
      <c r="V555" s="88" t="s">
        <v>76</v>
      </c>
      <c r="W555" s="89" t="s">
        <v>76</v>
      </c>
      <c r="X555" s="89" t="s">
        <v>76</v>
      </c>
    </row>
    <row r="556" spans="14:24" ht="15.75" x14ac:dyDescent="0.25">
      <c r="N556" s="85">
        <v>53417</v>
      </c>
      <c r="O556" s="86" t="s">
        <v>76</v>
      </c>
      <c r="P556" s="86" t="s">
        <v>76</v>
      </c>
      <c r="Q556" s="86" t="s">
        <v>76</v>
      </c>
      <c r="R556" s="86" t="s">
        <v>76</v>
      </c>
      <c r="S556" s="87" t="s">
        <v>76</v>
      </c>
      <c r="T556" s="87" t="s">
        <v>76</v>
      </c>
      <c r="U556" s="88" t="s">
        <v>76</v>
      </c>
      <c r="V556" s="88" t="s">
        <v>76</v>
      </c>
      <c r="W556" s="89" t="s">
        <v>76</v>
      </c>
      <c r="X556" s="89" t="s">
        <v>76</v>
      </c>
    </row>
    <row r="557" spans="14:24" ht="15.75" x14ac:dyDescent="0.25">
      <c r="N557" s="85">
        <v>53447</v>
      </c>
      <c r="O557" s="86" t="s">
        <v>76</v>
      </c>
      <c r="P557" s="86" t="s">
        <v>76</v>
      </c>
      <c r="Q557" s="86" t="s">
        <v>76</v>
      </c>
      <c r="R557" s="86" t="s">
        <v>76</v>
      </c>
      <c r="S557" s="87" t="s">
        <v>76</v>
      </c>
      <c r="T557" s="87" t="s">
        <v>76</v>
      </c>
      <c r="U557" s="88" t="s">
        <v>76</v>
      </c>
      <c r="V557" s="88" t="s">
        <v>76</v>
      </c>
      <c r="W557" s="89" t="s">
        <v>76</v>
      </c>
      <c r="X557" s="89" t="s">
        <v>76</v>
      </c>
    </row>
    <row r="558" spans="14:24" ht="15.75" x14ac:dyDescent="0.25">
      <c r="N558" s="85">
        <v>53478</v>
      </c>
      <c r="O558" s="86" t="s">
        <v>76</v>
      </c>
      <c r="P558" s="86" t="s">
        <v>76</v>
      </c>
      <c r="Q558" s="86" t="s">
        <v>76</v>
      </c>
      <c r="R558" s="86" t="s">
        <v>76</v>
      </c>
      <c r="S558" s="87" t="s">
        <v>76</v>
      </c>
      <c r="T558" s="87" t="s">
        <v>76</v>
      </c>
      <c r="U558" s="88" t="s">
        <v>76</v>
      </c>
      <c r="V558" s="88" t="s">
        <v>76</v>
      </c>
      <c r="W558" s="89" t="s">
        <v>76</v>
      </c>
      <c r="X558" s="89" t="s">
        <v>76</v>
      </c>
    </row>
    <row r="559" spans="14:24" ht="15.75" x14ac:dyDescent="0.25">
      <c r="N559" s="85">
        <v>53508</v>
      </c>
      <c r="O559" s="86" t="s">
        <v>76</v>
      </c>
      <c r="P559" s="86" t="s">
        <v>76</v>
      </c>
      <c r="Q559" s="86" t="s">
        <v>76</v>
      </c>
      <c r="R559" s="86" t="s">
        <v>76</v>
      </c>
      <c r="S559" s="87" t="s">
        <v>76</v>
      </c>
      <c r="T559" s="87" t="s">
        <v>76</v>
      </c>
      <c r="U559" s="88" t="s">
        <v>76</v>
      </c>
      <c r="V559" s="88" t="s">
        <v>76</v>
      </c>
      <c r="W559" s="89" t="s">
        <v>76</v>
      </c>
      <c r="X559" s="89" t="s">
        <v>76</v>
      </c>
    </row>
    <row r="560" spans="14:24" ht="15.75" x14ac:dyDescent="0.25">
      <c r="N560" s="85">
        <v>53539</v>
      </c>
      <c r="O560" s="86" t="s">
        <v>76</v>
      </c>
      <c r="P560" s="86" t="s">
        <v>76</v>
      </c>
      <c r="Q560" s="86" t="s">
        <v>76</v>
      </c>
      <c r="R560" s="86" t="s">
        <v>76</v>
      </c>
      <c r="S560" s="87" t="s">
        <v>76</v>
      </c>
      <c r="T560" s="87" t="s">
        <v>76</v>
      </c>
      <c r="U560" s="88" t="s">
        <v>76</v>
      </c>
      <c r="V560" s="88" t="s">
        <v>76</v>
      </c>
      <c r="W560" s="89" t="s">
        <v>76</v>
      </c>
      <c r="X560" s="89" t="s">
        <v>76</v>
      </c>
    </row>
    <row r="561" spans="14:24" ht="15.75" x14ac:dyDescent="0.25">
      <c r="N561" s="85">
        <v>53570</v>
      </c>
      <c r="O561" s="86" t="s">
        <v>76</v>
      </c>
      <c r="P561" s="86" t="s">
        <v>76</v>
      </c>
      <c r="Q561" s="86" t="s">
        <v>76</v>
      </c>
      <c r="R561" s="86" t="s">
        <v>76</v>
      </c>
      <c r="S561" s="87" t="s">
        <v>76</v>
      </c>
      <c r="T561" s="87" t="s">
        <v>76</v>
      </c>
      <c r="U561" s="88" t="s">
        <v>76</v>
      </c>
      <c r="V561" s="88" t="s">
        <v>76</v>
      </c>
      <c r="W561" s="89" t="s">
        <v>76</v>
      </c>
      <c r="X561" s="89" t="s">
        <v>76</v>
      </c>
    </row>
    <row r="562" spans="14:24" ht="15.75" x14ac:dyDescent="0.25">
      <c r="N562" s="85">
        <v>53600</v>
      </c>
      <c r="O562" s="86" t="s">
        <v>76</v>
      </c>
      <c r="P562" s="86" t="s">
        <v>76</v>
      </c>
      <c r="Q562" s="86" t="s">
        <v>76</v>
      </c>
      <c r="R562" s="86" t="s">
        <v>76</v>
      </c>
      <c r="S562" s="87" t="s">
        <v>76</v>
      </c>
      <c r="T562" s="87" t="s">
        <v>76</v>
      </c>
      <c r="U562" s="88" t="s">
        <v>76</v>
      </c>
      <c r="V562" s="88" t="s">
        <v>76</v>
      </c>
      <c r="W562" s="89" t="s">
        <v>76</v>
      </c>
      <c r="X562" s="89" t="s">
        <v>76</v>
      </c>
    </row>
    <row r="563" spans="14:24" ht="15.75" x14ac:dyDescent="0.25">
      <c r="N563" s="85">
        <v>53631</v>
      </c>
      <c r="O563" s="86" t="s">
        <v>76</v>
      </c>
      <c r="P563" s="86" t="s">
        <v>76</v>
      </c>
      <c r="Q563" s="86" t="s">
        <v>76</v>
      </c>
      <c r="R563" s="86" t="s">
        <v>76</v>
      </c>
      <c r="S563" s="87" t="s">
        <v>76</v>
      </c>
      <c r="T563" s="87" t="s">
        <v>76</v>
      </c>
      <c r="U563" s="88" t="s">
        <v>76</v>
      </c>
      <c r="V563" s="88" t="s">
        <v>76</v>
      </c>
      <c r="W563" s="89" t="s">
        <v>76</v>
      </c>
      <c r="X563" s="89" t="s">
        <v>76</v>
      </c>
    </row>
    <row r="564" spans="14:24" ht="15.75" x14ac:dyDescent="0.25">
      <c r="N564" s="85">
        <v>53661</v>
      </c>
      <c r="O564" s="86" t="s">
        <v>76</v>
      </c>
      <c r="P564" s="86" t="s">
        <v>76</v>
      </c>
      <c r="Q564" s="86" t="s">
        <v>76</v>
      </c>
      <c r="R564" s="86" t="s">
        <v>76</v>
      </c>
      <c r="S564" s="87" t="s">
        <v>76</v>
      </c>
      <c r="T564" s="87" t="s">
        <v>76</v>
      </c>
      <c r="U564" s="88" t="s">
        <v>76</v>
      </c>
      <c r="V564" s="88" t="s">
        <v>76</v>
      </c>
      <c r="W564" s="89" t="s">
        <v>76</v>
      </c>
      <c r="X564" s="89" t="s">
        <v>76</v>
      </c>
    </row>
    <row r="565" spans="14:24" ht="15.75" x14ac:dyDescent="0.25">
      <c r="N565" s="85">
        <v>53692</v>
      </c>
      <c r="O565" s="86" t="s">
        <v>76</v>
      </c>
      <c r="P565" s="86" t="s">
        <v>76</v>
      </c>
      <c r="Q565" s="86" t="s">
        <v>76</v>
      </c>
      <c r="R565" s="86" t="s">
        <v>76</v>
      </c>
      <c r="S565" s="87" t="s">
        <v>76</v>
      </c>
      <c r="T565" s="87" t="s">
        <v>76</v>
      </c>
      <c r="U565" s="88" t="s">
        <v>76</v>
      </c>
      <c r="V565" s="88" t="s">
        <v>76</v>
      </c>
      <c r="W565" s="89" t="s">
        <v>76</v>
      </c>
      <c r="X565" s="89" t="s">
        <v>76</v>
      </c>
    </row>
    <row r="566" spans="14:24" ht="15.75" x14ac:dyDescent="0.25">
      <c r="N566" s="85">
        <v>53723</v>
      </c>
      <c r="O566" s="86" t="s">
        <v>76</v>
      </c>
      <c r="P566" s="86" t="s">
        <v>76</v>
      </c>
      <c r="Q566" s="86" t="s">
        <v>76</v>
      </c>
      <c r="R566" s="86" t="s">
        <v>76</v>
      </c>
      <c r="S566" s="87" t="s">
        <v>76</v>
      </c>
      <c r="T566" s="87" t="s">
        <v>76</v>
      </c>
      <c r="U566" s="88" t="s">
        <v>76</v>
      </c>
      <c r="V566" s="88" t="s">
        <v>76</v>
      </c>
      <c r="W566" s="89" t="s">
        <v>76</v>
      </c>
      <c r="X566" s="89" t="s">
        <v>76</v>
      </c>
    </row>
    <row r="567" spans="14:24" ht="15.75" x14ac:dyDescent="0.25">
      <c r="N567" s="85">
        <v>53751</v>
      </c>
      <c r="O567" s="86" t="s">
        <v>76</v>
      </c>
      <c r="P567" s="86" t="s">
        <v>76</v>
      </c>
      <c r="Q567" s="86" t="s">
        <v>76</v>
      </c>
      <c r="R567" s="86" t="s">
        <v>76</v>
      </c>
      <c r="S567" s="87" t="s">
        <v>76</v>
      </c>
      <c r="T567" s="87" t="s">
        <v>76</v>
      </c>
      <c r="U567" s="88" t="s">
        <v>76</v>
      </c>
      <c r="V567" s="88" t="s">
        <v>76</v>
      </c>
      <c r="W567" s="89" t="s">
        <v>76</v>
      </c>
      <c r="X567" s="89" t="s">
        <v>76</v>
      </c>
    </row>
    <row r="568" spans="14:24" ht="15.75" x14ac:dyDescent="0.25">
      <c r="N568" s="85">
        <v>53782</v>
      </c>
      <c r="O568" s="86" t="s">
        <v>76</v>
      </c>
      <c r="P568" s="86" t="s">
        <v>76</v>
      </c>
      <c r="Q568" s="86" t="s">
        <v>76</v>
      </c>
      <c r="R568" s="86" t="s">
        <v>76</v>
      </c>
      <c r="S568" s="87" t="s">
        <v>76</v>
      </c>
      <c r="T568" s="87" t="s">
        <v>76</v>
      </c>
      <c r="U568" s="88" t="s">
        <v>76</v>
      </c>
      <c r="V568" s="88" t="s">
        <v>76</v>
      </c>
      <c r="W568" s="89" t="s">
        <v>76</v>
      </c>
      <c r="X568" s="89" t="s">
        <v>76</v>
      </c>
    </row>
    <row r="569" spans="14:24" ht="15.75" x14ac:dyDescent="0.25">
      <c r="N569" s="85">
        <v>53812</v>
      </c>
      <c r="O569" s="86" t="s">
        <v>76</v>
      </c>
      <c r="P569" s="86" t="s">
        <v>76</v>
      </c>
      <c r="Q569" s="86" t="s">
        <v>76</v>
      </c>
      <c r="R569" s="86" t="s">
        <v>76</v>
      </c>
      <c r="S569" s="87" t="s">
        <v>76</v>
      </c>
      <c r="T569" s="87" t="s">
        <v>76</v>
      </c>
      <c r="U569" s="88" t="s">
        <v>76</v>
      </c>
      <c r="V569" s="88" t="s">
        <v>76</v>
      </c>
      <c r="W569" s="89" t="s">
        <v>76</v>
      </c>
      <c r="X569" s="89" t="s">
        <v>76</v>
      </c>
    </row>
    <row r="570" spans="14:24" ht="15.75" x14ac:dyDescent="0.25">
      <c r="N570" s="85">
        <v>53843</v>
      </c>
      <c r="O570" s="86" t="s">
        <v>76</v>
      </c>
      <c r="P570" s="86" t="s">
        <v>76</v>
      </c>
      <c r="Q570" s="86" t="s">
        <v>76</v>
      </c>
      <c r="R570" s="86" t="s">
        <v>76</v>
      </c>
      <c r="S570" s="87" t="s">
        <v>76</v>
      </c>
      <c r="T570" s="87" t="s">
        <v>76</v>
      </c>
      <c r="U570" s="88" t="s">
        <v>76</v>
      </c>
      <c r="V570" s="88" t="s">
        <v>76</v>
      </c>
      <c r="W570" s="89" t="s">
        <v>76</v>
      </c>
      <c r="X570" s="89" t="s">
        <v>76</v>
      </c>
    </row>
    <row r="571" spans="14:24" ht="15.75" x14ac:dyDescent="0.25">
      <c r="N571" s="85">
        <v>53873</v>
      </c>
      <c r="O571" s="86" t="s">
        <v>76</v>
      </c>
      <c r="P571" s="86" t="s">
        <v>76</v>
      </c>
      <c r="Q571" s="86" t="s">
        <v>76</v>
      </c>
      <c r="R571" s="86" t="s">
        <v>76</v>
      </c>
      <c r="S571" s="87" t="s">
        <v>76</v>
      </c>
      <c r="T571" s="87" t="s">
        <v>76</v>
      </c>
      <c r="U571" s="88" t="s">
        <v>76</v>
      </c>
      <c r="V571" s="88" t="s">
        <v>76</v>
      </c>
      <c r="W571" s="89" t="s">
        <v>76</v>
      </c>
      <c r="X571" s="89" t="s">
        <v>76</v>
      </c>
    </row>
    <row r="572" spans="14:24" ht="15.75" x14ac:dyDescent="0.25">
      <c r="N572" s="85">
        <v>53904</v>
      </c>
      <c r="O572" s="86" t="s">
        <v>76</v>
      </c>
      <c r="P572" s="86" t="s">
        <v>76</v>
      </c>
      <c r="Q572" s="86" t="s">
        <v>76</v>
      </c>
      <c r="R572" s="86" t="s">
        <v>76</v>
      </c>
      <c r="S572" s="87" t="s">
        <v>76</v>
      </c>
      <c r="T572" s="87" t="s">
        <v>76</v>
      </c>
      <c r="U572" s="88" t="s">
        <v>76</v>
      </c>
      <c r="V572" s="88" t="s">
        <v>76</v>
      </c>
      <c r="W572" s="89" t="s">
        <v>76</v>
      </c>
      <c r="X572" s="89" t="s">
        <v>76</v>
      </c>
    </row>
    <row r="573" spans="14:24" ht="15.75" x14ac:dyDescent="0.25">
      <c r="N573" s="85">
        <v>53935</v>
      </c>
      <c r="O573" s="86" t="s">
        <v>76</v>
      </c>
      <c r="P573" s="86" t="s">
        <v>76</v>
      </c>
      <c r="Q573" s="86" t="s">
        <v>76</v>
      </c>
      <c r="R573" s="86" t="s">
        <v>76</v>
      </c>
      <c r="S573" s="87" t="s">
        <v>76</v>
      </c>
      <c r="T573" s="87" t="s">
        <v>76</v>
      </c>
      <c r="U573" s="88" t="s">
        <v>76</v>
      </c>
      <c r="V573" s="88" t="s">
        <v>76</v>
      </c>
      <c r="W573" s="89" t="s">
        <v>76</v>
      </c>
      <c r="X573" s="89" t="s">
        <v>76</v>
      </c>
    </row>
    <row r="574" spans="14:24" ht="15.75" x14ac:dyDescent="0.25">
      <c r="N574" s="85">
        <v>53965</v>
      </c>
      <c r="O574" s="86" t="s">
        <v>76</v>
      </c>
      <c r="P574" s="86" t="s">
        <v>76</v>
      </c>
      <c r="Q574" s="86" t="s">
        <v>76</v>
      </c>
      <c r="R574" s="86" t="s">
        <v>76</v>
      </c>
      <c r="S574" s="87" t="s">
        <v>76</v>
      </c>
      <c r="T574" s="87" t="s">
        <v>76</v>
      </c>
      <c r="U574" s="88" t="s">
        <v>76</v>
      </c>
      <c r="V574" s="88" t="s">
        <v>76</v>
      </c>
      <c r="W574" s="89" t="s">
        <v>76</v>
      </c>
      <c r="X574" s="89" t="s">
        <v>76</v>
      </c>
    </row>
    <row r="575" spans="14:24" ht="15.75" x14ac:dyDescent="0.25">
      <c r="N575" s="85">
        <v>53996</v>
      </c>
      <c r="O575" s="86" t="s">
        <v>76</v>
      </c>
      <c r="P575" s="86" t="s">
        <v>76</v>
      </c>
      <c r="Q575" s="86" t="s">
        <v>76</v>
      </c>
      <c r="R575" s="86" t="s">
        <v>76</v>
      </c>
      <c r="S575" s="87" t="s">
        <v>76</v>
      </c>
      <c r="T575" s="87" t="s">
        <v>76</v>
      </c>
      <c r="U575" s="88" t="s">
        <v>76</v>
      </c>
      <c r="V575" s="88" t="s">
        <v>76</v>
      </c>
      <c r="W575" s="89" t="s">
        <v>76</v>
      </c>
      <c r="X575" s="89" t="s">
        <v>76</v>
      </c>
    </row>
    <row r="576" spans="14:24" ht="15.75" x14ac:dyDescent="0.25">
      <c r="N576" s="85">
        <v>54026</v>
      </c>
      <c r="O576" s="86" t="s">
        <v>76</v>
      </c>
      <c r="P576" s="86" t="s">
        <v>76</v>
      </c>
      <c r="Q576" s="86" t="s">
        <v>76</v>
      </c>
      <c r="R576" s="86" t="s">
        <v>76</v>
      </c>
      <c r="S576" s="87" t="s">
        <v>76</v>
      </c>
      <c r="T576" s="87" t="s">
        <v>76</v>
      </c>
      <c r="U576" s="88" t="s">
        <v>76</v>
      </c>
      <c r="V576" s="88" t="s">
        <v>76</v>
      </c>
      <c r="W576" s="89" t="s">
        <v>76</v>
      </c>
      <c r="X576" s="89" t="s">
        <v>76</v>
      </c>
    </row>
    <row r="577" spans="14:24" ht="15.75" x14ac:dyDescent="0.25">
      <c r="N577" s="85">
        <v>54057</v>
      </c>
      <c r="O577" s="86" t="s">
        <v>76</v>
      </c>
      <c r="P577" s="86" t="s">
        <v>76</v>
      </c>
      <c r="Q577" s="86" t="s">
        <v>76</v>
      </c>
      <c r="R577" s="86" t="s">
        <v>76</v>
      </c>
      <c r="S577" s="87" t="s">
        <v>76</v>
      </c>
      <c r="T577" s="87" t="s">
        <v>76</v>
      </c>
      <c r="U577" s="88" t="s">
        <v>76</v>
      </c>
      <c r="V577" s="88" t="s">
        <v>76</v>
      </c>
      <c r="W577" s="89" t="s">
        <v>76</v>
      </c>
      <c r="X577" s="89" t="s">
        <v>76</v>
      </c>
    </row>
    <row r="578" spans="14:24" ht="15.75" x14ac:dyDescent="0.25">
      <c r="N578" s="85">
        <v>54088</v>
      </c>
      <c r="O578" s="86" t="s">
        <v>76</v>
      </c>
      <c r="P578" s="86" t="s">
        <v>76</v>
      </c>
      <c r="Q578" s="86" t="s">
        <v>76</v>
      </c>
      <c r="R578" s="86" t="s">
        <v>76</v>
      </c>
      <c r="S578" s="87" t="s">
        <v>76</v>
      </c>
      <c r="T578" s="87" t="s">
        <v>76</v>
      </c>
      <c r="U578" s="88" t="s">
        <v>76</v>
      </c>
      <c r="V578" s="88" t="s">
        <v>76</v>
      </c>
      <c r="W578" s="89" t="s">
        <v>76</v>
      </c>
      <c r="X578" s="89" t="s">
        <v>76</v>
      </c>
    </row>
    <row r="579" spans="14:24" ht="15.75" x14ac:dyDescent="0.25">
      <c r="N579" s="85">
        <v>54117</v>
      </c>
      <c r="O579" s="86" t="s">
        <v>76</v>
      </c>
      <c r="P579" s="86" t="s">
        <v>76</v>
      </c>
      <c r="Q579" s="86" t="s">
        <v>76</v>
      </c>
      <c r="R579" s="86" t="s">
        <v>76</v>
      </c>
      <c r="S579" s="87" t="s">
        <v>76</v>
      </c>
      <c r="T579" s="87" t="s">
        <v>76</v>
      </c>
      <c r="U579" s="88" t="s">
        <v>76</v>
      </c>
      <c r="V579" s="88" t="s">
        <v>76</v>
      </c>
      <c r="W579" s="89" t="s">
        <v>76</v>
      </c>
      <c r="X579" s="89" t="s">
        <v>76</v>
      </c>
    </row>
    <row r="580" spans="14:24" ht="15.75" x14ac:dyDescent="0.25">
      <c r="N580" s="85">
        <v>54148</v>
      </c>
      <c r="O580" s="86" t="s">
        <v>76</v>
      </c>
      <c r="P580" s="86" t="s">
        <v>76</v>
      </c>
      <c r="Q580" s="86" t="s">
        <v>76</v>
      </c>
      <c r="R580" s="86" t="s">
        <v>76</v>
      </c>
      <c r="S580" s="87" t="s">
        <v>76</v>
      </c>
      <c r="T580" s="87" t="s">
        <v>76</v>
      </c>
      <c r="U580" s="88" t="s">
        <v>76</v>
      </c>
      <c r="V580" s="88" t="s">
        <v>76</v>
      </c>
      <c r="W580" s="89" t="s">
        <v>76</v>
      </c>
      <c r="X580" s="89" t="s">
        <v>76</v>
      </c>
    </row>
    <row r="581" spans="14:24" ht="15.75" x14ac:dyDescent="0.25">
      <c r="N581" s="85">
        <v>54178</v>
      </c>
      <c r="O581" s="86" t="s">
        <v>76</v>
      </c>
      <c r="P581" s="86" t="s">
        <v>76</v>
      </c>
      <c r="Q581" s="86" t="s">
        <v>76</v>
      </c>
      <c r="R581" s="86" t="s">
        <v>76</v>
      </c>
      <c r="S581" s="87" t="s">
        <v>76</v>
      </c>
      <c r="T581" s="87" t="s">
        <v>76</v>
      </c>
      <c r="U581" s="88" t="s">
        <v>76</v>
      </c>
      <c r="V581" s="88" t="s">
        <v>76</v>
      </c>
      <c r="W581" s="89" t="s">
        <v>76</v>
      </c>
      <c r="X581" s="89" t="s">
        <v>76</v>
      </c>
    </row>
    <row r="582" spans="14:24" ht="15.75" x14ac:dyDescent="0.25">
      <c r="N582" s="85">
        <v>54209</v>
      </c>
      <c r="O582" s="86" t="s">
        <v>76</v>
      </c>
      <c r="P582" s="86" t="s">
        <v>76</v>
      </c>
      <c r="Q582" s="86" t="s">
        <v>76</v>
      </c>
      <c r="R582" s="86" t="s">
        <v>76</v>
      </c>
      <c r="S582" s="87" t="s">
        <v>76</v>
      </c>
      <c r="T582" s="87" t="s">
        <v>76</v>
      </c>
      <c r="U582" s="88" t="s">
        <v>76</v>
      </c>
      <c r="V582" s="88" t="s">
        <v>76</v>
      </c>
      <c r="W582" s="89" t="s">
        <v>76</v>
      </c>
      <c r="X582" s="89" t="s">
        <v>76</v>
      </c>
    </row>
    <row r="583" spans="14:24" ht="15.75" x14ac:dyDescent="0.25">
      <c r="N583" s="85">
        <v>54239</v>
      </c>
      <c r="O583" s="86" t="s">
        <v>76</v>
      </c>
      <c r="P583" s="86" t="s">
        <v>76</v>
      </c>
      <c r="Q583" s="86" t="s">
        <v>76</v>
      </c>
      <c r="R583" s="86" t="s">
        <v>76</v>
      </c>
      <c r="S583" s="87" t="s">
        <v>76</v>
      </c>
      <c r="T583" s="87" t="s">
        <v>76</v>
      </c>
      <c r="U583" s="88" t="s">
        <v>76</v>
      </c>
      <c r="V583" s="88" t="s">
        <v>76</v>
      </c>
      <c r="W583" s="89" t="s">
        <v>76</v>
      </c>
      <c r="X583" s="89" t="s">
        <v>76</v>
      </c>
    </row>
    <row r="584" spans="14:24" ht="15.75" x14ac:dyDescent="0.25">
      <c r="N584" s="85">
        <v>54270</v>
      </c>
      <c r="O584" s="86" t="s">
        <v>76</v>
      </c>
      <c r="P584" s="86" t="s">
        <v>76</v>
      </c>
      <c r="Q584" s="86" t="s">
        <v>76</v>
      </c>
      <c r="R584" s="86" t="s">
        <v>76</v>
      </c>
      <c r="S584" s="87" t="s">
        <v>76</v>
      </c>
      <c r="T584" s="87" t="s">
        <v>76</v>
      </c>
      <c r="U584" s="88" t="s">
        <v>76</v>
      </c>
      <c r="V584" s="88" t="s">
        <v>76</v>
      </c>
      <c r="W584" s="89" t="s">
        <v>76</v>
      </c>
      <c r="X584" s="89" t="s">
        <v>76</v>
      </c>
    </row>
    <row r="585" spans="14:24" ht="15.75" x14ac:dyDescent="0.25">
      <c r="N585" s="85">
        <v>54301</v>
      </c>
      <c r="O585" s="86" t="s">
        <v>76</v>
      </c>
      <c r="P585" s="86" t="s">
        <v>76</v>
      </c>
      <c r="Q585" s="86" t="s">
        <v>76</v>
      </c>
      <c r="R585" s="86" t="s">
        <v>76</v>
      </c>
      <c r="S585" s="87" t="s">
        <v>76</v>
      </c>
      <c r="T585" s="87" t="s">
        <v>76</v>
      </c>
      <c r="U585" s="88" t="s">
        <v>76</v>
      </c>
      <c r="V585" s="88" t="s">
        <v>76</v>
      </c>
      <c r="W585" s="89" t="s">
        <v>76</v>
      </c>
      <c r="X585" s="89" t="s">
        <v>76</v>
      </c>
    </row>
    <row r="586" spans="14:24" ht="15.75" x14ac:dyDescent="0.25">
      <c r="N586" s="85">
        <v>54331</v>
      </c>
      <c r="O586" s="86" t="s">
        <v>76</v>
      </c>
      <c r="P586" s="86" t="s">
        <v>76</v>
      </c>
      <c r="Q586" s="86" t="s">
        <v>76</v>
      </c>
      <c r="R586" s="86" t="s">
        <v>76</v>
      </c>
      <c r="S586" s="87" t="s">
        <v>76</v>
      </c>
      <c r="T586" s="87" t="s">
        <v>76</v>
      </c>
      <c r="U586" s="88" t="s">
        <v>76</v>
      </c>
      <c r="V586" s="88" t="s">
        <v>76</v>
      </c>
      <c r="W586" s="89" t="s">
        <v>76</v>
      </c>
      <c r="X586" s="89" t="s">
        <v>76</v>
      </c>
    </row>
    <row r="587" spans="14:24" ht="15.75" x14ac:dyDescent="0.25">
      <c r="N587" s="85">
        <v>54362</v>
      </c>
      <c r="O587" s="86" t="s">
        <v>76</v>
      </c>
      <c r="P587" s="86" t="s">
        <v>76</v>
      </c>
      <c r="Q587" s="86" t="s">
        <v>76</v>
      </c>
      <c r="R587" s="86" t="s">
        <v>76</v>
      </c>
      <c r="S587" s="87" t="s">
        <v>76</v>
      </c>
      <c r="T587" s="87" t="s">
        <v>76</v>
      </c>
      <c r="U587" s="88" t="s">
        <v>76</v>
      </c>
      <c r="V587" s="88" t="s">
        <v>76</v>
      </c>
      <c r="W587" s="89" t="s">
        <v>76</v>
      </c>
      <c r="X587" s="89" t="s">
        <v>76</v>
      </c>
    </row>
    <row r="588" spans="14:24" ht="15.75" x14ac:dyDescent="0.25">
      <c r="N588" s="85">
        <v>54392</v>
      </c>
      <c r="O588" s="86" t="s">
        <v>76</v>
      </c>
      <c r="P588" s="86" t="s">
        <v>76</v>
      </c>
      <c r="Q588" s="86" t="s">
        <v>76</v>
      </c>
      <c r="R588" s="86" t="s">
        <v>76</v>
      </c>
      <c r="S588" s="87" t="s">
        <v>76</v>
      </c>
      <c r="T588" s="87" t="s">
        <v>76</v>
      </c>
      <c r="U588" s="88" t="s">
        <v>76</v>
      </c>
      <c r="V588" s="88" t="s">
        <v>76</v>
      </c>
      <c r="W588" s="89" t="s">
        <v>76</v>
      </c>
      <c r="X588" s="89" t="s">
        <v>76</v>
      </c>
    </row>
    <row r="589" spans="14:24" ht="15.75" x14ac:dyDescent="0.25">
      <c r="N589" s="85">
        <v>54423</v>
      </c>
      <c r="O589" s="86" t="s">
        <v>76</v>
      </c>
      <c r="P589" s="86" t="s">
        <v>76</v>
      </c>
      <c r="Q589" s="86" t="s">
        <v>76</v>
      </c>
      <c r="R589" s="86" t="s">
        <v>76</v>
      </c>
      <c r="S589" s="87" t="s">
        <v>76</v>
      </c>
      <c r="T589" s="87" t="s">
        <v>76</v>
      </c>
      <c r="U589" s="88" t="s">
        <v>76</v>
      </c>
      <c r="V589" s="88" t="s">
        <v>76</v>
      </c>
      <c r="W589" s="89" t="s">
        <v>76</v>
      </c>
      <c r="X589" s="89" t="s">
        <v>76</v>
      </c>
    </row>
    <row r="590" spans="14:24" ht="15.75" x14ac:dyDescent="0.25">
      <c r="N590" s="85">
        <v>54454</v>
      </c>
      <c r="O590" s="86" t="s">
        <v>76</v>
      </c>
      <c r="P590" s="86" t="s">
        <v>76</v>
      </c>
      <c r="Q590" s="86" t="s">
        <v>76</v>
      </c>
      <c r="R590" s="86" t="s">
        <v>76</v>
      </c>
      <c r="S590" s="87" t="s">
        <v>76</v>
      </c>
      <c r="T590" s="87" t="s">
        <v>76</v>
      </c>
      <c r="U590" s="88" t="s">
        <v>76</v>
      </c>
      <c r="V590" s="88" t="s">
        <v>76</v>
      </c>
      <c r="W590" s="89" t="s">
        <v>76</v>
      </c>
      <c r="X590" s="89" t="s">
        <v>76</v>
      </c>
    </row>
    <row r="591" spans="14:24" ht="15.75" x14ac:dyDescent="0.25">
      <c r="N591" s="85">
        <v>54482</v>
      </c>
      <c r="O591" s="86" t="s">
        <v>76</v>
      </c>
      <c r="P591" s="86" t="s">
        <v>76</v>
      </c>
      <c r="Q591" s="86" t="s">
        <v>76</v>
      </c>
      <c r="R591" s="86" t="s">
        <v>76</v>
      </c>
      <c r="S591" s="87" t="s">
        <v>76</v>
      </c>
      <c r="T591" s="87" t="s">
        <v>76</v>
      </c>
      <c r="U591" s="88" t="s">
        <v>76</v>
      </c>
      <c r="V591" s="88" t="s">
        <v>76</v>
      </c>
      <c r="W591" s="89" t="s">
        <v>76</v>
      </c>
      <c r="X591" s="89" t="s">
        <v>76</v>
      </c>
    </row>
    <row r="592" spans="14:24" ht="15.75" x14ac:dyDescent="0.25">
      <c r="N592" s="85">
        <v>54513</v>
      </c>
      <c r="O592" s="86" t="s">
        <v>76</v>
      </c>
      <c r="P592" s="86" t="s">
        <v>76</v>
      </c>
      <c r="Q592" s="86" t="s">
        <v>76</v>
      </c>
      <c r="R592" s="86" t="s">
        <v>76</v>
      </c>
      <c r="S592" s="87" t="s">
        <v>76</v>
      </c>
      <c r="T592" s="87" t="s">
        <v>76</v>
      </c>
      <c r="U592" s="88" t="s">
        <v>76</v>
      </c>
      <c r="V592" s="88" t="s">
        <v>76</v>
      </c>
      <c r="W592" s="89" t="s">
        <v>76</v>
      </c>
      <c r="X592" s="89" t="s">
        <v>76</v>
      </c>
    </row>
    <row r="593" spans="14:24" ht="15.75" x14ac:dyDescent="0.25">
      <c r="N593" s="85">
        <v>54543</v>
      </c>
      <c r="O593" s="86" t="s">
        <v>76</v>
      </c>
      <c r="P593" s="86" t="s">
        <v>76</v>
      </c>
      <c r="Q593" s="86" t="s">
        <v>76</v>
      </c>
      <c r="R593" s="86" t="s">
        <v>76</v>
      </c>
      <c r="S593" s="87" t="s">
        <v>76</v>
      </c>
      <c r="T593" s="87" t="s">
        <v>76</v>
      </c>
      <c r="U593" s="88" t="s">
        <v>76</v>
      </c>
      <c r="V593" s="88" t="s">
        <v>76</v>
      </c>
      <c r="W593" s="89" t="s">
        <v>76</v>
      </c>
      <c r="X593" s="89" t="s">
        <v>76</v>
      </c>
    </row>
    <row r="594" spans="14:24" ht="15.75" x14ac:dyDescent="0.25">
      <c r="N594" s="85">
        <v>54574</v>
      </c>
      <c r="O594" s="86" t="s">
        <v>76</v>
      </c>
      <c r="P594" s="86" t="s">
        <v>76</v>
      </c>
      <c r="Q594" s="86" t="s">
        <v>76</v>
      </c>
      <c r="R594" s="86" t="s">
        <v>76</v>
      </c>
      <c r="S594" s="87" t="s">
        <v>76</v>
      </c>
      <c r="T594" s="87" t="s">
        <v>76</v>
      </c>
      <c r="U594" s="88" t="s">
        <v>76</v>
      </c>
      <c r="V594" s="88" t="s">
        <v>76</v>
      </c>
      <c r="W594" s="89" t="s">
        <v>76</v>
      </c>
      <c r="X594" s="89" t="s">
        <v>76</v>
      </c>
    </row>
    <row r="595" spans="14:24" ht="15.75" x14ac:dyDescent="0.25">
      <c r="N595" s="85">
        <v>54604</v>
      </c>
      <c r="O595" s="86" t="s">
        <v>76</v>
      </c>
      <c r="P595" s="86" t="s">
        <v>76</v>
      </c>
      <c r="Q595" s="86" t="s">
        <v>76</v>
      </c>
      <c r="R595" s="86" t="s">
        <v>76</v>
      </c>
      <c r="S595" s="87" t="s">
        <v>76</v>
      </c>
      <c r="T595" s="87" t="s">
        <v>76</v>
      </c>
      <c r="U595" s="88" t="s">
        <v>76</v>
      </c>
      <c r="V595" s="88" t="s">
        <v>76</v>
      </c>
      <c r="W595" s="89" t="s">
        <v>76</v>
      </c>
      <c r="X595" s="89" t="s">
        <v>76</v>
      </c>
    </row>
    <row r="596" spans="14:24" ht="15.75" x14ac:dyDescent="0.25">
      <c r="N596" s="85">
        <v>54635</v>
      </c>
      <c r="O596" s="86" t="s">
        <v>76</v>
      </c>
      <c r="P596" s="86" t="s">
        <v>76</v>
      </c>
      <c r="Q596" s="86" t="s">
        <v>76</v>
      </c>
      <c r="R596" s="86" t="s">
        <v>76</v>
      </c>
      <c r="S596" s="87" t="s">
        <v>76</v>
      </c>
      <c r="T596" s="87" t="s">
        <v>76</v>
      </c>
      <c r="U596" s="88" t="s">
        <v>76</v>
      </c>
      <c r="V596" s="88" t="s">
        <v>76</v>
      </c>
      <c r="W596" s="89" t="s">
        <v>76</v>
      </c>
      <c r="X596" s="89" t="s">
        <v>76</v>
      </c>
    </row>
    <row r="597" spans="14:24" ht="15.75" x14ac:dyDescent="0.25">
      <c r="N597" s="85">
        <v>54666</v>
      </c>
      <c r="O597" s="86" t="s">
        <v>76</v>
      </c>
      <c r="P597" s="86" t="s">
        <v>76</v>
      </c>
      <c r="Q597" s="86" t="s">
        <v>76</v>
      </c>
      <c r="R597" s="86" t="s">
        <v>76</v>
      </c>
      <c r="S597" s="87" t="s">
        <v>76</v>
      </c>
      <c r="T597" s="87" t="s">
        <v>76</v>
      </c>
      <c r="U597" s="88" t="s">
        <v>76</v>
      </c>
      <c r="V597" s="88" t="s">
        <v>76</v>
      </c>
      <c r="W597" s="89" t="s">
        <v>76</v>
      </c>
      <c r="X597" s="89" t="s">
        <v>76</v>
      </c>
    </row>
    <row r="598" spans="14:24" ht="15.75" x14ac:dyDescent="0.25">
      <c r="N598" s="85">
        <v>54696</v>
      </c>
      <c r="O598" s="86" t="s">
        <v>76</v>
      </c>
      <c r="P598" s="86" t="s">
        <v>76</v>
      </c>
      <c r="Q598" s="86" t="s">
        <v>76</v>
      </c>
      <c r="R598" s="86" t="s">
        <v>76</v>
      </c>
      <c r="S598" s="87" t="s">
        <v>76</v>
      </c>
      <c r="T598" s="87" t="s">
        <v>76</v>
      </c>
      <c r="U598" s="88" t="s">
        <v>76</v>
      </c>
      <c r="V598" s="88" t="s">
        <v>76</v>
      </c>
      <c r="W598" s="89" t="s">
        <v>76</v>
      </c>
      <c r="X598" s="89" t="s">
        <v>76</v>
      </c>
    </row>
    <row r="599" spans="14:24" ht="15.75" x14ac:dyDescent="0.25">
      <c r="N599" s="85">
        <v>54727</v>
      </c>
      <c r="O599" s="86" t="s">
        <v>76</v>
      </c>
      <c r="P599" s="86" t="s">
        <v>76</v>
      </c>
      <c r="Q599" s="86" t="s">
        <v>76</v>
      </c>
      <c r="R599" s="86" t="s">
        <v>76</v>
      </c>
      <c r="S599" s="87" t="s">
        <v>76</v>
      </c>
      <c r="T599" s="87" t="s">
        <v>76</v>
      </c>
      <c r="U599" s="88" t="s">
        <v>76</v>
      </c>
      <c r="V599" s="88" t="s">
        <v>76</v>
      </c>
      <c r="W599" s="89" t="s">
        <v>76</v>
      </c>
      <c r="X599" s="89" t="s">
        <v>76</v>
      </c>
    </row>
    <row r="600" spans="14:24" ht="15.75" x14ac:dyDescent="0.25">
      <c r="N600" s="85">
        <v>54757</v>
      </c>
      <c r="O600" s="86" t="s">
        <v>76</v>
      </c>
      <c r="P600" s="86" t="s">
        <v>76</v>
      </c>
      <c r="Q600" s="86" t="s">
        <v>76</v>
      </c>
      <c r="R600" s="86" t="s">
        <v>76</v>
      </c>
      <c r="S600" s="87" t="s">
        <v>76</v>
      </c>
      <c r="T600" s="87" t="s">
        <v>76</v>
      </c>
      <c r="U600" s="88" t="s">
        <v>76</v>
      </c>
      <c r="V600" s="88" t="s">
        <v>76</v>
      </c>
      <c r="W600" s="89" t="s">
        <v>76</v>
      </c>
      <c r="X600" s="89" t="s">
        <v>76</v>
      </c>
    </row>
    <row r="601" spans="14:24" ht="15.75" x14ac:dyDescent="0.25">
      <c r="N601" s="85">
        <v>54788</v>
      </c>
      <c r="O601" s="86" t="s">
        <v>76</v>
      </c>
      <c r="P601" s="86" t="s">
        <v>76</v>
      </c>
      <c r="Q601" s="86" t="s">
        <v>76</v>
      </c>
      <c r="R601" s="86" t="s">
        <v>76</v>
      </c>
      <c r="S601" s="87" t="s">
        <v>76</v>
      </c>
      <c r="T601" s="87" t="s">
        <v>76</v>
      </c>
      <c r="U601" s="88" t="s">
        <v>76</v>
      </c>
      <c r="V601" s="88" t="s">
        <v>76</v>
      </c>
      <c r="W601" s="89" t="s">
        <v>76</v>
      </c>
      <c r="X601" s="89" t="s">
        <v>76</v>
      </c>
    </row>
    <row r="602" spans="14:24" ht="15.75" x14ac:dyDescent="0.25">
      <c r="N602" s="85">
        <v>54819</v>
      </c>
      <c r="O602" s="86" t="s">
        <v>76</v>
      </c>
      <c r="P602" s="86" t="s">
        <v>76</v>
      </c>
      <c r="Q602" s="86" t="s">
        <v>76</v>
      </c>
      <c r="R602" s="86" t="s">
        <v>76</v>
      </c>
      <c r="S602" s="87" t="s">
        <v>76</v>
      </c>
      <c r="T602" s="87" t="s">
        <v>76</v>
      </c>
      <c r="U602" s="88" t="s">
        <v>76</v>
      </c>
      <c r="V602" s="88" t="s">
        <v>76</v>
      </c>
      <c r="W602" s="89" t="s">
        <v>76</v>
      </c>
      <c r="X602" s="89" t="s">
        <v>76</v>
      </c>
    </row>
    <row r="603" spans="14:24" ht="15.75" x14ac:dyDescent="0.25">
      <c r="N603" s="85">
        <v>54847</v>
      </c>
      <c r="O603" s="86" t="s">
        <v>76</v>
      </c>
      <c r="P603" s="86" t="s">
        <v>76</v>
      </c>
      <c r="Q603" s="86" t="s">
        <v>76</v>
      </c>
      <c r="R603" s="86" t="s">
        <v>76</v>
      </c>
      <c r="S603" s="87" t="s">
        <v>76</v>
      </c>
      <c r="T603" s="87" t="s">
        <v>76</v>
      </c>
      <c r="U603" s="88" t="s">
        <v>76</v>
      </c>
      <c r="V603" s="88" t="s">
        <v>76</v>
      </c>
      <c r="W603" s="89" t="s">
        <v>76</v>
      </c>
      <c r="X603" s="89" t="s">
        <v>76</v>
      </c>
    </row>
    <row r="604" spans="14:24" ht="15.75" x14ac:dyDescent="0.25">
      <c r="N604" s="85">
        <v>54878</v>
      </c>
      <c r="O604" s="86" t="s">
        <v>76</v>
      </c>
      <c r="P604" s="86" t="s">
        <v>76</v>
      </c>
      <c r="Q604" s="86" t="s">
        <v>76</v>
      </c>
      <c r="R604" s="86" t="s">
        <v>76</v>
      </c>
      <c r="S604" s="87" t="s">
        <v>76</v>
      </c>
      <c r="T604" s="87" t="s">
        <v>76</v>
      </c>
      <c r="U604" s="88" t="s">
        <v>76</v>
      </c>
      <c r="V604" s="88" t="s">
        <v>76</v>
      </c>
      <c r="W604" s="89" t="s">
        <v>76</v>
      </c>
      <c r="X604" s="89" t="s">
        <v>76</v>
      </c>
    </row>
    <row r="605" spans="14:24" ht="15.75" x14ac:dyDescent="0.25">
      <c r="N605" s="85">
        <v>54908</v>
      </c>
      <c r="O605" s="86" t="s">
        <v>76</v>
      </c>
      <c r="P605" s="86" t="s">
        <v>76</v>
      </c>
      <c r="Q605" s="86" t="s">
        <v>76</v>
      </c>
      <c r="R605" s="86" t="s">
        <v>76</v>
      </c>
      <c r="S605" s="87" t="s">
        <v>76</v>
      </c>
      <c r="T605" s="87" t="s">
        <v>76</v>
      </c>
      <c r="U605" s="88" t="s">
        <v>76</v>
      </c>
      <c r="V605" s="88" t="s">
        <v>76</v>
      </c>
      <c r="W605" s="89" t="s">
        <v>76</v>
      </c>
      <c r="X605" s="89" t="s">
        <v>76</v>
      </c>
    </row>
    <row r="606" spans="14:24" ht="15.75" x14ac:dyDescent="0.25">
      <c r="N606" s="85">
        <v>54939</v>
      </c>
      <c r="O606" s="86" t="s">
        <v>76</v>
      </c>
      <c r="P606" s="86" t="s">
        <v>76</v>
      </c>
      <c r="Q606" s="86" t="s">
        <v>76</v>
      </c>
      <c r="R606" s="86" t="s">
        <v>76</v>
      </c>
      <c r="S606" s="87" t="s">
        <v>76</v>
      </c>
      <c r="T606" s="87" t="s">
        <v>76</v>
      </c>
      <c r="U606" s="88" t="s">
        <v>76</v>
      </c>
      <c r="V606" s="88" t="s">
        <v>76</v>
      </c>
      <c r="W606" s="89" t="s">
        <v>76</v>
      </c>
      <c r="X606" s="89" t="s">
        <v>76</v>
      </c>
    </row>
    <row r="607" spans="14:24" ht="15.75" x14ac:dyDescent="0.25">
      <c r="N607" s="85">
        <v>54969</v>
      </c>
      <c r="O607" s="86" t="s">
        <v>76</v>
      </c>
      <c r="P607" s="86" t="s">
        <v>76</v>
      </c>
      <c r="Q607" s="86" t="s">
        <v>76</v>
      </c>
      <c r="R607" s="86" t="s">
        <v>76</v>
      </c>
      <c r="S607" s="87" t="s">
        <v>76</v>
      </c>
      <c r="T607" s="87" t="s">
        <v>76</v>
      </c>
      <c r="U607" s="88" t="s">
        <v>76</v>
      </c>
      <c r="V607" s="88" t="s">
        <v>76</v>
      </c>
      <c r="W607" s="89" t="s">
        <v>76</v>
      </c>
      <c r="X607" s="89" t="s">
        <v>76</v>
      </c>
    </row>
    <row r="608" spans="14:24" ht="15.75" x14ac:dyDescent="0.25">
      <c r="N608" s="85">
        <v>55000</v>
      </c>
      <c r="O608" s="86" t="s">
        <v>76</v>
      </c>
      <c r="P608" s="86" t="s">
        <v>76</v>
      </c>
      <c r="Q608" s="86" t="s">
        <v>76</v>
      </c>
      <c r="R608" s="86" t="s">
        <v>76</v>
      </c>
      <c r="S608" s="87" t="s">
        <v>76</v>
      </c>
      <c r="T608" s="87" t="s">
        <v>76</v>
      </c>
      <c r="U608" s="88" t="s">
        <v>76</v>
      </c>
      <c r="V608" s="88" t="s">
        <v>76</v>
      </c>
      <c r="W608" s="89" t="s">
        <v>76</v>
      </c>
      <c r="X608" s="89" t="s">
        <v>76</v>
      </c>
    </row>
    <row r="609" spans="14:24" ht="15.75" x14ac:dyDescent="0.25">
      <c r="N609" s="85">
        <v>55031</v>
      </c>
      <c r="O609" s="86" t="s">
        <v>76</v>
      </c>
      <c r="P609" s="86" t="s">
        <v>76</v>
      </c>
      <c r="Q609" s="86" t="s">
        <v>76</v>
      </c>
      <c r="R609" s="86" t="s">
        <v>76</v>
      </c>
      <c r="S609" s="87" t="s">
        <v>76</v>
      </c>
      <c r="T609" s="87" t="s">
        <v>76</v>
      </c>
      <c r="U609" s="88" t="s">
        <v>76</v>
      </c>
      <c r="V609" s="88" t="s">
        <v>76</v>
      </c>
      <c r="W609" s="89" t="s">
        <v>76</v>
      </c>
      <c r="X609" s="89" t="s">
        <v>76</v>
      </c>
    </row>
    <row r="610" spans="14:24" ht="15.75" x14ac:dyDescent="0.25">
      <c r="N610" s="85">
        <v>55061</v>
      </c>
      <c r="O610" s="86" t="s">
        <v>76</v>
      </c>
      <c r="P610" s="86" t="s">
        <v>76</v>
      </c>
      <c r="Q610" s="86" t="s">
        <v>76</v>
      </c>
      <c r="R610" s="86" t="s">
        <v>76</v>
      </c>
      <c r="S610" s="87" t="s">
        <v>76</v>
      </c>
      <c r="T610" s="87" t="s">
        <v>76</v>
      </c>
      <c r="U610" s="88" t="s">
        <v>76</v>
      </c>
      <c r="V610" s="88" t="s">
        <v>76</v>
      </c>
      <c r="W610" s="89" t="s">
        <v>76</v>
      </c>
      <c r="X610" s="89" t="s">
        <v>76</v>
      </c>
    </row>
    <row r="611" spans="14:24" ht="15.75" x14ac:dyDescent="0.25">
      <c r="N611" s="85">
        <v>55092</v>
      </c>
      <c r="O611" s="86" t="s">
        <v>76</v>
      </c>
      <c r="P611" s="86" t="s">
        <v>76</v>
      </c>
      <c r="Q611" s="86" t="s">
        <v>76</v>
      </c>
      <c r="R611" s="86" t="s">
        <v>76</v>
      </c>
      <c r="S611" s="87" t="s">
        <v>76</v>
      </c>
      <c r="T611" s="87" t="s">
        <v>76</v>
      </c>
      <c r="U611" s="88" t="s">
        <v>76</v>
      </c>
      <c r="V611" s="88" t="s">
        <v>76</v>
      </c>
      <c r="W611" s="89" t="s">
        <v>76</v>
      </c>
      <c r="X611" s="89" t="s">
        <v>76</v>
      </c>
    </row>
    <row r="612" spans="14:24" ht="15.75" x14ac:dyDescent="0.25">
      <c r="N612" s="85">
        <v>55122</v>
      </c>
      <c r="O612" s="86" t="s">
        <v>76</v>
      </c>
      <c r="P612" s="86" t="s">
        <v>76</v>
      </c>
      <c r="Q612" s="86" t="s">
        <v>76</v>
      </c>
      <c r="R612" s="86" t="s">
        <v>76</v>
      </c>
      <c r="S612" s="87" t="s">
        <v>76</v>
      </c>
      <c r="T612" s="87" t="s">
        <v>76</v>
      </c>
      <c r="U612" s="88" t="s">
        <v>76</v>
      </c>
      <c r="V612" s="88" t="s">
        <v>76</v>
      </c>
      <c r="W612" s="89" t="s">
        <v>76</v>
      </c>
      <c r="X612" s="89" t="s">
        <v>76</v>
      </c>
    </row>
    <row r="613" spans="14:24" ht="15.75" x14ac:dyDescent="0.25">
      <c r="N613" s="85">
        <v>55153</v>
      </c>
      <c r="O613" s="86" t="s">
        <v>76</v>
      </c>
      <c r="P613" s="86" t="s">
        <v>76</v>
      </c>
      <c r="Q613" s="86" t="s">
        <v>76</v>
      </c>
      <c r="R613" s="86" t="s">
        <v>76</v>
      </c>
      <c r="S613" s="87" t="s">
        <v>76</v>
      </c>
      <c r="T613" s="87" t="s">
        <v>76</v>
      </c>
      <c r="U613" s="88" t="s">
        <v>76</v>
      </c>
      <c r="V613" s="88" t="s">
        <v>76</v>
      </c>
      <c r="W613" s="89" t="s">
        <v>76</v>
      </c>
      <c r="X613" s="89" t="s">
        <v>76</v>
      </c>
    </row>
    <row r="614" spans="14:24" ht="15.75" x14ac:dyDescent="0.25">
      <c r="N614" s="85">
        <v>55184</v>
      </c>
      <c r="O614" s="86" t="s">
        <v>76</v>
      </c>
      <c r="P614" s="86" t="s">
        <v>76</v>
      </c>
      <c r="Q614" s="86" t="s">
        <v>76</v>
      </c>
      <c r="R614" s="86" t="s">
        <v>76</v>
      </c>
      <c r="S614" s="87" t="s">
        <v>76</v>
      </c>
      <c r="T614" s="87" t="s">
        <v>76</v>
      </c>
      <c r="U614" s="88" t="s">
        <v>76</v>
      </c>
      <c r="V614" s="88" t="s">
        <v>76</v>
      </c>
      <c r="W614" s="89" t="s">
        <v>76</v>
      </c>
      <c r="X614" s="89" t="s">
        <v>76</v>
      </c>
    </row>
    <row r="615" spans="14:24" ht="15.75" x14ac:dyDescent="0.25">
      <c r="N615" s="85">
        <v>55212</v>
      </c>
      <c r="O615" s="86" t="s">
        <v>76</v>
      </c>
      <c r="P615" s="86" t="s">
        <v>76</v>
      </c>
      <c r="Q615" s="86" t="s">
        <v>76</v>
      </c>
      <c r="R615" s="86" t="s">
        <v>76</v>
      </c>
      <c r="S615" s="87" t="s">
        <v>76</v>
      </c>
      <c r="T615" s="87" t="s">
        <v>76</v>
      </c>
      <c r="U615" s="88" t="s">
        <v>76</v>
      </c>
      <c r="V615" s="88" t="s">
        <v>76</v>
      </c>
      <c r="W615" s="89" t="s">
        <v>76</v>
      </c>
      <c r="X615" s="89" t="s">
        <v>76</v>
      </c>
    </row>
    <row r="616" spans="14:24" ht="15.75" x14ac:dyDescent="0.25">
      <c r="N616" s="85">
        <v>55243</v>
      </c>
      <c r="O616" s="86" t="s">
        <v>76</v>
      </c>
      <c r="P616" s="86" t="s">
        <v>76</v>
      </c>
      <c r="Q616" s="86" t="s">
        <v>76</v>
      </c>
      <c r="R616" s="86" t="s">
        <v>76</v>
      </c>
      <c r="S616" s="87" t="s">
        <v>76</v>
      </c>
      <c r="T616" s="87" t="s">
        <v>76</v>
      </c>
      <c r="U616" s="88" t="s">
        <v>76</v>
      </c>
      <c r="V616" s="88" t="s">
        <v>76</v>
      </c>
      <c r="W616" s="89" t="s">
        <v>76</v>
      </c>
      <c r="X616" s="89" t="s">
        <v>76</v>
      </c>
    </row>
    <row r="617" spans="14:24" ht="15.75" x14ac:dyDescent="0.25">
      <c r="N617" s="85">
        <v>55273</v>
      </c>
      <c r="O617" s="86" t="s">
        <v>76</v>
      </c>
      <c r="P617" s="86" t="s">
        <v>76</v>
      </c>
      <c r="Q617" s="86" t="s">
        <v>76</v>
      </c>
      <c r="R617" s="86" t="s">
        <v>76</v>
      </c>
      <c r="S617" s="87" t="s">
        <v>76</v>
      </c>
      <c r="T617" s="87" t="s">
        <v>76</v>
      </c>
      <c r="U617" s="88" t="s">
        <v>76</v>
      </c>
      <c r="V617" s="88" t="s">
        <v>76</v>
      </c>
      <c r="W617" s="89" t="s">
        <v>76</v>
      </c>
      <c r="X617" s="89" t="s">
        <v>76</v>
      </c>
    </row>
    <row r="618" spans="14:24" ht="15.75" x14ac:dyDescent="0.25">
      <c r="N618" s="85">
        <v>55304</v>
      </c>
      <c r="O618" s="86" t="s">
        <v>76</v>
      </c>
      <c r="P618" s="86" t="s">
        <v>76</v>
      </c>
      <c r="Q618" s="86" t="s">
        <v>76</v>
      </c>
      <c r="R618" s="86" t="s">
        <v>76</v>
      </c>
      <c r="S618" s="87" t="s">
        <v>76</v>
      </c>
      <c r="T618" s="87" t="s">
        <v>76</v>
      </c>
      <c r="U618" s="88" t="s">
        <v>76</v>
      </c>
      <c r="V618" s="88" t="s">
        <v>76</v>
      </c>
      <c r="W618" s="89" t="s">
        <v>76</v>
      </c>
      <c r="X618" s="89" t="s">
        <v>76</v>
      </c>
    </row>
    <row r="619" spans="14:24" ht="15.75" x14ac:dyDescent="0.25">
      <c r="N619" s="85">
        <v>55334</v>
      </c>
      <c r="O619" s="86" t="s">
        <v>76</v>
      </c>
      <c r="P619" s="86" t="s">
        <v>76</v>
      </c>
      <c r="Q619" s="86" t="s">
        <v>76</v>
      </c>
      <c r="R619" s="86" t="s">
        <v>76</v>
      </c>
      <c r="S619" s="87" t="s">
        <v>76</v>
      </c>
      <c r="T619" s="87" t="s">
        <v>76</v>
      </c>
      <c r="U619" s="88" t="s">
        <v>76</v>
      </c>
      <c r="V619" s="88" t="s">
        <v>76</v>
      </c>
      <c r="W619" s="89" t="s">
        <v>76</v>
      </c>
      <c r="X619" s="89" t="s">
        <v>76</v>
      </c>
    </row>
    <row r="620" spans="14:24" ht="15.75" x14ac:dyDescent="0.25">
      <c r="N620" s="85">
        <v>55365</v>
      </c>
      <c r="O620" s="86" t="s">
        <v>76</v>
      </c>
      <c r="P620" s="86" t="s">
        <v>76</v>
      </c>
      <c r="Q620" s="86" t="s">
        <v>76</v>
      </c>
      <c r="R620" s="86" t="s">
        <v>76</v>
      </c>
      <c r="S620" s="87" t="s">
        <v>76</v>
      </c>
      <c r="T620" s="87" t="s">
        <v>76</v>
      </c>
      <c r="U620" s="88" t="s">
        <v>76</v>
      </c>
      <c r="V620" s="88" t="s">
        <v>76</v>
      </c>
      <c r="W620" s="89" t="s">
        <v>76</v>
      </c>
      <c r="X620" s="89" t="s">
        <v>76</v>
      </c>
    </row>
    <row r="621" spans="14:24" ht="15.75" x14ac:dyDescent="0.25">
      <c r="N621" s="85">
        <v>55396</v>
      </c>
      <c r="O621" s="86" t="s">
        <v>76</v>
      </c>
      <c r="P621" s="86" t="s">
        <v>76</v>
      </c>
      <c r="Q621" s="86" t="s">
        <v>76</v>
      </c>
      <c r="R621" s="86" t="s">
        <v>76</v>
      </c>
      <c r="S621" s="87" t="s">
        <v>76</v>
      </c>
      <c r="T621" s="87" t="s">
        <v>76</v>
      </c>
      <c r="U621" s="88" t="s">
        <v>76</v>
      </c>
      <c r="V621" s="88" t="s">
        <v>76</v>
      </c>
      <c r="W621" s="89" t="s">
        <v>76</v>
      </c>
      <c r="X621" s="89" t="s">
        <v>76</v>
      </c>
    </row>
    <row r="622" spans="14:24" ht="15.75" x14ac:dyDescent="0.25">
      <c r="N622" s="85">
        <v>55426</v>
      </c>
      <c r="O622" s="86" t="s">
        <v>76</v>
      </c>
      <c r="P622" s="86" t="s">
        <v>76</v>
      </c>
      <c r="Q622" s="86" t="s">
        <v>76</v>
      </c>
      <c r="R622" s="86" t="s">
        <v>76</v>
      </c>
      <c r="S622" s="87" t="s">
        <v>76</v>
      </c>
      <c r="T622" s="87" t="s">
        <v>76</v>
      </c>
      <c r="U622" s="88" t="s">
        <v>76</v>
      </c>
      <c r="V622" s="88" t="s">
        <v>76</v>
      </c>
      <c r="W622" s="89" t="s">
        <v>76</v>
      </c>
      <c r="X622" s="89" t="s">
        <v>76</v>
      </c>
    </row>
    <row r="623" spans="14:24" ht="15.75" x14ac:dyDescent="0.25">
      <c r="N623" s="85">
        <v>55457</v>
      </c>
      <c r="O623" s="86" t="s">
        <v>76</v>
      </c>
      <c r="P623" s="86" t="s">
        <v>76</v>
      </c>
      <c r="Q623" s="86" t="s">
        <v>76</v>
      </c>
      <c r="R623" s="86" t="s">
        <v>76</v>
      </c>
      <c r="S623" s="87" t="s">
        <v>76</v>
      </c>
      <c r="T623" s="87" t="s">
        <v>76</v>
      </c>
      <c r="U623" s="88" t="s">
        <v>76</v>
      </c>
      <c r="V623" s="88" t="s">
        <v>76</v>
      </c>
      <c r="W623" s="89" t="s">
        <v>76</v>
      </c>
      <c r="X623" s="89" t="s">
        <v>76</v>
      </c>
    </row>
    <row r="624" spans="14:24" ht="15.75" x14ac:dyDescent="0.25">
      <c r="N624" s="85">
        <v>55487</v>
      </c>
      <c r="O624" s="86" t="s">
        <v>76</v>
      </c>
      <c r="P624" s="86" t="s">
        <v>76</v>
      </c>
      <c r="Q624" s="86" t="s">
        <v>76</v>
      </c>
      <c r="R624" s="86" t="s">
        <v>76</v>
      </c>
      <c r="S624" s="87" t="s">
        <v>76</v>
      </c>
      <c r="T624" s="87" t="s">
        <v>76</v>
      </c>
      <c r="U624" s="88" t="s">
        <v>76</v>
      </c>
      <c r="V624" s="88" t="s">
        <v>76</v>
      </c>
      <c r="W624" s="89" t="s">
        <v>76</v>
      </c>
      <c r="X624" s="89" t="s">
        <v>76</v>
      </c>
    </row>
    <row r="625" spans="14:24" ht="15.75" x14ac:dyDescent="0.25">
      <c r="N625" s="85">
        <v>55518</v>
      </c>
      <c r="O625" s="86" t="s">
        <v>76</v>
      </c>
      <c r="P625" s="86" t="s">
        <v>76</v>
      </c>
      <c r="Q625" s="86" t="s">
        <v>76</v>
      </c>
      <c r="R625" s="86" t="s">
        <v>76</v>
      </c>
      <c r="S625" s="87" t="s">
        <v>76</v>
      </c>
      <c r="T625" s="87" t="s">
        <v>76</v>
      </c>
      <c r="U625" s="88" t="s">
        <v>76</v>
      </c>
      <c r="V625" s="88" t="s">
        <v>76</v>
      </c>
      <c r="W625" s="89" t="s">
        <v>76</v>
      </c>
      <c r="X625" s="89" t="s">
        <v>76</v>
      </c>
    </row>
    <row r="626" spans="14:24" ht="15.75" x14ac:dyDescent="0.25">
      <c r="N626" s="85">
        <v>55549</v>
      </c>
      <c r="O626" s="86" t="s">
        <v>76</v>
      </c>
      <c r="P626" s="86" t="s">
        <v>76</v>
      </c>
      <c r="Q626" s="86" t="s">
        <v>76</v>
      </c>
      <c r="R626" s="86" t="s">
        <v>76</v>
      </c>
      <c r="S626" s="87" t="s">
        <v>76</v>
      </c>
      <c r="T626" s="87" t="s">
        <v>76</v>
      </c>
      <c r="U626" s="88" t="s">
        <v>76</v>
      </c>
      <c r="V626" s="88" t="s">
        <v>76</v>
      </c>
      <c r="W626" s="89" t="s">
        <v>76</v>
      </c>
      <c r="X626" s="89" t="s">
        <v>76</v>
      </c>
    </row>
    <row r="627" spans="14:24" ht="15.75" x14ac:dyDescent="0.25">
      <c r="N627" s="85">
        <v>55578</v>
      </c>
      <c r="O627" s="86" t="s">
        <v>76</v>
      </c>
      <c r="P627" s="86" t="s">
        <v>76</v>
      </c>
      <c r="Q627" s="86" t="s">
        <v>76</v>
      </c>
      <c r="R627" s="86" t="s">
        <v>76</v>
      </c>
      <c r="S627" s="87" t="s">
        <v>76</v>
      </c>
      <c r="T627" s="87" t="s">
        <v>76</v>
      </c>
      <c r="U627" s="88" t="s">
        <v>76</v>
      </c>
      <c r="V627" s="88" t="s">
        <v>76</v>
      </c>
      <c r="W627" s="89" t="s">
        <v>76</v>
      </c>
      <c r="X627" s="89" t="s">
        <v>76</v>
      </c>
    </row>
    <row r="628" spans="14:24" ht="15.75" x14ac:dyDescent="0.25">
      <c r="N628" s="85">
        <v>55609</v>
      </c>
      <c r="O628" s="86" t="s">
        <v>76</v>
      </c>
      <c r="P628" s="86" t="s">
        <v>76</v>
      </c>
      <c r="Q628" s="86" t="s">
        <v>76</v>
      </c>
      <c r="R628" s="86" t="s">
        <v>76</v>
      </c>
      <c r="S628" s="87" t="s">
        <v>76</v>
      </c>
      <c r="T628" s="87" t="s">
        <v>76</v>
      </c>
      <c r="U628" s="88" t="s">
        <v>76</v>
      </c>
      <c r="V628" s="88" t="s">
        <v>76</v>
      </c>
      <c r="W628" s="89" t="s">
        <v>76</v>
      </c>
      <c r="X628" s="89" t="s">
        <v>76</v>
      </c>
    </row>
    <row r="629" spans="14:24" ht="15.75" x14ac:dyDescent="0.25">
      <c r="N629" s="85">
        <v>55639</v>
      </c>
      <c r="O629" s="86" t="s">
        <v>76</v>
      </c>
      <c r="P629" s="86" t="s">
        <v>76</v>
      </c>
      <c r="Q629" s="86" t="s">
        <v>76</v>
      </c>
      <c r="R629" s="86" t="s">
        <v>76</v>
      </c>
      <c r="S629" s="87" t="s">
        <v>76</v>
      </c>
      <c r="T629" s="87" t="s">
        <v>76</v>
      </c>
      <c r="U629" s="88" t="s">
        <v>76</v>
      </c>
      <c r="V629" s="88" t="s">
        <v>76</v>
      </c>
      <c r="W629" s="89" t="s">
        <v>76</v>
      </c>
      <c r="X629" s="89" t="s">
        <v>76</v>
      </c>
    </row>
    <row r="630" spans="14:24" ht="15.75" x14ac:dyDescent="0.25">
      <c r="N630" s="85">
        <v>55670</v>
      </c>
      <c r="O630" s="86" t="s">
        <v>76</v>
      </c>
      <c r="P630" s="86" t="s">
        <v>76</v>
      </c>
      <c r="Q630" s="86" t="s">
        <v>76</v>
      </c>
      <c r="R630" s="86" t="s">
        <v>76</v>
      </c>
      <c r="S630" s="87" t="s">
        <v>76</v>
      </c>
      <c r="T630" s="87" t="s">
        <v>76</v>
      </c>
      <c r="U630" s="88" t="s">
        <v>76</v>
      </c>
      <c r="V630" s="88" t="s">
        <v>76</v>
      </c>
      <c r="W630" s="89" t="s">
        <v>76</v>
      </c>
      <c r="X630" s="89" t="s">
        <v>76</v>
      </c>
    </row>
    <row r="631" spans="14:24" ht="15.75" x14ac:dyDescent="0.25">
      <c r="N631" s="85">
        <v>55700</v>
      </c>
      <c r="O631" s="86" t="s">
        <v>76</v>
      </c>
      <c r="P631" s="86" t="s">
        <v>76</v>
      </c>
      <c r="Q631" s="86" t="s">
        <v>76</v>
      </c>
      <c r="R631" s="86" t="s">
        <v>76</v>
      </c>
      <c r="S631" s="87" t="s">
        <v>76</v>
      </c>
      <c r="T631" s="87" t="s">
        <v>76</v>
      </c>
      <c r="U631" s="88" t="s">
        <v>76</v>
      </c>
      <c r="V631" s="88" t="s">
        <v>76</v>
      </c>
      <c r="W631" s="89" t="s">
        <v>76</v>
      </c>
      <c r="X631" s="89" t="s">
        <v>76</v>
      </c>
    </row>
    <row r="632" spans="14:24" ht="15.75" x14ac:dyDescent="0.25">
      <c r="N632" s="85">
        <v>55731</v>
      </c>
      <c r="O632" s="86" t="s">
        <v>76</v>
      </c>
      <c r="P632" s="86" t="s">
        <v>76</v>
      </c>
      <c r="Q632" s="86" t="s">
        <v>76</v>
      </c>
      <c r="R632" s="86" t="s">
        <v>76</v>
      </c>
      <c r="S632" s="87" t="s">
        <v>76</v>
      </c>
      <c r="T632" s="87" t="s">
        <v>76</v>
      </c>
      <c r="U632" s="88" t="s">
        <v>76</v>
      </c>
      <c r="V632" s="88" t="s">
        <v>76</v>
      </c>
      <c r="W632" s="89" t="s">
        <v>76</v>
      </c>
      <c r="X632" s="89" t="s">
        <v>76</v>
      </c>
    </row>
    <row r="633" spans="14:24" ht="15.75" x14ac:dyDescent="0.25">
      <c r="N633" s="85">
        <v>55762</v>
      </c>
      <c r="O633" s="86" t="s">
        <v>76</v>
      </c>
      <c r="P633" s="86" t="s">
        <v>76</v>
      </c>
      <c r="Q633" s="86" t="s">
        <v>76</v>
      </c>
      <c r="R633" s="86" t="s">
        <v>76</v>
      </c>
      <c r="S633" s="87" t="s">
        <v>76</v>
      </c>
      <c r="T633" s="87" t="s">
        <v>76</v>
      </c>
      <c r="U633" s="88" t="s">
        <v>76</v>
      </c>
      <c r="V633" s="88" t="s">
        <v>76</v>
      </c>
      <c r="W633" s="89" t="s">
        <v>76</v>
      </c>
      <c r="X633" s="89" t="s">
        <v>76</v>
      </c>
    </row>
  </sheetData>
  <mergeCells count="3">
    <mergeCell ref="A7:F7"/>
    <mergeCell ref="H7:M7"/>
    <mergeCell ref="A27:F27"/>
  </mergeCells>
  <conditionalFormatting sqref="N2:N633">
    <cfRule type="expression" dxfId="2" priority="1">
      <formula>$O2=""</formula>
    </cfRule>
  </conditionalFormatting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FB2EE6-C708-419C-968E-3B2751E56FEF}">
  <sheetPr codeName="Sheet12"/>
  <dimension ref="A1:V466"/>
  <sheetViews>
    <sheetView topLeftCell="E1" workbookViewId="0">
      <selection activeCell="T305" sqref="T305"/>
    </sheetView>
  </sheetViews>
  <sheetFormatPr defaultColWidth="9.140625" defaultRowHeight="15.75" x14ac:dyDescent="0.25"/>
  <cols>
    <col min="1" max="15" width="13.7109375" style="24" customWidth="1"/>
    <col min="16" max="16" width="23.85546875" style="102" bestFit="1" customWidth="1"/>
    <col min="17" max="17" width="18.28515625" style="13" customWidth="1"/>
    <col min="18" max="18" width="22.28515625" style="13" customWidth="1"/>
    <col min="19" max="19" width="12.5703125" style="13" customWidth="1"/>
    <col min="20" max="20" width="16.7109375" style="102" customWidth="1"/>
    <col min="21" max="21" width="19.28515625" style="13" customWidth="1"/>
    <col min="22" max="22" width="16" style="13" customWidth="1"/>
    <col min="23" max="16384" width="9.140625" style="24"/>
  </cols>
  <sheetData>
    <row r="1" spans="1:22" s="2" customFormat="1" ht="15.95" customHeight="1" x14ac:dyDescent="0.25">
      <c r="P1" s="90"/>
      <c r="Q1" s="1"/>
      <c r="R1" s="1"/>
      <c r="S1" s="1"/>
      <c r="T1" s="1"/>
      <c r="U1" s="1"/>
      <c r="V1" s="1"/>
    </row>
    <row r="2" spans="1:22" s="5" customFormat="1" ht="15.95" customHeight="1" x14ac:dyDescent="0.25">
      <c r="P2" s="4"/>
      <c r="Q2" s="91"/>
      <c r="R2" s="91"/>
      <c r="S2" s="91"/>
      <c r="T2" s="91"/>
      <c r="U2" s="91"/>
      <c r="V2" s="91"/>
    </row>
    <row r="3" spans="1:22" s="5" customFormat="1" ht="15.95" customHeight="1" x14ac:dyDescent="0.25">
      <c r="P3" s="4"/>
      <c r="Q3" s="91"/>
      <c r="R3" s="91"/>
      <c r="S3" s="91"/>
      <c r="T3" s="91"/>
      <c r="U3" s="91"/>
      <c r="V3" s="91"/>
    </row>
    <row r="4" spans="1:22" s="8" customFormat="1" ht="15.95" customHeight="1" x14ac:dyDescent="0.25">
      <c r="P4" s="7"/>
      <c r="Q4" s="92"/>
      <c r="R4" s="92"/>
      <c r="S4" s="92"/>
      <c r="T4" s="92"/>
      <c r="U4" s="92"/>
      <c r="V4" s="92"/>
    </row>
    <row r="5" spans="1:22" s="21" customFormat="1" ht="43.5" customHeight="1" x14ac:dyDescent="0.25">
      <c r="P5" s="93" t="s">
        <v>0</v>
      </c>
      <c r="Q5" s="94" t="s">
        <v>1</v>
      </c>
      <c r="R5" s="95" t="s">
        <v>3</v>
      </c>
      <c r="S5" s="39"/>
      <c r="T5" s="96" t="s">
        <v>0</v>
      </c>
      <c r="U5" s="97" t="s">
        <v>53</v>
      </c>
      <c r="V5" s="97" t="s">
        <v>54</v>
      </c>
    </row>
    <row r="6" spans="1:22" x14ac:dyDescent="0.25">
      <c r="P6" s="98">
        <v>35826</v>
      </c>
      <c r="Q6" s="99">
        <v>78.369745340570702</v>
      </c>
      <c r="R6" s="100">
        <v>84.3011712191838</v>
      </c>
      <c r="T6" s="98">
        <v>35155</v>
      </c>
      <c r="U6" s="101">
        <v>63.742582936705901</v>
      </c>
      <c r="V6" s="101">
        <v>64.276972849330704</v>
      </c>
    </row>
    <row r="7" spans="1:22" x14ac:dyDescent="0.25">
      <c r="A7" s="178" t="s">
        <v>94</v>
      </c>
      <c r="B7" s="178"/>
      <c r="C7" s="178"/>
      <c r="D7" s="178"/>
      <c r="E7" s="178"/>
      <c r="F7" s="178"/>
      <c r="G7" s="178"/>
      <c r="H7" s="59"/>
      <c r="I7" s="178" t="s">
        <v>95</v>
      </c>
      <c r="J7" s="178"/>
      <c r="K7" s="178"/>
      <c r="L7" s="178"/>
      <c r="M7" s="178"/>
      <c r="N7" s="178"/>
      <c r="O7" s="178"/>
      <c r="P7" s="98">
        <v>35854</v>
      </c>
      <c r="Q7" s="99">
        <v>78.028947671134702</v>
      </c>
      <c r="R7" s="100">
        <v>83.310976082301195</v>
      </c>
      <c r="T7" s="98">
        <v>35246</v>
      </c>
      <c r="U7" s="101">
        <v>64.0716854902373</v>
      </c>
      <c r="V7" s="101">
        <v>63.5717120131767</v>
      </c>
    </row>
    <row r="8" spans="1:22" x14ac:dyDescent="0.25">
      <c r="A8" s="178" t="s">
        <v>74</v>
      </c>
      <c r="B8" s="178"/>
      <c r="C8" s="178"/>
      <c r="D8" s="178"/>
      <c r="E8" s="178"/>
      <c r="F8" s="178"/>
      <c r="G8" s="178"/>
      <c r="H8" s="59"/>
      <c r="I8" s="178" t="s">
        <v>74</v>
      </c>
      <c r="J8" s="178"/>
      <c r="K8" s="178"/>
      <c r="L8" s="178"/>
      <c r="M8" s="178"/>
      <c r="N8" s="178"/>
      <c r="O8" s="178"/>
      <c r="P8" s="98">
        <v>35885</v>
      </c>
      <c r="Q8" s="99">
        <v>77.774354797022198</v>
      </c>
      <c r="R8" s="100">
        <v>83.027422362231306</v>
      </c>
      <c r="T8" s="98">
        <v>35338</v>
      </c>
      <c r="U8" s="101">
        <v>66.445741325826205</v>
      </c>
      <c r="V8" s="101">
        <v>69.870765489306507</v>
      </c>
    </row>
    <row r="9" spans="1:22" x14ac:dyDescent="0.25">
      <c r="P9" s="98">
        <v>35915</v>
      </c>
      <c r="Q9" s="99">
        <v>78.592548510940603</v>
      </c>
      <c r="R9" s="100">
        <v>84.255727761468705</v>
      </c>
      <c r="T9" s="98">
        <v>35430</v>
      </c>
      <c r="U9" s="101">
        <v>68.436250438120894</v>
      </c>
      <c r="V9" s="101">
        <v>71.655221245714401</v>
      </c>
    </row>
    <row r="10" spans="1:22" x14ac:dyDescent="0.25">
      <c r="P10" s="98">
        <v>35946</v>
      </c>
      <c r="Q10" s="99">
        <v>79.690910100069303</v>
      </c>
      <c r="R10" s="100">
        <v>85.812169836064896</v>
      </c>
      <c r="T10" s="98">
        <v>35520</v>
      </c>
      <c r="U10" s="101">
        <v>68.829356637689102</v>
      </c>
      <c r="V10" s="101">
        <v>71.584530230832002</v>
      </c>
    </row>
    <row r="11" spans="1:22" x14ac:dyDescent="0.25">
      <c r="P11" s="98">
        <v>35976</v>
      </c>
      <c r="Q11" s="99">
        <v>80.866959274336494</v>
      </c>
      <c r="R11" s="100">
        <v>85.780586291712794</v>
      </c>
      <c r="T11" s="98">
        <v>35611</v>
      </c>
      <c r="U11" s="101">
        <v>71.408765381056</v>
      </c>
      <c r="V11" s="101">
        <v>74.374625330803994</v>
      </c>
    </row>
    <row r="12" spans="1:22" x14ac:dyDescent="0.25">
      <c r="P12" s="98">
        <v>36007</v>
      </c>
      <c r="Q12" s="99">
        <v>80.678565333011093</v>
      </c>
      <c r="R12" s="100">
        <v>85.199327555190806</v>
      </c>
      <c r="T12" s="98">
        <v>35703</v>
      </c>
      <c r="U12" s="101">
        <v>73.326149501236898</v>
      </c>
      <c r="V12" s="101">
        <v>79.543283523130697</v>
      </c>
    </row>
    <row r="13" spans="1:22" x14ac:dyDescent="0.25">
      <c r="P13" s="98">
        <v>36038</v>
      </c>
      <c r="Q13" s="99">
        <v>79.968559314389196</v>
      </c>
      <c r="R13" s="100">
        <v>83.437347184479506</v>
      </c>
      <c r="T13" s="98">
        <v>35795</v>
      </c>
      <c r="U13" s="101">
        <v>78.233406356550105</v>
      </c>
      <c r="V13" s="101">
        <v>83.805960751509005</v>
      </c>
    </row>
    <row r="14" spans="1:22" x14ac:dyDescent="0.25">
      <c r="P14" s="98">
        <v>36068</v>
      </c>
      <c r="Q14" s="99">
        <v>79.562216263708905</v>
      </c>
      <c r="R14" s="100">
        <v>84.4869738818375</v>
      </c>
      <c r="T14" s="98">
        <v>35885</v>
      </c>
      <c r="U14" s="101">
        <v>77.210950878581798</v>
      </c>
      <c r="V14" s="101">
        <v>82.611640342476207</v>
      </c>
    </row>
    <row r="15" spans="1:22" x14ac:dyDescent="0.25">
      <c r="P15" s="98">
        <v>36099</v>
      </c>
      <c r="Q15" s="99">
        <v>80.545617205279498</v>
      </c>
      <c r="R15" s="100">
        <v>85.512606191970406</v>
      </c>
      <c r="T15" s="98">
        <v>35976</v>
      </c>
      <c r="U15" s="101">
        <v>80.483658209692905</v>
      </c>
      <c r="V15" s="101">
        <v>85.489706712397904</v>
      </c>
    </row>
    <row r="16" spans="1:22" x14ac:dyDescent="0.25">
      <c r="P16" s="98">
        <v>36129</v>
      </c>
      <c r="Q16" s="99">
        <v>82.394467088466598</v>
      </c>
      <c r="R16" s="100">
        <v>89.583784915998393</v>
      </c>
      <c r="T16" s="98">
        <v>36068</v>
      </c>
      <c r="U16" s="101">
        <v>79.439037302088707</v>
      </c>
      <c r="V16" s="101">
        <v>84.044188495579704</v>
      </c>
    </row>
    <row r="17" spans="16:22" x14ac:dyDescent="0.25">
      <c r="P17" s="98">
        <v>36160</v>
      </c>
      <c r="Q17" s="99">
        <v>83.807846388711695</v>
      </c>
      <c r="R17" s="100">
        <v>91.286291888810993</v>
      </c>
      <c r="T17" s="98">
        <v>36160</v>
      </c>
      <c r="U17" s="101">
        <v>84.017529698838999</v>
      </c>
      <c r="V17" s="101">
        <v>91.817365759137701</v>
      </c>
    </row>
    <row r="18" spans="16:22" x14ac:dyDescent="0.25">
      <c r="P18" s="98">
        <v>36191</v>
      </c>
      <c r="Q18" s="99">
        <v>84.123348540248301</v>
      </c>
      <c r="R18" s="100">
        <v>91.905394784934401</v>
      </c>
      <c r="T18" s="98">
        <v>36250</v>
      </c>
      <c r="U18" s="101">
        <v>83.316390196628902</v>
      </c>
      <c r="V18" s="101">
        <v>85.974999182509407</v>
      </c>
    </row>
    <row r="19" spans="16:22" x14ac:dyDescent="0.25">
      <c r="P19" s="98">
        <v>36219</v>
      </c>
      <c r="Q19" s="99">
        <v>83.710944508753201</v>
      </c>
      <c r="R19" s="100">
        <v>88.065118920013305</v>
      </c>
      <c r="T19" s="98">
        <v>36341</v>
      </c>
      <c r="U19" s="101">
        <v>87.230903103719001</v>
      </c>
      <c r="V19" s="101">
        <v>92.7699146430013</v>
      </c>
    </row>
    <row r="20" spans="16:22" x14ac:dyDescent="0.25">
      <c r="P20" s="98">
        <v>36250</v>
      </c>
      <c r="Q20" s="99">
        <v>83.860274584380207</v>
      </c>
      <c r="R20" s="100">
        <v>86.332540860944405</v>
      </c>
      <c r="T20" s="98">
        <v>36433</v>
      </c>
      <c r="U20" s="101">
        <v>88.885324937632902</v>
      </c>
      <c r="V20" s="101">
        <v>94.878278337083202</v>
      </c>
    </row>
    <row r="21" spans="16:22" x14ac:dyDescent="0.25">
      <c r="P21" s="98">
        <v>36280</v>
      </c>
      <c r="Q21" s="99">
        <v>84.973258177737307</v>
      </c>
      <c r="R21" s="100">
        <v>86.273268220388502</v>
      </c>
      <c r="T21" s="98">
        <v>36525</v>
      </c>
      <c r="U21" s="101">
        <v>90.6574844189728</v>
      </c>
      <c r="V21" s="101">
        <v>94.729120636991695</v>
      </c>
    </row>
    <row r="22" spans="16:22" x14ac:dyDescent="0.25">
      <c r="P22" s="98">
        <v>36311</v>
      </c>
      <c r="Q22" s="99">
        <v>86.519616392202906</v>
      </c>
      <c r="R22" s="100">
        <v>91.090391133427602</v>
      </c>
      <c r="T22" s="98">
        <v>36616</v>
      </c>
      <c r="U22" s="101">
        <v>92.679299854854307</v>
      </c>
      <c r="V22" s="101">
        <v>96.679352385680204</v>
      </c>
    </row>
    <row r="23" spans="16:22" x14ac:dyDescent="0.25">
      <c r="P23" s="98">
        <v>36341</v>
      </c>
      <c r="Q23" s="99">
        <v>87.769086643751194</v>
      </c>
      <c r="R23" s="100">
        <v>93.709176796002495</v>
      </c>
      <c r="T23" s="98">
        <v>36707</v>
      </c>
      <c r="U23" s="101">
        <v>96.845071769371899</v>
      </c>
      <c r="V23" s="101">
        <v>100.951863687637</v>
      </c>
    </row>
    <row r="24" spans="16:22" x14ac:dyDescent="0.25">
      <c r="P24" s="98">
        <v>36372</v>
      </c>
      <c r="Q24" s="99">
        <v>88.384527640694301</v>
      </c>
      <c r="R24" s="100">
        <v>96.651146359679998</v>
      </c>
      <c r="T24" s="98">
        <v>36799</v>
      </c>
      <c r="U24" s="101">
        <v>96.675126297664093</v>
      </c>
      <c r="V24" s="101">
        <v>102.2172832751</v>
      </c>
    </row>
    <row r="25" spans="16:22" x14ac:dyDescent="0.25">
      <c r="P25" s="98">
        <v>36403</v>
      </c>
      <c r="Q25" s="99">
        <v>88.647659941842804</v>
      </c>
      <c r="R25" s="100">
        <v>94.840990006445196</v>
      </c>
      <c r="T25" s="98">
        <v>36891</v>
      </c>
      <c r="U25" s="101">
        <v>100</v>
      </c>
      <c r="V25" s="101">
        <v>100</v>
      </c>
    </row>
    <row r="26" spans="16:22" x14ac:dyDescent="0.25">
      <c r="P26" s="98">
        <v>36433</v>
      </c>
      <c r="Q26" s="99">
        <v>89.048585861803801</v>
      </c>
      <c r="R26" s="100">
        <v>94.824198327643202</v>
      </c>
      <c r="T26" s="98">
        <v>36981</v>
      </c>
      <c r="U26" s="101">
        <v>99.837713843813802</v>
      </c>
      <c r="V26" s="101">
        <v>103.49865980041599</v>
      </c>
    </row>
    <row r="27" spans="16:22" x14ac:dyDescent="0.25">
      <c r="P27" s="98">
        <v>36464</v>
      </c>
      <c r="Q27" s="99">
        <v>89.668480213912204</v>
      </c>
      <c r="R27" s="100">
        <v>93.246824748759295</v>
      </c>
      <c r="T27" s="98">
        <v>37072</v>
      </c>
      <c r="U27" s="101">
        <v>101.518128932953</v>
      </c>
      <c r="V27" s="101">
        <v>101.87994624970401</v>
      </c>
    </row>
    <row r="28" spans="16:22" x14ac:dyDescent="0.25">
      <c r="P28" s="98">
        <v>36494</v>
      </c>
      <c r="Q28" s="99">
        <v>90.713314388272494</v>
      </c>
      <c r="R28" s="100">
        <v>95.568689176998404</v>
      </c>
      <c r="T28" s="98">
        <v>37164</v>
      </c>
      <c r="U28" s="101">
        <v>106.31893927268</v>
      </c>
      <c r="V28" s="101">
        <v>107.18485891314</v>
      </c>
    </row>
    <row r="29" spans="16:22" x14ac:dyDescent="0.25">
      <c r="P29" s="98">
        <v>36525</v>
      </c>
      <c r="Q29" s="99">
        <v>91.261855582669696</v>
      </c>
      <c r="R29" s="100">
        <v>95.651696097258196</v>
      </c>
      <c r="T29" s="98">
        <v>37256</v>
      </c>
      <c r="U29" s="101">
        <v>103.055878703141</v>
      </c>
      <c r="V29" s="101">
        <v>101.00518189296</v>
      </c>
    </row>
    <row r="30" spans="16:22" x14ac:dyDescent="0.25">
      <c r="P30" s="98">
        <v>36556</v>
      </c>
      <c r="Q30" s="99">
        <v>92.270180310757993</v>
      </c>
      <c r="R30" s="100">
        <v>98.219713285999106</v>
      </c>
      <c r="T30" s="98">
        <v>37346</v>
      </c>
      <c r="U30" s="101">
        <v>107.161730034268</v>
      </c>
      <c r="V30" s="101">
        <v>101.71816591409799</v>
      </c>
    </row>
    <row r="31" spans="16:22" x14ac:dyDescent="0.25">
      <c r="P31" s="98">
        <v>36585</v>
      </c>
      <c r="Q31" s="99">
        <v>92.645321240442101</v>
      </c>
      <c r="R31" s="100">
        <v>97.455034824997796</v>
      </c>
      <c r="T31" s="98">
        <v>37437</v>
      </c>
      <c r="U31" s="101">
        <v>109.041715040109</v>
      </c>
      <c r="V31" s="101">
        <v>99.336287046622601</v>
      </c>
    </row>
    <row r="32" spans="16:22" x14ac:dyDescent="0.25">
      <c r="P32" s="98">
        <v>36616</v>
      </c>
      <c r="Q32" s="99">
        <v>93.201436196944996</v>
      </c>
      <c r="R32" s="100">
        <v>97.942950194678602</v>
      </c>
      <c r="T32" s="98">
        <v>37529</v>
      </c>
      <c r="U32" s="101">
        <v>112.837517668066</v>
      </c>
      <c r="V32" s="101">
        <v>106.671534825097</v>
      </c>
    </row>
    <row r="33" spans="16:22" x14ac:dyDescent="0.25">
      <c r="P33" s="98">
        <v>36646</v>
      </c>
      <c r="Q33" s="99">
        <v>93.9079134083198</v>
      </c>
      <c r="R33" s="100">
        <v>96.560631129592593</v>
      </c>
      <c r="T33" s="98">
        <v>37621</v>
      </c>
      <c r="U33" s="101">
        <v>116.748030805081</v>
      </c>
      <c r="V33" s="101">
        <v>107.86785011169</v>
      </c>
    </row>
    <row r="34" spans="16:22" x14ac:dyDescent="0.25">
      <c r="P34" s="98">
        <v>36677</v>
      </c>
      <c r="Q34" s="99">
        <v>95.606862209430304</v>
      </c>
      <c r="R34" s="100">
        <v>98.280839098500195</v>
      </c>
      <c r="T34" s="98">
        <v>37711</v>
      </c>
      <c r="U34" s="101">
        <v>117.970898922963</v>
      </c>
      <c r="V34" s="101">
        <v>110.642634498958</v>
      </c>
    </row>
    <row r="35" spans="16:22" x14ac:dyDescent="0.25">
      <c r="P35" s="98">
        <v>36707</v>
      </c>
      <c r="Q35" s="99">
        <v>97.565657985658902</v>
      </c>
      <c r="R35" s="100">
        <v>101.20912680442299</v>
      </c>
      <c r="T35" s="98">
        <v>37802</v>
      </c>
      <c r="U35" s="101">
        <v>122.093489882749</v>
      </c>
      <c r="V35" s="101">
        <v>113.209380322897</v>
      </c>
    </row>
    <row r="36" spans="16:22" x14ac:dyDescent="0.25">
      <c r="P36" s="98">
        <v>36738</v>
      </c>
      <c r="Q36" s="99">
        <v>98.023849342370895</v>
      </c>
      <c r="R36" s="100">
        <v>105.13250149197501</v>
      </c>
      <c r="T36" s="98">
        <v>37894</v>
      </c>
      <c r="U36" s="101">
        <v>125.69225044392201</v>
      </c>
      <c r="V36" s="101">
        <v>113.161682260777</v>
      </c>
    </row>
    <row r="37" spans="16:22" x14ac:dyDescent="0.25">
      <c r="P37" s="98">
        <v>36769</v>
      </c>
      <c r="Q37" s="99">
        <v>97.676331821347603</v>
      </c>
      <c r="R37" s="100">
        <v>105.895937030387</v>
      </c>
      <c r="T37" s="98">
        <v>37986</v>
      </c>
      <c r="U37" s="101">
        <v>128.39507157355499</v>
      </c>
      <c r="V37" s="101">
        <v>115.77632196131999</v>
      </c>
    </row>
    <row r="38" spans="16:22" x14ac:dyDescent="0.25">
      <c r="P38" s="98">
        <v>36799</v>
      </c>
      <c r="Q38" s="99">
        <v>97.105365492993101</v>
      </c>
      <c r="R38" s="100">
        <v>103.510851720959</v>
      </c>
      <c r="T38" s="98">
        <v>38077</v>
      </c>
      <c r="U38" s="101">
        <v>133.47265741459299</v>
      </c>
      <c r="V38" s="101">
        <v>121.388999555914</v>
      </c>
    </row>
    <row r="39" spans="16:22" x14ac:dyDescent="0.25">
      <c r="P39" s="98">
        <v>36830</v>
      </c>
      <c r="Q39" s="99">
        <v>98.219145048578895</v>
      </c>
      <c r="R39" s="100">
        <v>100.946576295878</v>
      </c>
      <c r="T39" s="98">
        <v>38168</v>
      </c>
      <c r="U39" s="101">
        <v>140.392228554345</v>
      </c>
      <c r="V39" s="101">
        <v>124.90143291712</v>
      </c>
    </row>
    <row r="40" spans="16:22" x14ac:dyDescent="0.25">
      <c r="P40" s="98">
        <v>36860</v>
      </c>
      <c r="Q40" s="99">
        <v>99.266613704893203</v>
      </c>
      <c r="R40" s="100">
        <v>99.543550557055298</v>
      </c>
      <c r="T40" s="98">
        <v>38260</v>
      </c>
      <c r="U40" s="101">
        <v>144.42557311664899</v>
      </c>
      <c r="V40" s="101">
        <v>128.85536950114999</v>
      </c>
    </row>
    <row r="41" spans="16:22" x14ac:dyDescent="0.25">
      <c r="P41" s="98">
        <v>36891</v>
      </c>
      <c r="Q41" s="99">
        <v>100</v>
      </c>
      <c r="R41" s="100">
        <v>100</v>
      </c>
      <c r="T41" s="98">
        <v>38352</v>
      </c>
      <c r="U41" s="101">
        <v>144.99572174450901</v>
      </c>
      <c r="V41" s="101">
        <v>129.033139893688</v>
      </c>
    </row>
    <row r="42" spans="16:22" x14ac:dyDescent="0.25">
      <c r="P42" s="98">
        <v>36922</v>
      </c>
      <c r="Q42" s="99">
        <v>100.166304239623</v>
      </c>
      <c r="R42" s="100">
        <v>101.696937926991</v>
      </c>
      <c r="T42" s="98">
        <v>38442</v>
      </c>
      <c r="U42" s="101">
        <v>155.19539080850501</v>
      </c>
      <c r="V42" s="101">
        <v>134.67144281357699</v>
      </c>
    </row>
    <row r="43" spans="16:22" x14ac:dyDescent="0.25">
      <c r="P43" s="98">
        <v>36950</v>
      </c>
      <c r="Q43" s="99">
        <v>100.34664697269</v>
      </c>
      <c r="R43" s="100">
        <v>103.721586444048</v>
      </c>
      <c r="T43" s="98">
        <v>38533</v>
      </c>
      <c r="U43" s="101">
        <v>160.62179143531301</v>
      </c>
      <c r="V43" s="101">
        <v>139.11693443439401</v>
      </c>
    </row>
    <row r="44" spans="16:22" x14ac:dyDescent="0.25">
      <c r="P44" s="98">
        <v>36981</v>
      </c>
      <c r="Q44" s="99">
        <v>100.38532825648799</v>
      </c>
      <c r="R44" s="100">
        <v>104.215025598222</v>
      </c>
      <c r="T44" s="98">
        <v>38625</v>
      </c>
      <c r="U44" s="101">
        <v>164.743555063652</v>
      </c>
      <c r="V44" s="101">
        <v>149.28058843702701</v>
      </c>
    </row>
    <row r="45" spans="16:22" x14ac:dyDescent="0.25">
      <c r="P45" s="98">
        <v>37011</v>
      </c>
      <c r="Q45" s="99">
        <v>100.40448821638</v>
      </c>
      <c r="R45" s="100">
        <v>102.89776366767001</v>
      </c>
      <c r="T45" s="98">
        <v>38717</v>
      </c>
      <c r="U45" s="101">
        <v>167.349046325362</v>
      </c>
      <c r="V45" s="101">
        <v>149.20491983184999</v>
      </c>
    </row>
    <row r="46" spans="16:22" x14ac:dyDescent="0.25">
      <c r="P46" s="98">
        <v>37042</v>
      </c>
      <c r="Q46" s="99">
        <v>100.79687125444499</v>
      </c>
      <c r="R46" s="100">
        <v>102.295342468331</v>
      </c>
      <c r="T46" s="98">
        <v>38807</v>
      </c>
      <c r="U46" s="101">
        <v>171.773154588013</v>
      </c>
      <c r="V46" s="101">
        <v>151.45923771692799</v>
      </c>
    </row>
    <row r="47" spans="16:22" x14ac:dyDescent="0.25">
      <c r="P47" s="98">
        <v>37072</v>
      </c>
      <c r="Q47" s="99">
        <v>102.15032925717</v>
      </c>
      <c r="R47" s="100">
        <v>102.96060616387</v>
      </c>
      <c r="T47" s="98">
        <v>38898</v>
      </c>
      <c r="U47" s="101">
        <v>175.845465526167</v>
      </c>
      <c r="V47" s="101">
        <v>153.26661272913501</v>
      </c>
    </row>
    <row r="48" spans="16:22" x14ac:dyDescent="0.25">
      <c r="P48" s="98">
        <v>37103</v>
      </c>
      <c r="Q48" s="99">
        <v>103.895744971486</v>
      </c>
      <c r="R48" s="100">
        <v>105.864156135606</v>
      </c>
      <c r="T48" s="98">
        <v>38990</v>
      </c>
      <c r="U48" s="101">
        <v>175.50664274605899</v>
      </c>
      <c r="V48" s="101">
        <v>156.96355801622801</v>
      </c>
    </row>
    <row r="49" spans="16:22" x14ac:dyDescent="0.25">
      <c r="P49" s="98">
        <v>37134</v>
      </c>
      <c r="Q49" s="99">
        <v>105.84745158118901</v>
      </c>
      <c r="R49" s="100">
        <v>108.159896086266</v>
      </c>
      <c r="T49" s="98">
        <v>39082</v>
      </c>
      <c r="U49" s="101">
        <v>174.920938207213</v>
      </c>
      <c r="V49" s="101">
        <v>160.62314415415301</v>
      </c>
    </row>
    <row r="50" spans="16:22" x14ac:dyDescent="0.25">
      <c r="P50" s="98">
        <v>37164</v>
      </c>
      <c r="Q50" s="99">
        <v>106.786880291236</v>
      </c>
      <c r="R50" s="100">
        <v>107.76908115985</v>
      </c>
      <c r="T50" s="98">
        <v>39172</v>
      </c>
      <c r="U50" s="101">
        <v>181.47167932963399</v>
      </c>
      <c r="V50" s="101">
        <v>166.454776525081</v>
      </c>
    </row>
    <row r="51" spans="16:22" x14ac:dyDescent="0.25">
      <c r="P51" s="98">
        <v>37195</v>
      </c>
      <c r="Q51" s="99">
        <v>106.364368727727</v>
      </c>
      <c r="R51" s="100">
        <v>103.779501647988</v>
      </c>
      <c r="T51" s="98">
        <v>39263</v>
      </c>
      <c r="U51" s="101">
        <v>184.357066282555</v>
      </c>
      <c r="V51" s="101">
        <v>170.50431684672299</v>
      </c>
    </row>
    <row r="52" spans="16:22" x14ac:dyDescent="0.25">
      <c r="P52" s="98">
        <v>37225</v>
      </c>
      <c r="Q52" s="99">
        <v>105.21651962442201</v>
      </c>
      <c r="R52" s="100">
        <v>102.146980094146</v>
      </c>
      <c r="T52" s="98">
        <v>39355</v>
      </c>
      <c r="U52" s="101">
        <v>185.212810377588</v>
      </c>
      <c r="V52" s="101">
        <v>167.63680241523701</v>
      </c>
    </row>
    <row r="53" spans="16:22" x14ac:dyDescent="0.25">
      <c r="P53" s="98">
        <v>37256</v>
      </c>
      <c r="Q53" s="99">
        <v>103.959172094618</v>
      </c>
      <c r="R53" s="100">
        <v>102.085063364492</v>
      </c>
      <c r="T53" s="98">
        <v>39447</v>
      </c>
      <c r="U53" s="101">
        <v>178.09704265704499</v>
      </c>
      <c r="V53" s="101">
        <v>157.643857320617</v>
      </c>
    </row>
    <row r="54" spans="16:22" x14ac:dyDescent="0.25">
      <c r="P54" s="98">
        <v>37287</v>
      </c>
      <c r="Q54" s="99">
        <v>104.382043783258</v>
      </c>
      <c r="R54" s="100">
        <v>104.283006270868</v>
      </c>
      <c r="T54" s="98">
        <v>39538</v>
      </c>
      <c r="U54" s="101">
        <v>180.081861187508</v>
      </c>
      <c r="V54" s="101">
        <v>162.95814610057499</v>
      </c>
    </row>
    <row r="55" spans="16:22" x14ac:dyDescent="0.25">
      <c r="P55" s="98">
        <v>37315</v>
      </c>
      <c r="Q55" s="99">
        <v>105.695454320194</v>
      </c>
      <c r="R55" s="100">
        <v>103.67536286537501</v>
      </c>
      <c r="T55" s="98">
        <v>39629</v>
      </c>
      <c r="U55" s="101">
        <v>175.41963260222201</v>
      </c>
      <c r="V55" s="101">
        <v>158.62686890539899</v>
      </c>
    </row>
    <row r="56" spans="16:22" x14ac:dyDescent="0.25">
      <c r="P56" s="98">
        <v>37346</v>
      </c>
      <c r="Q56" s="99">
        <v>107.59994153899299</v>
      </c>
      <c r="R56" s="100">
        <v>102.047030547345</v>
      </c>
      <c r="T56" s="98">
        <v>39721</v>
      </c>
      <c r="U56" s="101">
        <v>172.613016994529</v>
      </c>
      <c r="V56" s="101">
        <v>162.69461380240801</v>
      </c>
    </row>
    <row r="57" spans="16:22" x14ac:dyDescent="0.25">
      <c r="P57" s="98">
        <v>37376</v>
      </c>
      <c r="Q57" s="99">
        <v>108.518713615924</v>
      </c>
      <c r="R57" s="100">
        <v>100.540112035891</v>
      </c>
      <c r="T57" s="98">
        <v>39813</v>
      </c>
      <c r="U57" s="101">
        <v>160.11586543775499</v>
      </c>
      <c r="V57" s="101">
        <v>136.92983457647699</v>
      </c>
    </row>
    <row r="58" spans="16:22" x14ac:dyDescent="0.25">
      <c r="P58" s="98">
        <v>37407</v>
      </c>
      <c r="Q58" s="99">
        <v>109.148266432771</v>
      </c>
      <c r="R58" s="100">
        <v>99.681377917707394</v>
      </c>
      <c r="T58" s="98">
        <v>39903</v>
      </c>
      <c r="U58" s="101">
        <v>146.93183245365</v>
      </c>
      <c r="V58" s="101">
        <v>119.14924236838</v>
      </c>
    </row>
    <row r="59" spans="16:22" x14ac:dyDescent="0.25">
      <c r="P59" s="98">
        <v>37437</v>
      </c>
      <c r="Q59" s="99">
        <v>109.571145542099</v>
      </c>
      <c r="R59" s="100">
        <v>100.008483596929</v>
      </c>
      <c r="T59" s="98">
        <v>39994</v>
      </c>
      <c r="U59" s="101">
        <v>145.87809422179501</v>
      </c>
      <c r="V59" s="101">
        <v>116.335595814448</v>
      </c>
    </row>
    <row r="60" spans="16:22" x14ac:dyDescent="0.25">
      <c r="P60" s="98">
        <v>37468</v>
      </c>
      <c r="Q60" s="99">
        <v>110.624335537608</v>
      </c>
      <c r="R60" s="100">
        <v>101.047655881602</v>
      </c>
      <c r="T60" s="98">
        <v>40086</v>
      </c>
      <c r="U60" s="101">
        <v>139.386328248891</v>
      </c>
      <c r="V60" s="101">
        <v>104.22635311431</v>
      </c>
    </row>
    <row r="61" spans="16:22" x14ac:dyDescent="0.25">
      <c r="P61" s="98">
        <v>37499</v>
      </c>
      <c r="Q61" s="99">
        <v>111.792818843435</v>
      </c>
      <c r="R61" s="100">
        <v>104.09843016664399</v>
      </c>
      <c r="T61" s="98">
        <v>40178</v>
      </c>
      <c r="U61" s="101">
        <v>135.14248912298299</v>
      </c>
      <c r="V61" s="101">
        <v>108.568436111678</v>
      </c>
    </row>
    <row r="62" spans="16:22" x14ac:dyDescent="0.25">
      <c r="P62" s="98">
        <v>37529</v>
      </c>
      <c r="Q62" s="99">
        <v>113.266187945634</v>
      </c>
      <c r="R62" s="100">
        <v>106.633504393284</v>
      </c>
      <c r="T62" s="98">
        <v>40268</v>
      </c>
      <c r="U62" s="101">
        <v>136.99104298756799</v>
      </c>
      <c r="V62" s="101">
        <v>105.195373836445</v>
      </c>
    </row>
    <row r="63" spans="16:22" x14ac:dyDescent="0.25">
      <c r="P63" s="98">
        <v>37560</v>
      </c>
      <c r="Q63" s="99">
        <v>114.980682842785</v>
      </c>
      <c r="R63" s="100">
        <v>109.45420745574501</v>
      </c>
      <c r="T63" s="98">
        <v>40359</v>
      </c>
      <c r="U63" s="101">
        <v>130.224131744141</v>
      </c>
      <c r="V63" s="101">
        <v>116.20951208864</v>
      </c>
    </row>
    <row r="64" spans="16:22" x14ac:dyDescent="0.25">
      <c r="P64" s="98">
        <v>37590</v>
      </c>
      <c r="Q64" s="99">
        <v>116.764770100096</v>
      </c>
      <c r="R64" s="100">
        <v>109.446659694852</v>
      </c>
      <c r="T64" s="98">
        <v>40451</v>
      </c>
      <c r="U64" s="101">
        <v>130.84459532375999</v>
      </c>
      <c r="V64" s="101">
        <v>110.827937849252</v>
      </c>
    </row>
    <row r="65" spans="16:22" x14ac:dyDescent="0.25">
      <c r="P65" s="98">
        <v>37621</v>
      </c>
      <c r="Q65" s="99">
        <v>117.724363560645</v>
      </c>
      <c r="R65" s="100">
        <v>108.853866446052</v>
      </c>
      <c r="T65" s="98">
        <v>40543</v>
      </c>
      <c r="U65" s="101">
        <v>130.86585819091999</v>
      </c>
      <c r="V65" s="101">
        <v>123.849057925114</v>
      </c>
    </row>
    <row r="66" spans="16:22" x14ac:dyDescent="0.25">
      <c r="P66" s="98">
        <v>37652</v>
      </c>
      <c r="Q66" s="99">
        <v>117.616011569397</v>
      </c>
      <c r="R66" s="100">
        <v>107.420759684429</v>
      </c>
      <c r="T66" s="98">
        <v>40633</v>
      </c>
      <c r="U66" s="101">
        <v>126.458255263656</v>
      </c>
      <c r="V66" s="101">
        <v>110.583806046725</v>
      </c>
    </row>
    <row r="67" spans="16:22" x14ac:dyDescent="0.25">
      <c r="P67" s="98">
        <v>37680</v>
      </c>
      <c r="Q67" s="99">
        <v>117.426960896846</v>
      </c>
      <c r="R67" s="100">
        <v>108.094862913085</v>
      </c>
      <c r="T67" s="98">
        <v>40724</v>
      </c>
      <c r="U67" s="101">
        <v>128.83649710527101</v>
      </c>
      <c r="V67" s="101">
        <v>116.075661234385</v>
      </c>
    </row>
    <row r="68" spans="16:22" x14ac:dyDescent="0.25">
      <c r="P68" s="98">
        <v>37711</v>
      </c>
      <c r="Q68" s="99">
        <v>118.290416095221</v>
      </c>
      <c r="R68" s="100">
        <v>110.413738191942</v>
      </c>
      <c r="T68" s="98">
        <v>40816</v>
      </c>
      <c r="U68" s="101">
        <v>131.249332597858</v>
      </c>
      <c r="V68" s="101">
        <v>120.369279757987</v>
      </c>
    </row>
    <row r="69" spans="16:22" x14ac:dyDescent="0.25">
      <c r="P69" s="98">
        <v>37741</v>
      </c>
      <c r="Q69" s="99">
        <v>120.09176851402199</v>
      </c>
      <c r="R69" s="100">
        <v>112.978355050357</v>
      </c>
      <c r="T69" s="98">
        <v>40908</v>
      </c>
      <c r="U69" s="101">
        <v>132.03560491353699</v>
      </c>
      <c r="V69" s="101">
        <v>123.045339837645</v>
      </c>
    </row>
    <row r="70" spans="16:22" x14ac:dyDescent="0.25">
      <c r="P70" s="98">
        <v>37772</v>
      </c>
      <c r="Q70" s="99">
        <v>121.75375916008601</v>
      </c>
      <c r="R70" s="100">
        <v>114.201669487147</v>
      </c>
      <c r="T70" s="98">
        <v>40999</v>
      </c>
      <c r="U70" s="101">
        <v>128.92057805345701</v>
      </c>
      <c r="V70" s="101">
        <v>117.642148231638</v>
      </c>
    </row>
    <row r="71" spans="16:22" x14ac:dyDescent="0.25">
      <c r="P71" s="98">
        <v>37802</v>
      </c>
      <c r="Q71" s="99">
        <v>122.674023235425</v>
      </c>
      <c r="R71" s="100">
        <v>113.65822545532799</v>
      </c>
      <c r="T71" s="98">
        <v>41090</v>
      </c>
      <c r="U71" s="101">
        <v>132.867744721615</v>
      </c>
      <c r="V71" s="101">
        <v>124.250297748325</v>
      </c>
    </row>
    <row r="72" spans="16:22" x14ac:dyDescent="0.25">
      <c r="P72" s="98">
        <v>37833</v>
      </c>
      <c r="Q72" s="99">
        <v>123.630935985406</v>
      </c>
      <c r="R72" s="100">
        <v>112.857245450687</v>
      </c>
      <c r="T72" s="98">
        <v>41182</v>
      </c>
      <c r="U72" s="101">
        <v>134.977075422984</v>
      </c>
      <c r="V72" s="101">
        <v>126.836952287264</v>
      </c>
    </row>
    <row r="73" spans="16:22" x14ac:dyDescent="0.25">
      <c r="P73" s="98">
        <v>37864</v>
      </c>
      <c r="Q73" s="99">
        <v>124.844286238826</v>
      </c>
      <c r="R73" s="100">
        <v>112.35171237930101</v>
      </c>
      <c r="T73" s="98">
        <v>41274</v>
      </c>
      <c r="U73" s="101">
        <v>140.44503724417501</v>
      </c>
      <c r="V73" s="101">
        <v>129.11972312474199</v>
      </c>
    </row>
    <row r="74" spans="16:22" x14ac:dyDescent="0.25">
      <c r="P74" s="98">
        <v>37894</v>
      </c>
      <c r="Q74" s="99">
        <v>126.37794218027599</v>
      </c>
      <c r="R74" s="100">
        <v>113.020022464454</v>
      </c>
      <c r="T74" s="98">
        <v>41364</v>
      </c>
      <c r="U74" s="101">
        <v>134.75017783251201</v>
      </c>
      <c r="V74" s="101">
        <v>129.32445508313501</v>
      </c>
    </row>
    <row r="75" spans="16:22" x14ac:dyDescent="0.25">
      <c r="P75" s="98">
        <v>37925</v>
      </c>
      <c r="Q75" s="99">
        <v>127.452096527714</v>
      </c>
      <c r="R75" s="100">
        <v>114.279096051807</v>
      </c>
      <c r="T75" s="98">
        <v>41455</v>
      </c>
      <c r="U75" s="101">
        <v>145.34899302317999</v>
      </c>
      <c r="V75" s="101">
        <v>136.01407400451501</v>
      </c>
    </row>
    <row r="76" spans="16:22" x14ac:dyDescent="0.25">
      <c r="P76" s="98">
        <v>37955</v>
      </c>
      <c r="Q76" s="99">
        <v>127.941685473373</v>
      </c>
      <c r="R76" s="100">
        <v>115.51652913663</v>
      </c>
      <c r="T76" s="98">
        <v>41547</v>
      </c>
      <c r="U76" s="101">
        <v>146.559169840777</v>
      </c>
      <c r="V76" s="101">
        <v>135.98358427184499</v>
      </c>
    </row>
    <row r="77" spans="16:22" x14ac:dyDescent="0.25">
      <c r="P77" s="98">
        <v>37986</v>
      </c>
      <c r="Q77" s="99">
        <v>128.47963182849401</v>
      </c>
      <c r="R77" s="100">
        <v>116.032000441745</v>
      </c>
      <c r="T77" s="98">
        <v>41639</v>
      </c>
      <c r="U77" s="101">
        <v>151.37395474646399</v>
      </c>
      <c r="V77" s="101">
        <v>142.91182611866799</v>
      </c>
    </row>
    <row r="78" spans="16:22" x14ac:dyDescent="0.25">
      <c r="P78" s="98">
        <v>38017</v>
      </c>
      <c r="Q78" s="99">
        <v>129.609311508019</v>
      </c>
      <c r="R78" s="100">
        <v>116.85587858838799</v>
      </c>
      <c r="T78" s="98">
        <v>41729</v>
      </c>
      <c r="U78" s="101">
        <v>153.99886587086499</v>
      </c>
      <c r="V78" s="101">
        <v>144.81425055786201</v>
      </c>
    </row>
    <row r="79" spans="16:22" x14ac:dyDescent="0.25">
      <c r="P79" s="98">
        <v>38046</v>
      </c>
      <c r="Q79" s="99">
        <v>132.12173002829601</v>
      </c>
      <c r="R79" s="100">
        <v>119.179838315219</v>
      </c>
      <c r="T79" s="98">
        <v>41820</v>
      </c>
      <c r="U79" s="101">
        <v>158.544765813917</v>
      </c>
      <c r="V79" s="101">
        <v>150.447054195454</v>
      </c>
    </row>
    <row r="80" spans="16:22" x14ac:dyDescent="0.25">
      <c r="P80" s="98">
        <v>38077</v>
      </c>
      <c r="Q80" s="99">
        <v>134.58463316834599</v>
      </c>
      <c r="R80" s="100">
        <v>121.81376865448</v>
      </c>
      <c r="T80" s="98">
        <v>41912</v>
      </c>
      <c r="U80" s="101">
        <v>163.37289067704799</v>
      </c>
      <c r="V80" s="101">
        <v>152.09414606805501</v>
      </c>
    </row>
    <row r="81" spans="16:22" x14ac:dyDescent="0.25">
      <c r="P81" s="98">
        <v>38107</v>
      </c>
      <c r="Q81" s="99">
        <v>137.20640570668201</v>
      </c>
      <c r="R81" s="100">
        <v>123.914517286437</v>
      </c>
      <c r="T81" s="98">
        <v>42004</v>
      </c>
      <c r="U81" s="101">
        <v>166.807266418344</v>
      </c>
      <c r="V81" s="101">
        <v>158.63501819726</v>
      </c>
    </row>
    <row r="82" spans="16:22" x14ac:dyDescent="0.25">
      <c r="P82" s="98">
        <v>38138</v>
      </c>
      <c r="Q82" s="99">
        <v>138.790919729818</v>
      </c>
      <c r="R82" s="100">
        <v>124.414352512479</v>
      </c>
      <c r="T82" s="98">
        <v>42094</v>
      </c>
      <c r="U82" s="101">
        <v>169.883901020498</v>
      </c>
      <c r="V82" s="101">
        <v>162.76574459839901</v>
      </c>
    </row>
    <row r="83" spans="16:22" x14ac:dyDescent="0.25">
      <c r="P83" s="98">
        <v>38168</v>
      </c>
      <c r="Q83" s="99">
        <v>140.89579346622401</v>
      </c>
      <c r="R83" s="100">
        <v>125.167728891699</v>
      </c>
      <c r="T83" s="98">
        <v>42185</v>
      </c>
      <c r="U83" s="101">
        <v>174.447143780251</v>
      </c>
      <c r="V83" s="101">
        <v>165.765952394767</v>
      </c>
    </row>
    <row r="84" spans="16:22" x14ac:dyDescent="0.25">
      <c r="P84" s="98">
        <v>38199</v>
      </c>
      <c r="Q84" s="99">
        <v>142.819426049176</v>
      </c>
      <c r="R84" s="100">
        <v>125.84782130484901</v>
      </c>
      <c r="T84" s="98">
        <v>42277</v>
      </c>
      <c r="U84" s="101">
        <v>178.53565335149099</v>
      </c>
      <c r="V84" s="101">
        <v>168.63840801274301</v>
      </c>
    </row>
    <row r="85" spans="16:22" x14ac:dyDescent="0.25">
      <c r="P85" s="98">
        <v>38230</v>
      </c>
      <c r="Q85" s="99">
        <v>145.055503206488</v>
      </c>
      <c r="R85" s="100">
        <v>127.734537407101</v>
      </c>
      <c r="T85" s="98">
        <v>42369</v>
      </c>
      <c r="U85" s="101">
        <v>179.02540231261301</v>
      </c>
      <c r="V85" s="101">
        <v>170.57094305948399</v>
      </c>
    </row>
    <row r="86" spans="16:22" x14ac:dyDescent="0.25">
      <c r="P86" s="98">
        <v>38260</v>
      </c>
      <c r="Q86" s="99">
        <v>145.79472180513</v>
      </c>
      <c r="R86" s="100">
        <v>129.26191893750001</v>
      </c>
      <c r="T86" s="98">
        <v>42460</v>
      </c>
      <c r="U86" s="101">
        <v>183.55900954153401</v>
      </c>
      <c r="V86" s="101">
        <v>175.68620809183599</v>
      </c>
    </row>
    <row r="87" spans="16:22" x14ac:dyDescent="0.25">
      <c r="P87" s="98">
        <v>38291</v>
      </c>
      <c r="Q87" s="99">
        <v>145.40461215292899</v>
      </c>
      <c r="R87" s="100">
        <v>130.73570574248399</v>
      </c>
      <c r="T87" s="98">
        <v>42551</v>
      </c>
      <c r="U87" s="101">
        <v>187.01631778158799</v>
      </c>
      <c r="V87" s="101">
        <v>178.34210666920501</v>
      </c>
    </row>
    <row r="88" spans="16:22" x14ac:dyDescent="0.25">
      <c r="P88" s="98">
        <v>38321</v>
      </c>
      <c r="Q88" s="99">
        <v>145.16128677186799</v>
      </c>
      <c r="R88" s="100">
        <v>130.16944162186101</v>
      </c>
      <c r="T88" s="98">
        <v>42643</v>
      </c>
      <c r="U88" s="101">
        <v>194.50285404607899</v>
      </c>
      <c r="V88" s="101">
        <v>185.862376463228</v>
      </c>
    </row>
    <row r="89" spans="16:22" x14ac:dyDescent="0.25">
      <c r="P89" s="98">
        <v>38352</v>
      </c>
      <c r="Q89" s="99">
        <v>146.44892216564301</v>
      </c>
      <c r="R89" s="100">
        <v>130.37134837369501</v>
      </c>
      <c r="T89" s="98">
        <v>42735</v>
      </c>
      <c r="U89" s="101">
        <v>194.78428676637299</v>
      </c>
      <c r="V89" s="101">
        <v>181.35680577890199</v>
      </c>
    </row>
    <row r="90" spans="16:22" x14ac:dyDescent="0.25">
      <c r="P90" s="98">
        <v>38383</v>
      </c>
      <c r="Q90" s="99">
        <v>149.69375680734001</v>
      </c>
      <c r="R90" s="100">
        <v>129.928514006705</v>
      </c>
      <c r="T90" s="98">
        <v>42825</v>
      </c>
      <c r="U90" s="101">
        <v>204.533082933294</v>
      </c>
      <c r="V90" s="101">
        <v>190.18584417490899</v>
      </c>
    </row>
    <row r="91" spans="16:22" x14ac:dyDescent="0.25">
      <c r="P91" s="98">
        <v>38411</v>
      </c>
      <c r="Q91" s="99">
        <v>153.52503627539201</v>
      </c>
      <c r="R91" s="100">
        <v>132.952242304489</v>
      </c>
      <c r="T91" s="98">
        <v>42916</v>
      </c>
      <c r="U91" s="101">
        <v>214.07856759945801</v>
      </c>
      <c r="V91" s="101">
        <v>192.46286770990801</v>
      </c>
    </row>
    <row r="92" spans="16:22" x14ac:dyDescent="0.25">
      <c r="P92" s="98">
        <v>38442</v>
      </c>
      <c r="Q92" s="99">
        <v>156.806889081268</v>
      </c>
      <c r="R92" s="100">
        <v>135.048637788055</v>
      </c>
      <c r="T92" s="98">
        <v>43008</v>
      </c>
      <c r="U92" s="101">
        <v>214.78600638074099</v>
      </c>
      <c r="V92" s="101">
        <v>197.82791161506199</v>
      </c>
    </row>
    <row r="93" spans="16:22" x14ac:dyDescent="0.25">
      <c r="P93" s="98">
        <v>38472</v>
      </c>
      <c r="Q93" s="99">
        <v>159.031461813053</v>
      </c>
      <c r="R93" s="100">
        <v>137.77079215866999</v>
      </c>
      <c r="T93" s="98">
        <v>43100</v>
      </c>
      <c r="U93" s="101">
        <v>219.497549500849</v>
      </c>
      <c r="V93" s="101">
        <v>198.13519796749699</v>
      </c>
    </row>
    <row r="94" spans="16:22" x14ac:dyDescent="0.25">
      <c r="P94" s="98">
        <v>38503</v>
      </c>
      <c r="Q94" s="99">
        <v>160.79814244971499</v>
      </c>
      <c r="R94" s="100">
        <v>139.06333481951199</v>
      </c>
      <c r="T94" s="98">
        <v>43190</v>
      </c>
      <c r="U94" s="101">
        <v>219.09827123168799</v>
      </c>
      <c r="V94" s="101">
        <v>209.54792507503501</v>
      </c>
    </row>
    <row r="95" spans="16:22" x14ac:dyDescent="0.25">
      <c r="P95" s="98">
        <v>38533</v>
      </c>
      <c r="Q95" s="99">
        <v>162.304171694243</v>
      </c>
      <c r="R95" s="100">
        <v>140.10641037817601</v>
      </c>
      <c r="T95" s="98">
        <v>43281</v>
      </c>
      <c r="U95" s="101">
        <v>225.470938995616</v>
      </c>
      <c r="V95" s="101">
        <v>206.79263355502499</v>
      </c>
    </row>
    <row r="96" spans="16:22" x14ac:dyDescent="0.25">
      <c r="P96" s="98">
        <v>38564</v>
      </c>
      <c r="Q96" s="99">
        <v>164.04665056147999</v>
      </c>
      <c r="R96" s="100">
        <v>143.25212175526499</v>
      </c>
      <c r="T96" s="98">
        <v>43373</v>
      </c>
      <c r="U96" s="101">
        <v>227.15278094916201</v>
      </c>
      <c r="V96" s="101">
        <v>217.91508370183001</v>
      </c>
    </row>
    <row r="97" spans="16:22" x14ac:dyDescent="0.25">
      <c r="P97" s="98">
        <v>38595</v>
      </c>
      <c r="Q97" s="99">
        <v>166.22360269866101</v>
      </c>
      <c r="R97" s="100">
        <v>146.98340002990801</v>
      </c>
      <c r="T97" s="98">
        <v>43465</v>
      </c>
      <c r="U97" s="101">
        <v>230.81525903881601</v>
      </c>
      <c r="V97" s="101">
        <v>214.21034687057301</v>
      </c>
    </row>
    <row r="98" spans="16:22" x14ac:dyDescent="0.25">
      <c r="P98" s="98">
        <v>38625</v>
      </c>
      <c r="Q98" s="99">
        <v>167.90104313582799</v>
      </c>
      <c r="R98" s="100">
        <v>151.22260678528599</v>
      </c>
      <c r="T98" s="98">
        <v>43555</v>
      </c>
      <c r="U98" s="101">
        <v>234.49357766478499</v>
      </c>
      <c r="V98" s="101">
        <v>225.21802557556899</v>
      </c>
    </row>
    <row r="99" spans="16:22" x14ac:dyDescent="0.25">
      <c r="P99" s="98">
        <v>38656</v>
      </c>
      <c r="Q99" s="99">
        <v>169.10669609920799</v>
      </c>
      <c r="R99" s="100">
        <v>152.13640098942699</v>
      </c>
      <c r="T99" s="98">
        <v>43646</v>
      </c>
      <c r="U99" s="101">
        <v>237.46978224483601</v>
      </c>
      <c r="V99" s="101">
        <v>225.66196034272301</v>
      </c>
    </row>
    <row r="100" spans="16:22" x14ac:dyDescent="0.25">
      <c r="P100" s="98">
        <v>38686</v>
      </c>
      <c r="Q100" s="99">
        <v>169.140278337513</v>
      </c>
      <c r="R100" s="100">
        <v>151.41496793781201</v>
      </c>
      <c r="T100" s="98">
        <v>43738</v>
      </c>
      <c r="U100" s="101">
        <v>242.26780694086901</v>
      </c>
      <c r="V100" s="101">
        <v>225.12474667202301</v>
      </c>
    </row>
    <row r="101" spans="16:22" x14ac:dyDescent="0.25">
      <c r="P101" s="98">
        <v>38717</v>
      </c>
      <c r="Q101" s="99">
        <v>170.59375781082699</v>
      </c>
      <c r="R101" s="100">
        <v>150.90422391109701</v>
      </c>
      <c r="T101" s="98">
        <v>43830</v>
      </c>
      <c r="U101" s="101">
        <v>241.18883653565899</v>
      </c>
      <c r="V101" s="101">
        <v>230.72775108970299</v>
      </c>
    </row>
    <row r="102" spans="16:22" x14ac:dyDescent="0.25">
      <c r="P102" s="98">
        <v>38748</v>
      </c>
      <c r="Q102" s="99">
        <v>172.365902694281</v>
      </c>
      <c r="R102" s="100">
        <v>151.491805681068</v>
      </c>
      <c r="T102" s="98">
        <v>43921</v>
      </c>
      <c r="U102" s="101">
        <v>251.344635898788</v>
      </c>
      <c r="V102" s="101">
        <v>244.46119511433099</v>
      </c>
    </row>
    <row r="103" spans="16:22" x14ac:dyDescent="0.25">
      <c r="P103" s="98">
        <v>38776</v>
      </c>
      <c r="Q103" s="99">
        <v>175.10636068105001</v>
      </c>
      <c r="R103" s="100">
        <v>153.45959391486701</v>
      </c>
      <c r="T103" s="98">
        <v>44012</v>
      </c>
      <c r="U103" s="101">
        <v>246.49302655632701</v>
      </c>
      <c r="V103" s="101">
        <v>226.883977868344</v>
      </c>
    </row>
    <row r="104" spans="16:22" x14ac:dyDescent="0.25">
      <c r="P104" s="98">
        <v>38807</v>
      </c>
      <c r="Q104" s="99">
        <v>175.77491272081599</v>
      </c>
      <c r="R104" s="100">
        <v>153.83644153944101</v>
      </c>
      <c r="T104" s="98">
        <v>44104</v>
      </c>
      <c r="U104" s="101">
        <v>253.050129017378</v>
      </c>
      <c r="V104" s="101">
        <v>242.55767558426399</v>
      </c>
    </row>
    <row r="105" spans="16:22" x14ac:dyDescent="0.25">
      <c r="P105" s="98">
        <v>38837</v>
      </c>
      <c r="Q105" s="99">
        <v>176.92305289297499</v>
      </c>
      <c r="R105" s="100">
        <v>154.741441618039</v>
      </c>
      <c r="T105" s="98">
        <v>44196</v>
      </c>
      <c r="U105" s="101">
        <v>265.40092336319202</v>
      </c>
      <c r="V105" s="101">
        <v>257.47699255416899</v>
      </c>
    </row>
    <row r="106" spans="16:22" x14ac:dyDescent="0.25">
      <c r="P106" s="98">
        <v>38868</v>
      </c>
      <c r="Q106" s="99">
        <v>177.49631285269899</v>
      </c>
      <c r="R106" s="100">
        <v>154.397242248092</v>
      </c>
      <c r="T106" s="98">
        <v>44286</v>
      </c>
      <c r="U106" s="101">
        <v>266.31484027541097</v>
      </c>
      <c r="V106" s="101">
        <v>259.08696861171899</v>
      </c>
    </row>
    <row r="107" spans="16:22" x14ac:dyDescent="0.25">
      <c r="P107" s="98">
        <v>38898</v>
      </c>
      <c r="Q107" s="99">
        <v>179.01998753129701</v>
      </c>
      <c r="R107" s="100">
        <v>155.38614700607801</v>
      </c>
      <c r="T107" s="98">
        <v>44377</v>
      </c>
      <c r="U107" s="101">
        <v>278.87928514553499</v>
      </c>
      <c r="V107" s="101">
        <v>268.33493497250703</v>
      </c>
    </row>
    <row r="108" spans="16:22" x14ac:dyDescent="0.25">
      <c r="P108" s="98">
        <v>38929</v>
      </c>
      <c r="Q108" s="99">
        <v>178.77902842491</v>
      </c>
      <c r="R108" s="100">
        <v>155.18302735020299</v>
      </c>
      <c r="T108" s="98">
        <v>44469</v>
      </c>
      <c r="U108" s="101">
        <v>291.26217453257902</v>
      </c>
      <c r="V108" s="101">
        <v>290.14683323839199</v>
      </c>
    </row>
    <row r="109" spans="16:22" x14ac:dyDescent="0.25">
      <c r="P109" s="98">
        <v>38960</v>
      </c>
      <c r="Q109" s="99">
        <v>178.123334158631</v>
      </c>
      <c r="R109" s="100">
        <v>156.278214306124</v>
      </c>
      <c r="T109" s="98">
        <v>44561</v>
      </c>
      <c r="U109" s="101">
        <v>306.04006654657098</v>
      </c>
      <c r="V109" s="101">
        <v>300.29159147439799</v>
      </c>
    </row>
    <row r="110" spans="16:22" x14ac:dyDescent="0.25">
      <c r="P110" s="98">
        <v>38990</v>
      </c>
      <c r="Q110" s="99">
        <v>176.24600563672701</v>
      </c>
      <c r="R110" s="100">
        <v>155.909929432062</v>
      </c>
      <c r="T110" s="98">
        <v>44651</v>
      </c>
      <c r="U110" s="101">
        <v>308.786692564151</v>
      </c>
      <c r="V110" s="101">
        <v>299.78124225720001</v>
      </c>
    </row>
    <row r="111" spans="16:22" x14ac:dyDescent="0.25">
      <c r="P111" s="98">
        <v>39021</v>
      </c>
      <c r="Q111" s="99">
        <v>174.99200560402701</v>
      </c>
      <c r="R111" s="100">
        <v>157.24591680472801</v>
      </c>
      <c r="T111" s="98">
        <v>44742</v>
      </c>
      <c r="U111" s="101">
        <v>329.49320312745698</v>
      </c>
      <c r="V111" s="101">
        <v>330.01759880607898</v>
      </c>
    </row>
    <row r="112" spans="16:22" x14ac:dyDescent="0.25">
      <c r="P112" s="98">
        <v>39051</v>
      </c>
      <c r="Q112" s="99">
        <v>175.278565689571</v>
      </c>
      <c r="R112" s="100">
        <v>158.40355819723999</v>
      </c>
      <c r="T112" s="98">
        <v>44834</v>
      </c>
      <c r="U112" s="101">
        <v>331.86907604880798</v>
      </c>
      <c r="V112" s="101">
        <v>328.25480207794499</v>
      </c>
    </row>
    <row r="113" spans="16:22" x14ac:dyDescent="0.25">
      <c r="P113" s="98">
        <v>39082</v>
      </c>
      <c r="Q113" s="99">
        <v>176.80261114290201</v>
      </c>
      <c r="R113" s="100">
        <v>161.95284333874699</v>
      </c>
      <c r="T113" s="98">
        <v>44926</v>
      </c>
      <c r="U113" s="101">
        <v>325.78813830114802</v>
      </c>
      <c r="V113" s="101">
        <v>310.811469879669</v>
      </c>
    </row>
    <row r="114" spans="16:22" x14ac:dyDescent="0.25">
      <c r="P114" s="98">
        <v>39113</v>
      </c>
      <c r="Q114" s="99">
        <v>179.603780399589</v>
      </c>
      <c r="R114" s="100">
        <v>164.41817860831699</v>
      </c>
      <c r="T114" s="98">
        <v>45016</v>
      </c>
      <c r="U114" s="101">
        <v>328.32762034695202</v>
      </c>
      <c r="V114" s="101">
        <v>289.08259024266101</v>
      </c>
    </row>
    <row r="115" spans="16:22" x14ac:dyDescent="0.25">
      <c r="P115" s="98">
        <v>39141</v>
      </c>
      <c r="Q115" s="99">
        <v>181.93721500282001</v>
      </c>
      <c r="R115" s="100">
        <v>167.10780342976301</v>
      </c>
      <c r="T115" s="98">
        <v>45107</v>
      </c>
      <c r="U115" s="101">
        <v>330.02402974885399</v>
      </c>
      <c r="V115" s="101">
        <v>308.05689849937301</v>
      </c>
    </row>
    <row r="116" spans="16:22" x14ac:dyDescent="0.25">
      <c r="P116" s="98">
        <v>39172</v>
      </c>
      <c r="Q116" s="99">
        <v>183.642222310085</v>
      </c>
      <c r="R116" s="100">
        <v>166.919256796654</v>
      </c>
      <c r="T116" s="98">
        <v>45199</v>
      </c>
      <c r="U116" s="101">
        <v>339.18866489730198</v>
      </c>
      <c r="V116" s="101">
        <v>287.85576738983599</v>
      </c>
    </row>
    <row r="117" spans="16:22" x14ac:dyDescent="0.25">
      <c r="P117" s="98">
        <v>39202</v>
      </c>
      <c r="Q117" s="99">
        <v>185.286254422421</v>
      </c>
      <c r="R117" s="100">
        <v>168.27740277821999</v>
      </c>
      <c r="T117" s="98">
        <v>45291</v>
      </c>
      <c r="U117" s="101" t="s">
        <v>76</v>
      </c>
      <c r="V117" s="101" t="s">
        <v>76</v>
      </c>
    </row>
    <row r="118" spans="16:22" x14ac:dyDescent="0.25">
      <c r="P118" s="98">
        <v>39233</v>
      </c>
      <c r="Q118" s="99">
        <v>185.452882162034</v>
      </c>
      <c r="R118" s="100">
        <v>168.13737270998701</v>
      </c>
      <c r="T118" s="98">
        <v>45382</v>
      </c>
      <c r="U118" s="101" t="s">
        <v>76</v>
      </c>
      <c r="V118" s="101" t="s">
        <v>76</v>
      </c>
    </row>
    <row r="119" spans="16:22" x14ac:dyDescent="0.25">
      <c r="P119" s="98">
        <v>39263</v>
      </c>
      <c r="Q119" s="99">
        <v>186.42106344737101</v>
      </c>
      <c r="R119" s="100">
        <v>170.07164114718401</v>
      </c>
      <c r="T119" s="98">
        <v>45473</v>
      </c>
      <c r="U119" s="101" t="s">
        <v>76</v>
      </c>
      <c r="V119" s="101" t="s">
        <v>76</v>
      </c>
    </row>
    <row r="120" spans="16:22" x14ac:dyDescent="0.25">
      <c r="P120" s="98">
        <v>39294</v>
      </c>
      <c r="Q120" s="99">
        <v>186.29162046582999</v>
      </c>
      <c r="R120" s="100">
        <v>169.77871667135699</v>
      </c>
      <c r="T120" s="98">
        <v>45565</v>
      </c>
      <c r="U120" s="101" t="s">
        <v>76</v>
      </c>
      <c r="V120" s="101" t="s">
        <v>76</v>
      </c>
    </row>
    <row r="121" spans="16:22" x14ac:dyDescent="0.25">
      <c r="P121" s="98">
        <v>39325</v>
      </c>
      <c r="Q121" s="99">
        <v>187.31008873342699</v>
      </c>
      <c r="R121" s="100">
        <v>170.03316270958001</v>
      </c>
      <c r="T121" s="98">
        <v>45657</v>
      </c>
      <c r="U121" s="101" t="s">
        <v>76</v>
      </c>
      <c r="V121" s="101" t="s">
        <v>76</v>
      </c>
    </row>
    <row r="122" spans="16:22" x14ac:dyDescent="0.25">
      <c r="P122" s="98">
        <v>39355</v>
      </c>
      <c r="Q122" s="99">
        <v>185.41660954355501</v>
      </c>
      <c r="R122" s="100">
        <v>165.94208479840401</v>
      </c>
      <c r="T122" s="98">
        <v>45747</v>
      </c>
      <c r="U122" s="101" t="s">
        <v>76</v>
      </c>
      <c r="V122" s="101" t="s">
        <v>76</v>
      </c>
    </row>
    <row r="123" spans="16:22" x14ac:dyDescent="0.25">
      <c r="P123" s="98">
        <v>39386</v>
      </c>
      <c r="Q123" s="99">
        <v>182.20377042444699</v>
      </c>
      <c r="R123" s="100">
        <v>161.89929387653501</v>
      </c>
      <c r="T123" s="98">
        <v>45838</v>
      </c>
      <c r="U123" s="101" t="s">
        <v>76</v>
      </c>
      <c r="V123" s="101" t="s">
        <v>76</v>
      </c>
    </row>
    <row r="124" spans="16:22" x14ac:dyDescent="0.25">
      <c r="P124" s="98">
        <v>39416</v>
      </c>
      <c r="Q124" s="99">
        <v>179.10103427505501</v>
      </c>
      <c r="R124" s="100">
        <v>155.77114546306299</v>
      </c>
      <c r="T124" s="98">
        <v>45930</v>
      </c>
      <c r="U124" s="101" t="s">
        <v>76</v>
      </c>
      <c r="V124" s="101" t="s">
        <v>76</v>
      </c>
    </row>
    <row r="125" spans="16:22" x14ac:dyDescent="0.25">
      <c r="P125" s="98">
        <v>39447</v>
      </c>
      <c r="Q125" s="99">
        <v>178.53054752848101</v>
      </c>
      <c r="R125" s="100">
        <v>153.588577065268</v>
      </c>
      <c r="T125" s="98">
        <v>46022</v>
      </c>
      <c r="U125" s="101" t="s">
        <v>76</v>
      </c>
      <c r="V125" s="101" t="s">
        <v>76</v>
      </c>
    </row>
    <row r="126" spans="16:22" x14ac:dyDescent="0.25">
      <c r="P126" s="98">
        <v>39478</v>
      </c>
      <c r="Q126" s="99">
        <v>180.347876857248</v>
      </c>
      <c r="R126" s="100">
        <v>153.63488223476401</v>
      </c>
      <c r="T126" s="98">
        <v>46112</v>
      </c>
      <c r="U126" s="101" t="s">
        <v>76</v>
      </c>
      <c r="V126" s="101" t="s">
        <v>76</v>
      </c>
    </row>
    <row r="127" spans="16:22" x14ac:dyDescent="0.25">
      <c r="P127" s="98">
        <v>39507</v>
      </c>
      <c r="Q127" s="99">
        <v>180.492174675044</v>
      </c>
      <c r="R127" s="100">
        <v>158.74513431632201</v>
      </c>
      <c r="T127" s="98"/>
    </row>
    <row r="128" spans="16:22" x14ac:dyDescent="0.25">
      <c r="P128" s="98">
        <v>39538</v>
      </c>
      <c r="Q128" s="99">
        <v>178.56352465869301</v>
      </c>
      <c r="R128" s="100">
        <v>161.61950886242099</v>
      </c>
      <c r="T128" s="98"/>
    </row>
    <row r="129" spans="16:20" x14ac:dyDescent="0.25">
      <c r="P129" s="98">
        <v>39568</v>
      </c>
      <c r="Q129" s="99">
        <v>175.37221419301801</v>
      </c>
      <c r="R129" s="100">
        <v>161.45941670347801</v>
      </c>
      <c r="T129" s="98"/>
    </row>
    <row r="130" spans="16:20" x14ac:dyDescent="0.25">
      <c r="P130" s="98">
        <v>39599</v>
      </c>
      <c r="Q130" s="99">
        <v>173.800214197852</v>
      </c>
      <c r="R130" s="100">
        <v>156.95840925124801</v>
      </c>
      <c r="T130" s="98"/>
    </row>
    <row r="131" spans="16:20" x14ac:dyDescent="0.25">
      <c r="P131" s="98">
        <v>39629</v>
      </c>
      <c r="Q131" s="99">
        <v>173.279036694729</v>
      </c>
      <c r="R131" s="100">
        <v>153.85063477729901</v>
      </c>
      <c r="T131" s="98"/>
    </row>
    <row r="132" spans="16:20" x14ac:dyDescent="0.25">
      <c r="P132" s="98">
        <v>39660</v>
      </c>
      <c r="Q132" s="99">
        <v>173.107732393834</v>
      </c>
      <c r="R132" s="100">
        <v>154.097486441988</v>
      </c>
      <c r="T132" s="98"/>
    </row>
    <row r="133" spans="16:20" x14ac:dyDescent="0.25">
      <c r="P133" s="98">
        <v>39691</v>
      </c>
      <c r="Q133" s="99">
        <v>172.10591674620301</v>
      </c>
      <c r="R133" s="100">
        <v>155.703727352247</v>
      </c>
      <c r="T133" s="98"/>
    </row>
    <row r="134" spans="16:20" x14ac:dyDescent="0.25">
      <c r="P134" s="98">
        <v>39721</v>
      </c>
      <c r="Q134" s="99">
        <v>168.342550795481</v>
      </c>
      <c r="R134" s="100">
        <v>153.18449883372199</v>
      </c>
      <c r="T134" s="98"/>
    </row>
    <row r="135" spans="16:20" x14ac:dyDescent="0.25">
      <c r="P135" s="98">
        <v>39752</v>
      </c>
      <c r="Q135" s="99">
        <v>164.13489423566901</v>
      </c>
      <c r="R135" s="100">
        <v>144.61429266189401</v>
      </c>
      <c r="T135" s="98"/>
    </row>
    <row r="136" spans="16:20" x14ac:dyDescent="0.25">
      <c r="P136" s="98">
        <v>39782</v>
      </c>
      <c r="Q136" s="99">
        <v>158.24804315439101</v>
      </c>
      <c r="R136" s="100">
        <v>135.09492278965001</v>
      </c>
      <c r="T136" s="98"/>
    </row>
    <row r="137" spans="16:20" x14ac:dyDescent="0.25">
      <c r="P137" s="98">
        <v>39813</v>
      </c>
      <c r="Q137" s="99">
        <v>155.36078657706301</v>
      </c>
      <c r="R137" s="100">
        <v>131.22719853378399</v>
      </c>
      <c r="T137" s="98"/>
    </row>
    <row r="138" spans="16:20" x14ac:dyDescent="0.25">
      <c r="P138" s="98">
        <v>39844</v>
      </c>
      <c r="Q138" s="99">
        <v>151.619378800725</v>
      </c>
      <c r="R138" s="100">
        <v>129.86050339103701</v>
      </c>
      <c r="T138" s="98"/>
    </row>
    <row r="139" spans="16:20" x14ac:dyDescent="0.25">
      <c r="P139" s="98">
        <v>39872</v>
      </c>
      <c r="Q139" s="99">
        <v>148.92519449692699</v>
      </c>
      <c r="R139" s="100">
        <v>127.14960950890701</v>
      </c>
      <c r="T139" s="98"/>
    </row>
    <row r="140" spans="16:20" x14ac:dyDescent="0.25">
      <c r="P140" s="98">
        <v>39903</v>
      </c>
      <c r="Q140" s="99">
        <v>144.02153060306</v>
      </c>
      <c r="R140" s="100">
        <v>118.647048186397</v>
      </c>
      <c r="T140" s="98"/>
    </row>
    <row r="141" spans="16:20" x14ac:dyDescent="0.25">
      <c r="P141" s="98">
        <v>39933</v>
      </c>
      <c r="Q141" s="99">
        <v>140.945769105008</v>
      </c>
      <c r="R141" s="100">
        <v>113.9318264579</v>
      </c>
      <c r="T141" s="98"/>
    </row>
    <row r="142" spans="16:20" x14ac:dyDescent="0.25">
      <c r="P142" s="98">
        <v>39964</v>
      </c>
      <c r="Q142" s="99">
        <v>139.19271462746201</v>
      </c>
      <c r="R142" s="100">
        <v>110.42613055731699</v>
      </c>
      <c r="T142" s="98"/>
    </row>
    <row r="143" spans="16:20" x14ac:dyDescent="0.25">
      <c r="P143" s="98">
        <v>39994</v>
      </c>
      <c r="Q143" s="99">
        <v>139.67773359753801</v>
      </c>
      <c r="R143" s="100">
        <v>111.40703684656199</v>
      </c>
      <c r="T143" s="98"/>
    </row>
    <row r="144" spans="16:20" x14ac:dyDescent="0.25">
      <c r="P144" s="98">
        <v>40025</v>
      </c>
      <c r="Q144" s="99">
        <v>140.142059994405</v>
      </c>
      <c r="R144" s="100">
        <v>109.84228660873499</v>
      </c>
      <c r="T144" s="98"/>
    </row>
    <row r="145" spans="16:20" x14ac:dyDescent="0.25">
      <c r="P145" s="98">
        <v>40056</v>
      </c>
      <c r="Q145" s="99">
        <v>139.14006351977901</v>
      </c>
      <c r="R145" s="100">
        <v>107.98576675839701</v>
      </c>
      <c r="T145" s="98"/>
    </row>
    <row r="146" spans="16:20" x14ac:dyDescent="0.25">
      <c r="P146" s="98">
        <v>40086</v>
      </c>
      <c r="Q146" s="99">
        <v>135.29375338038199</v>
      </c>
      <c r="R146" s="100">
        <v>104.322124235776</v>
      </c>
      <c r="T146" s="98"/>
    </row>
    <row r="147" spans="16:20" x14ac:dyDescent="0.25">
      <c r="P147" s="98">
        <v>40117</v>
      </c>
      <c r="Q147" s="99">
        <v>130.580275717917</v>
      </c>
      <c r="R147" s="100">
        <v>101.67185391881701</v>
      </c>
      <c r="T147" s="98"/>
    </row>
    <row r="148" spans="16:20" x14ac:dyDescent="0.25">
      <c r="P148" s="98">
        <v>40147</v>
      </c>
      <c r="Q148" s="99">
        <v>128.60398792503401</v>
      </c>
      <c r="R148" s="100">
        <v>100.864246966365</v>
      </c>
      <c r="T148" s="98"/>
    </row>
    <row r="149" spans="16:20" x14ac:dyDescent="0.25">
      <c r="P149" s="98">
        <v>40178</v>
      </c>
      <c r="Q149" s="99">
        <v>129.07290314317501</v>
      </c>
      <c r="R149" s="100">
        <v>100.986261422889</v>
      </c>
      <c r="T149" s="98"/>
    </row>
    <row r="150" spans="16:20" x14ac:dyDescent="0.25">
      <c r="P150" s="98">
        <v>40209</v>
      </c>
      <c r="Q150" s="99">
        <v>131.236190906199</v>
      </c>
      <c r="R150" s="100">
        <v>100.52813520398701</v>
      </c>
      <c r="T150" s="98"/>
    </row>
    <row r="151" spans="16:20" x14ac:dyDescent="0.25">
      <c r="P151" s="98">
        <v>40237</v>
      </c>
      <c r="Q151" s="99">
        <v>132.407887014821</v>
      </c>
      <c r="R151" s="100">
        <v>99.753702311143201</v>
      </c>
      <c r="T151" s="98"/>
    </row>
    <row r="152" spans="16:20" x14ac:dyDescent="0.25">
      <c r="P152" s="98">
        <v>40268</v>
      </c>
      <c r="Q152" s="99">
        <v>131.65888385909599</v>
      </c>
      <c r="R152" s="100">
        <v>101.031345687859</v>
      </c>
      <c r="T152" s="98"/>
    </row>
    <row r="153" spans="16:20" x14ac:dyDescent="0.25">
      <c r="P153" s="98">
        <v>40298</v>
      </c>
      <c r="Q153" s="99">
        <v>129.22683406900799</v>
      </c>
      <c r="R153" s="100">
        <v>105.15407600015</v>
      </c>
      <c r="T153" s="98"/>
    </row>
    <row r="154" spans="16:20" x14ac:dyDescent="0.25">
      <c r="P154" s="98">
        <v>40329</v>
      </c>
      <c r="Q154" s="99">
        <v>125.934692182926</v>
      </c>
      <c r="R154" s="100">
        <v>107.915018745273</v>
      </c>
      <c r="T154" s="98"/>
    </row>
    <row r="155" spans="16:20" x14ac:dyDescent="0.25">
      <c r="P155" s="98">
        <v>40359</v>
      </c>
      <c r="Q155" s="99">
        <v>124.13103781528299</v>
      </c>
      <c r="R155" s="100">
        <v>107.938100419489</v>
      </c>
      <c r="T155" s="98"/>
    </row>
    <row r="156" spans="16:20" x14ac:dyDescent="0.25">
      <c r="P156" s="98">
        <v>40390</v>
      </c>
      <c r="Q156" s="99">
        <v>123.980855140437</v>
      </c>
      <c r="R156" s="100">
        <v>104.941253130874</v>
      </c>
      <c r="T156" s="98"/>
    </row>
    <row r="157" spans="16:20" x14ac:dyDescent="0.25">
      <c r="P157" s="98">
        <v>40421</v>
      </c>
      <c r="Q157" s="99">
        <v>124.791179846746</v>
      </c>
      <c r="R157" s="100">
        <v>103.227574426858</v>
      </c>
      <c r="T157" s="98"/>
    </row>
    <row r="158" spans="16:20" x14ac:dyDescent="0.25">
      <c r="P158" s="98">
        <v>40451</v>
      </c>
      <c r="Q158" s="99">
        <v>124.223214852282</v>
      </c>
      <c r="R158" s="100">
        <v>103.121381579801</v>
      </c>
      <c r="T158" s="98"/>
    </row>
    <row r="159" spans="16:20" x14ac:dyDescent="0.25">
      <c r="P159" s="98">
        <v>40482</v>
      </c>
      <c r="Q159" s="99">
        <v>123.127432343668</v>
      </c>
      <c r="R159" s="100">
        <v>105.836543230064</v>
      </c>
      <c r="T159" s="98"/>
    </row>
    <row r="160" spans="16:20" x14ac:dyDescent="0.25">
      <c r="P160" s="98">
        <v>40512</v>
      </c>
      <c r="Q160" s="99">
        <v>122.45453670371</v>
      </c>
      <c r="R160" s="100">
        <v>108.999320350822</v>
      </c>
      <c r="T160" s="98"/>
    </row>
    <row r="161" spans="16:20" x14ac:dyDescent="0.25">
      <c r="P161" s="98">
        <v>40543</v>
      </c>
      <c r="Q161" s="99">
        <v>123.01884840401</v>
      </c>
      <c r="R161" s="100">
        <v>111.607061320285</v>
      </c>
      <c r="T161" s="98"/>
    </row>
    <row r="162" spans="16:20" x14ac:dyDescent="0.25">
      <c r="P162" s="98">
        <v>40574</v>
      </c>
      <c r="Q162" s="99">
        <v>122.33344448140301</v>
      </c>
      <c r="R162" s="100">
        <v>110.875675209848</v>
      </c>
      <c r="T162" s="98"/>
    </row>
    <row r="163" spans="16:20" x14ac:dyDescent="0.25">
      <c r="P163" s="98">
        <v>40602</v>
      </c>
      <c r="Q163" s="99">
        <v>120.87706142464199</v>
      </c>
      <c r="R163" s="100">
        <v>106.259330510477</v>
      </c>
      <c r="T163" s="98"/>
    </row>
    <row r="164" spans="16:20" x14ac:dyDescent="0.25">
      <c r="P164" s="98">
        <v>40633</v>
      </c>
      <c r="Q164" s="99">
        <v>119.500172234898</v>
      </c>
      <c r="R164" s="100">
        <v>102.099323241094</v>
      </c>
      <c r="T164" s="98"/>
    </row>
    <row r="165" spans="16:20" x14ac:dyDescent="0.25">
      <c r="P165" s="98">
        <v>40663</v>
      </c>
      <c r="Q165" s="99">
        <v>120.003594489902</v>
      </c>
      <c r="R165" s="100">
        <v>100.901529425283</v>
      </c>
      <c r="T165" s="98"/>
    </row>
    <row r="166" spans="16:20" x14ac:dyDescent="0.25">
      <c r="P166" s="98">
        <v>40694</v>
      </c>
      <c r="Q166" s="99">
        <v>120.805343758147</v>
      </c>
      <c r="R166" s="100">
        <v>102.98489347296</v>
      </c>
      <c r="T166" s="98"/>
    </row>
    <row r="167" spans="16:20" x14ac:dyDescent="0.25">
      <c r="P167" s="98">
        <v>40724</v>
      </c>
      <c r="Q167" s="99">
        <v>120.737734966837</v>
      </c>
      <c r="R167" s="100">
        <v>105.257882896214</v>
      </c>
      <c r="T167" s="98"/>
    </row>
    <row r="168" spans="16:20" x14ac:dyDescent="0.25">
      <c r="P168" s="98">
        <v>40755</v>
      </c>
      <c r="Q168" s="99">
        <v>120.572310267471</v>
      </c>
      <c r="R168" s="100">
        <v>108.069809107729</v>
      </c>
      <c r="T168" s="98"/>
    </row>
    <row r="169" spans="16:20" x14ac:dyDescent="0.25">
      <c r="P169" s="98">
        <v>40786</v>
      </c>
      <c r="Q169" s="99">
        <v>121.48473782419499</v>
      </c>
      <c r="R169" s="100">
        <v>110.213053134737</v>
      </c>
      <c r="T169" s="98"/>
    </row>
    <row r="170" spans="16:20" x14ac:dyDescent="0.25">
      <c r="P170" s="98">
        <v>40816</v>
      </c>
      <c r="Q170" s="99">
        <v>122.99109589479301</v>
      </c>
      <c r="R170" s="100">
        <v>111.566068336448</v>
      </c>
      <c r="T170" s="98"/>
    </row>
    <row r="171" spans="16:20" x14ac:dyDescent="0.25">
      <c r="P171" s="98">
        <v>40847</v>
      </c>
      <c r="Q171" s="99">
        <v>124.106529213087</v>
      </c>
      <c r="R171" s="100">
        <v>113.55157149288399</v>
      </c>
    </row>
    <row r="172" spans="16:20" x14ac:dyDescent="0.25">
      <c r="P172" s="98">
        <v>40877</v>
      </c>
      <c r="Q172" s="99">
        <v>124.108701669761</v>
      </c>
      <c r="R172" s="100">
        <v>113.46874760051701</v>
      </c>
    </row>
    <row r="173" spans="16:20" x14ac:dyDescent="0.25">
      <c r="P173" s="98">
        <v>40908</v>
      </c>
      <c r="Q173" s="99">
        <v>123.588600908191</v>
      </c>
      <c r="R173" s="100">
        <v>113.853636840714</v>
      </c>
    </row>
    <row r="174" spans="16:20" x14ac:dyDescent="0.25">
      <c r="P174" s="98">
        <v>40939</v>
      </c>
      <c r="Q174" s="99">
        <v>122.15146600325799</v>
      </c>
      <c r="R174" s="100">
        <v>111.20354599023101</v>
      </c>
    </row>
    <row r="175" spans="16:20" x14ac:dyDescent="0.25">
      <c r="P175" s="98">
        <v>40968</v>
      </c>
      <c r="Q175" s="99">
        <v>120.400744562734</v>
      </c>
      <c r="R175" s="100">
        <v>109.59525424495401</v>
      </c>
    </row>
    <row r="176" spans="16:20" x14ac:dyDescent="0.25">
      <c r="P176" s="98">
        <v>40999</v>
      </c>
      <c r="Q176" s="99">
        <v>120.326218743882</v>
      </c>
      <c r="R176" s="100">
        <v>108.590168993429</v>
      </c>
    </row>
    <row r="177" spans="16:18" x14ac:dyDescent="0.25">
      <c r="P177" s="98">
        <v>41029</v>
      </c>
      <c r="Q177" s="99">
        <v>121.010761136518</v>
      </c>
      <c r="R177" s="100">
        <v>109.936970415842</v>
      </c>
    </row>
    <row r="178" spans="16:18" x14ac:dyDescent="0.25">
      <c r="P178" s="98">
        <v>41060</v>
      </c>
      <c r="Q178" s="99">
        <v>122.48104425230601</v>
      </c>
      <c r="R178" s="100">
        <v>110.750764819498</v>
      </c>
    </row>
    <row r="179" spans="16:18" x14ac:dyDescent="0.25">
      <c r="P179" s="98">
        <v>41090</v>
      </c>
      <c r="Q179" s="99">
        <v>123.123606779673</v>
      </c>
      <c r="R179" s="100">
        <v>112.241275501652</v>
      </c>
    </row>
    <row r="180" spans="16:18" x14ac:dyDescent="0.25">
      <c r="P180" s="98">
        <v>41121</v>
      </c>
      <c r="Q180" s="99">
        <v>124.120545404544</v>
      </c>
      <c r="R180" s="100">
        <v>114.27161083297599</v>
      </c>
    </row>
    <row r="181" spans="16:18" x14ac:dyDescent="0.25">
      <c r="P181" s="98">
        <v>41152</v>
      </c>
      <c r="Q181" s="99">
        <v>125.342960127769</v>
      </c>
      <c r="R181" s="100">
        <v>116.763750761246</v>
      </c>
    </row>
    <row r="182" spans="16:18" x14ac:dyDescent="0.25">
      <c r="P182" s="98">
        <v>41182</v>
      </c>
      <c r="Q182" s="99">
        <v>126.43285874189201</v>
      </c>
      <c r="R182" s="100">
        <v>116.970566798684</v>
      </c>
    </row>
    <row r="183" spans="16:18" x14ac:dyDescent="0.25">
      <c r="P183" s="98">
        <v>41213</v>
      </c>
      <c r="Q183" s="99">
        <v>128.33124242643299</v>
      </c>
      <c r="R183" s="100">
        <v>116.807163109836</v>
      </c>
    </row>
    <row r="184" spans="16:18" x14ac:dyDescent="0.25">
      <c r="P184" s="98">
        <v>41243</v>
      </c>
      <c r="Q184" s="99">
        <v>129.41681034221699</v>
      </c>
      <c r="R184" s="100">
        <v>115.69027820814</v>
      </c>
    </row>
    <row r="185" spans="16:18" x14ac:dyDescent="0.25">
      <c r="P185" s="98">
        <v>41274</v>
      </c>
      <c r="Q185" s="99">
        <v>130.252510857798</v>
      </c>
      <c r="R185" s="100">
        <v>116.25621405397</v>
      </c>
    </row>
    <row r="186" spans="16:18" x14ac:dyDescent="0.25">
      <c r="P186" s="98">
        <v>41305</v>
      </c>
      <c r="Q186" s="99">
        <v>128.82757658333401</v>
      </c>
      <c r="R186" s="100">
        <v>115.358297247018</v>
      </c>
    </row>
    <row r="187" spans="16:18" x14ac:dyDescent="0.25">
      <c r="P187" s="98">
        <v>41333</v>
      </c>
      <c r="Q187" s="99">
        <v>127.192637782978</v>
      </c>
      <c r="R187" s="100">
        <v>116.703140463666</v>
      </c>
    </row>
    <row r="188" spans="16:18" x14ac:dyDescent="0.25">
      <c r="P188" s="98">
        <v>41364</v>
      </c>
      <c r="Q188" s="99">
        <v>126.93518767879399</v>
      </c>
      <c r="R188" s="100">
        <v>118.143214329668</v>
      </c>
    </row>
    <row r="189" spans="16:18" x14ac:dyDescent="0.25">
      <c r="P189" s="98">
        <v>41394</v>
      </c>
      <c r="Q189" s="99">
        <v>129.225284687373</v>
      </c>
      <c r="R189" s="100">
        <v>122.217856012667</v>
      </c>
    </row>
    <row r="190" spans="16:18" x14ac:dyDescent="0.25">
      <c r="P190" s="98">
        <v>41425</v>
      </c>
      <c r="Q190" s="99">
        <v>132.143566004664</v>
      </c>
      <c r="R190" s="100">
        <v>123.611464018619</v>
      </c>
    </row>
    <row r="191" spans="16:18" x14ac:dyDescent="0.25">
      <c r="P191" s="98">
        <v>41455</v>
      </c>
      <c r="Q191" s="99">
        <v>134.53997393245399</v>
      </c>
      <c r="R191" s="100">
        <v>124.49504905496499</v>
      </c>
    </row>
    <row r="192" spans="16:18" x14ac:dyDescent="0.25">
      <c r="P192" s="98">
        <v>41486</v>
      </c>
      <c r="Q192" s="99">
        <v>135.56116033247699</v>
      </c>
      <c r="R192" s="100">
        <v>123.508425399393</v>
      </c>
    </row>
    <row r="193" spans="16:18" x14ac:dyDescent="0.25">
      <c r="P193" s="98">
        <v>41517</v>
      </c>
      <c r="Q193" s="99">
        <v>136.25217906193501</v>
      </c>
      <c r="R193" s="100">
        <v>123.724180582</v>
      </c>
    </row>
    <row r="194" spans="16:18" x14ac:dyDescent="0.25">
      <c r="P194" s="98">
        <v>41547</v>
      </c>
      <c r="Q194" s="99">
        <v>136.934214531816</v>
      </c>
      <c r="R194" s="100">
        <v>124.23964372329201</v>
      </c>
    </row>
    <row r="195" spans="16:18" x14ac:dyDescent="0.25">
      <c r="P195" s="98">
        <v>41578</v>
      </c>
      <c r="Q195" s="99">
        <v>137.54588274596901</v>
      </c>
      <c r="R195" s="100">
        <v>125.440039502299</v>
      </c>
    </row>
    <row r="196" spans="16:18" x14ac:dyDescent="0.25">
      <c r="P196" s="98">
        <v>41608</v>
      </c>
      <c r="Q196" s="99">
        <v>138.40880316505499</v>
      </c>
      <c r="R196" s="100">
        <v>127.07632184992799</v>
      </c>
    </row>
    <row r="197" spans="16:18" x14ac:dyDescent="0.25">
      <c r="P197" s="98">
        <v>41639</v>
      </c>
      <c r="Q197" s="99">
        <v>139.675347418831</v>
      </c>
      <c r="R197" s="100">
        <v>127.906742315996</v>
      </c>
    </row>
    <row r="198" spans="16:18" x14ac:dyDescent="0.25">
      <c r="P198" s="98">
        <v>41670</v>
      </c>
      <c r="Q198" s="99">
        <v>141.73731665777399</v>
      </c>
      <c r="R198" s="100">
        <v>129.72888142955</v>
      </c>
    </row>
    <row r="199" spans="16:18" x14ac:dyDescent="0.25">
      <c r="P199" s="98">
        <v>41698</v>
      </c>
      <c r="Q199" s="99">
        <v>142.59537972872499</v>
      </c>
      <c r="R199" s="100">
        <v>130.41358033966199</v>
      </c>
    </row>
    <row r="200" spans="16:18" x14ac:dyDescent="0.25">
      <c r="P200" s="98">
        <v>41729</v>
      </c>
      <c r="Q200" s="99">
        <v>143.049150097514</v>
      </c>
      <c r="R200" s="100">
        <v>132.77940212295701</v>
      </c>
    </row>
    <row r="201" spans="16:18" x14ac:dyDescent="0.25">
      <c r="P201" s="98">
        <v>41759</v>
      </c>
      <c r="Q201" s="99">
        <v>143.39140345090101</v>
      </c>
      <c r="R201" s="100">
        <v>134.39717867626399</v>
      </c>
    </row>
    <row r="202" spans="16:18" x14ac:dyDescent="0.25">
      <c r="P202" s="98">
        <v>41790</v>
      </c>
      <c r="Q202" s="99">
        <v>145.481918556263</v>
      </c>
      <c r="R202" s="100">
        <v>135.85201748101599</v>
      </c>
    </row>
    <row r="203" spans="16:18" x14ac:dyDescent="0.25">
      <c r="P203" s="98">
        <v>41820</v>
      </c>
      <c r="Q203" s="99">
        <v>147.698091626766</v>
      </c>
      <c r="R203" s="100">
        <v>136.06057791503801</v>
      </c>
    </row>
    <row r="204" spans="16:18" x14ac:dyDescent="0.25">
      <c r="P204" s="98">
        <v>41851</v>
      </c>
      <c r="Q204" s="99">
        <v>150.24738874735101</v>
      </c>
      <c r="R204" s="100">
        <v>136.32299087344799</v>
      </c>
    </row>
    <row r="205" spans="16:18" x14ac:dyDescent="0.25">
      <c r="P205" s="98">
        <v>41882</v>
      </c>
      <c r="Q205" s="99">
        <v>151.68288204807999</v>
      </c>
      <c r="R205" s="100">
        <v>137.34908283631501</v>
      </c>
    </row>
    <row r="206" spans="16:18" x14ac:dyDescent="0.25">
      <c r="P206" s="98">
        <v>41912</v>
      </c>
      <c r="Q206" s="99">
        <v>153.034803090569</v>
      </c>
      <c r="R206" s="100">
        <v>139.338515381429</v>
      </c>
    </row>
    <row r="207" spans="16:18" x14ac:dyDescent="0.25">
      <c r="P207" s="98">
        <v>41943</v>
      </c>
      <c r="Q207" s="99">
        <v>153.71144371098299</v>
      </c>
      <c r="R207" s="100">
        <v>141.24992873763799</v>
      </c>
    </row>
    <row r="208" spans="16:18" x14ac:dyDescent="0.25">
      <c r="P208" s="98">
        <v>41973</v>
      </c>
      <c r="Q208" s="99">
        <v>155.015467214674</v>
      </c>
      <c r="R208" s="100">
        <v>143.30670339546899</v>
      </c>
    </row>
    <row r="209" spans="16:18" x14ac:dyDescent="0.25">
      <c r="P209" s="98">
        <v>42004</v>
      </c>
      <c r="Q209" s="99">
        <v>155.89307808954501</v>
      </c>
      <c r="R209" s="100">
        <v>145.544531183093</v>
      </c>
    </row>
    <row r="210" spans="16:18" x14ac:dyDescent="0.25">
      <c r="P210" s="98">
        <v>42035</v>
      </c>
      <c r="Q210" s="99">
        <v>157.45574621697</v>
      </c>
      <c r="R210" s="100">
        <v>148.239834476064</v>
      </c>
    </row>
    <row r="211" spans="16:18" x14ac:dyDescent="0.25">
      <c r="P211" s="98">
        <v>42063</v>
      </c>
      <c r="Q211" s="99">
        <v>157.72186075688001</v>
      </c>
      <c r="R211" s="100">
        <v>148.64904169105199</v>
      </c>
    </row>
    <row r="212" spans="16:18" x14ac:dyDescent="0.25">
      <c r="P212" s="98">
        <v>42094</v>
      </c>
      <c r="Q212" s="99">
        <v>158.48248782318001</v>
      </c>
      <c r="R212" s="100">
        <v>149.18629305984999</v>
      </c>
    </row>
    <row r="213" spans="16:18" x14ac:dyDescent="0.25">
      <c r="P213" s="98">
        <v>42124</v>
      </c>
      <c r="Q213" s="99">
        <v>159.16492908999101</v>
      </c>
      <c r="R213" s="100">
        <v>149.27996626030199</v>
      </c>
    </row>
    <row r="214" spans="16:18" x14ac:dyDescent="0.25">
      <c r="P214" s="98">
        <v>42155</v>
      </c>
      <c r="Q214" s="99">
        <v>161.49991966262999</v>
      </c>
      <c r="R214" s="100">
        <v>150.9538505049</v>
      </c>
    </row>
    <row r="215" spans="16:18" x14ac:dyDescent="0.25">
      <c r="P215" s="98">
        <v>42185</v>
      </c>
      <c r="Q215" s="99">
        <v>163.848735185067</v>
      </c>
      <c r="R215" s="100">
        <v>151.45168356647201</v>
      </c>
    </row>
    <row r="216" spans="16:18" x14ac:dyDescent="0.25">
      <c r="P216" s="98">
        <v>42216</v>
      </c>
      <c r="Q216" s="99">
        <v>166.28392639913</v>
      </c>
      <c r="R216" s="100">
        <v>153.307506703012</v>
      </c>
    </row>
    <row r="217" spans="16:18" x14ac:dyDescent="0.25">
      <c r="P217" s="98">
        <v>42247</v>
      </c>
      <c r="Q217" s="99">
        <v>167.48607300555699</v>
      </c>
      <c r="R217" s="100">
        <v>154.72347300095399</v>
      </c>
    </row>
    <row r="218" spans="16:18" x14ac:dyDescent="0.25">
      <c r="P218" s="98">
        <v>42277</v>
      </c>
      <c r="Q218" s="99">
        <v>167.33830754393199</v>
      </c>
      <c r="R218" s="100">
        <v>155.044564844615</v>
      </c>
    </row>
    <row r="219" spans="16:18" x14ac:dyDescent="0.25">
      <c r="P219" s="98">
        <v>42308</v>
      </c>
      <c r="Q219" s="99">
        <v>165.977226146444</v>
      </c>
      <c r="R219" s="100">
        <v>153.36590876367299</v>
      </c>
    </row>
    <row r="220" spans="16:18" x14ac:dyDescent="0.25">
      <c r="P220" s="98">
        <v>42338</v>
      </c>
      <c r="Q220" s="99">
        <v>165.966471293485</v>
      </c>
      <c r="R220" s="100">
        <v>152.85853800978299</v>
      </c>
    </row>
    <row r="221" spans="16:18" x14ac:dyDescent="0.25">
      <c r="P221" s="98">
        <v>42369</v>
      </c>
      <c r="Q221" s="99">
        <v>167.67430521473801</v>
      </c>
      <c r="R221" s="100">
        <v>155.05907909354499</v>
      </c>
    </row>
    <row r="222" spans="16:18" x14ac:dyDescent="0.25">
      <c r="P222" s="98">
        <v>42400</v>
      </c>
      <c r="Q222" s="99">
        <v>171.19161730785601</v>
      </c>
      <c r="R222" s="100">
        <v>159.56525636021601</v>
      </c>
    </row>
    <row r="223" spans="16:18" x14ac:dyDescent="0.25">
      <c r="P223" s="98">
        <v>42429</v>
      </c>
      <c r="Q223" s="99">
        <v>172.67037881380901</v>
      </c>
      <c r="R223" s="100">
        <v>161.572300374582</v>
      </c>
    </row>
    <row r="224" spans="16:18" x14ac:dyDescent="0.25">
      <c r="P224" s="98">
        <v>42460</v>
      </c>
      <c r="Q224" s="99">
        <v>172.527170371095</v>
      </c>
      <c r="R224" s="100">
        <v>161.066952433719</v>
      </c>
    </row>
    <row r="225" spans="16:18" x14ac:dyDescent="0.25">
      <c r="P225" s="98">
        <v>42490</v>
      </c>
      <c r="Q225" s="99">
        <v>171.120787278394</v>
      </c>
      <c r="R225" s="100">
        <v>158.74950635468801</v>
      </c>
    </row>
    <row r="226" spans="16:18" x14ac:dyDescent="0.25">
      <c r="P226" s="98">
        <v>42521</v>
      </c>
      <c r="Q226" s="99">
        <v>172.616681382742</v>
      </c>
      <c r="R226" s="100">
        <v>159.78857535460901</v>
      </c>
    </row>
    <row r="227" spans="16:18" x14ac:dyDescent="0.25">
      <c r="P227" s="98">
        <v>42551</v>
      </c>
      <c r="Q227" s="99">
        <v>175.17256619410699</v>
      </c>
      <c r="R227" s="100">
        <v>162.24424016715801</v>
      </c>
    </row>
    <row r="228" spans="16:18" x14ac:dyDescent="0.25">
      <c r="P228" s="98">
        <v>42582</v>
      </c>
      <c r="Q228" s="99">
        <v>179.70233533438201</v>
      </c>
      <c r="R228" s="100">
        <v>166.33121592998501</v>
      </c>
    </row>
    <row r="229" spans="16:18" x14ac:dyDescent="0.25">
      <c r="P229" s="98">
        <v>42613</v>
      </c>
      <c r="Q229" s="99">
        <v>182.26609019163701</v>
      </c>
      <c r="R229" s="100">
        <v>168.69975707248599</v>
      </c>
    </row>
    <row r="230" spans="16:18" x14ac:dyDescent="0.25">
      <c r="P230" s="98">
        <v>42643</v>
      </c>
      <c r="Q230" s="99">
        <v>183.63277259797701</v>
      </c>
      <c r="R230" s="100">
        <v>169.78440686240299</v>
      </c>
    </row>
    <row r="231" spans="16:18" x14ac:dyDescent="0.25">
      <c r="P231" s="98">
        <v>42674</v>
      </c>
      <c r="Q231" s="99">
        <v>182.36099603605601</v>
      </c>
      <c r="R231" s="100">
        <v>168.183833435282</v>
      </c>
    </row>
    <row r="232" spans="16:18" x14ac:dyDescent="0.25">
      <c r="P232" s="98">
        <v>42704</v>
      </c>
      <c r="Q232" s="99">
        <v>181.93008391482499</v>
      </c>
      <c r="R232" s="100">
        <v>166.32470004886201</v>
      </c>
    </row>
    <row r="233" spans="16:18" x14ac:dyDescent="0.25">
      <c r="P233" s="98">
        <v>42735</v>
      </c>
      <c r="Q233" s="99">
        <v>182.91372270443699</v>
      </c>
      <c r="R233" s="100">
        <v>164.99843941476701</v>
      </c>
    </row>
    <row r="234" spans="16:18" x14ac:dyDescent="0.25">
      <c r="P234" s="98">
        <v>42766</v>
      </c>
      <c r="Q234" s="99">
        <v>186.72533720327999</v>
      </c>
      <c r="R234" s="100">
        <v>166.95326030125901</v>
      </c>
    </row>
    <row r="235" spans="16:18" x14ac:dyDescent="0.25">
      <c r="P235" s="98">
        <v>42794</v>
      </c>
      <c r="Q235" s="99">
        <v>191.205436514339</v>
      </c>
      <c r="R235" s="100">
        <v>170.67604179670101</v>
      </c>
    </row>
    <row r="236" spans="16:18" x14ac:dyDescent="0.25">
      <c r="P236" s="98">
        <v>42825</v>
      </c>
      <c r="Q236" s="99">
        <v>193.99046659950099</v>
      </c>
      <c r="R236" s="100">
        <v>174.668881263976</v>
      </c>
    </row>
    <row r="237" spans="16:18" x14ac:dyDescent="0.25">
      <c r="P237" s="98">
        <v>42855</v>
      </c>
      <c r="Q237" s="99">
        <v>195.57952132326599</v>
      </c>
      <c r="R237" s="100">
        <v>175.81516294264</v>
      </c>
    </row>
    <row r="238" spans="16:18" x14ac:dyDescent="0.25">
      <c r="P238" s="98">
        <v>42886</v>
      </c>
      <c r="Q238" s="99">
        <v>197.826604533004</v>
      </c>
      <c r="R238" s="100">
        <v>175.66634998016599</v>
      </c>
    </row>
    <row r="239" spans="16:18" x14ac:dyDescent="0.25">
      <c r="P239" s="98">
        <v>42916</v>
      </c>
      <c r="Q239" s="99">
        <v>202.32482682052</v>
      </c>
      <c r="R239" s="100">
        <v>175.62390610448401</v>
      </c>
    </row>
    <row r="240" spans="16:18" x14ac:dyDescent="0.25">
      <c r="P240" s="98">
        <v>42947</v>
      </c>
      <c r="Q240" s="99">
        <v>205.29772187394801</v>
      </c>
      <c r="R240" s="100">
        <v>176.00759605602599</v>
      </c>
    </row>
    <row r="241" spans="16:18" x14ac:dyDescent="0.25">
      <c r="P241" s="98">
        <v>42978</v>
      </c>
      <c r="Q241" s="99">
        <v>205.670831197583</v>
      </c>
      <c r="R241" s="100">
        <v>178.31043331908501</v>
      </c>
    </row>
    <row r="242" spans="16:18" x14ac:dyDescent="0.25">
      <c r="P242" s="98">
        <v>43008</v>
      </c>
      <c r="Q242" s="99">
        <v>203.48939083453101</v>
      </c>
      <c r="R242" s="100">
        <v>179.97768962134001</v>
      </c>
    </row>
    <row r="243" spans="16:18" x14ac:dyDescent="0.25">
      <c r="P243" s="98">
        <v>43039</v>
      </c>
      <c r="Q243" s="99">
        <v>202.321595002615</v>
      </c>
      <c r="R243" s="100">
        <v>181.84456408995001</v>
      </c>
    </row>
    <row r="244" spans="16:18" x14ac:dyDescent="0.25">
      <c r="P244" s="98">
        <v>43069</v>
      </c>
      <c r="Q244" s="99">
        <v>203.78058866465599</v>
      </c>
      <c r="R244" s="100">
        <v>180.61413392988399</v>
      </c>
    </row>
    <row r="245" spans="16:18" x14ac:dyDescent="0.25">
      <c r="P245" s="98">
        <v>43100</v>
      </c>
      <c r="Q245" s="99">
        <v>206.780669195619</v>
      </c>
      <c r="R245" s="100">
        <v>181.12260525137</v>
      </c>
    </row>
    <row r="246" spans="16:18" x14ac:dyDescent="0.25">
      <c r="P246" s="98">
        <v>43131</v>
      </c>
      <c r="Q246" s="99">
        <v>209.85219787673901</v>
      </c>
      <c r="R246" s="100">
        <v>183.16091464384601</v>
      </c>
    </row>
    <row r="247" spans="16:18" x14ac:dyDescent="0.25">
      <c r="P247" s="98">
        <v>43159</v>
      </c>
      <c r="Q247" s="99">
        <v>209.47071117366701</v>
      </c>
      <c r="R247" s="100">
        <v>188.831812727075</v>
      </c>
    </row>
    <row r="248" spans="16:18" x14ac:dyDescent="0.25">
      <c r="P248" s="98">
        <v>43190</v>
      </c>
      <c r="Q248" s="99">
        <v>207.28647258749101</v>
      </c>
      <c r="R248" s="100">
        <v>191.73894500179401</v>
      </c>
    </row>
    <row r="249" spans="16:18" x14ac:dyDescent="0.25">
      <c r="P249" s="98">
        <v>43220</v>
      </c>
      <c r="Q249" s="99">
        <v>206.47059229201</v>
      </c>
      <c r="R249" s="100">
        <v>191.00524744041499</v>
      </c>
    </row>
    <row r="250" spans="16:18" x14ac:dyDescent="0.25">
      <c r="P250" s="98">
        <v>43251</v>
      </c>
      <c r="Q250" s="99">
        <v>208.47789807771699</v>
      </c>
      <c r="R250" s="100">
        <v>187.87430407713899</v>
      </c>
    </row>
    <row r="251" spans="16:18" x14ac:dyDescent="0.25">
      <c r="P251" s="98">
        <v>43281</v>
      </c>
      <c r="Q251" s="99">
        <v>213.075712852062</v>
      </c>
      <c r="R251" s="100">
        <v>187.539081614819</v>
      </c>
    </row>
    <row r="252" spans="16:18" x14ac:dyDescent="0.25">
      <c r="P252" s="98">
        <v>43312</v>
      </c>
      <c r="Q252" s="99">
        <v>215.337582956913</v>
      </c>
      <c r="R252" s="100">
        <v>190.10237366945699</v>
      </c>
    </row>
    <row r="253" spans="16:18" x14ac:dyDescent="0.25">
      <c r="P253" s="98">
        <v>43343</v>
      </c>
      <c r="Q253" s="99">
        <v>216.47688131397399</v>
      </c>
      <c r="R253" s="100">
        <v>194.661840914679</v>
      </c>
    </row>
    <row r="254" spans="16:18" x14ac:dyDescent="0.25">
      <c r="P254" s="98">
        <v>43373</v>
      </c>
      <c r="Q254" s="99">
        <v>215.15266501741999</v>
      </c>
      <c r="R254" s="100">
        <v>198.52018481542001</v>
      </c>
    </row>
    <row r="255" spans="16:18" x14ac:dyDescent="0.25">
      <c r="P255" s="98">
        <v>43404</v>
      </c>
      <c r="Q255" s="99">
        <v>215.913690597125</v>
      </c>
      <c r="R255" s="100">
        <v>199.53591014625701</v>
      </c>
    </row>
    <row r="256" spans="16:18" x14ac:dyDescent="0.25">
      <c r="P256" s="98">
        <v>43434</v>
      </c>
      <c r="Q256" s="99">
        <v>217.06555471457699</v>
      </c>
      <c r="R256" s="100">
        <v>197.48614709133099</v>
      </c>
    </row>
    <row r="257" spans="16:18" x14ac:dyDescent="0.25">
      <c r="P257" s="98">
        <v>43465</v>
      </c>
      <c r="Q257" s="99">
        <v>218.88794344415899</v>
      </c>
      <c r="R257" s="100">
        <v>195.380889523344</v>
      </c>
    </row>
    <row r="258" spans="16:18" x14ac:dyDescent="0.25">
      <c r="P258" s="98">
        <v>43496</v>
      </c>
      <c r="Q258" s="99">
        <v>220.28902349593901</v>
      </c>
      <c r="R258" s="100">
        <v>196.25116147002501</v>
      </c>
    </row>
    <row r="259" spans="16:18" x14ac:dyDescent="0.25">
      <c r="P259" s="98">
        <v>43524</v>
      </c>
      <c r="Q259" s="99">
        <v>220.518123744608</v>
      </c>
      <c r="R259" s="100">
        <v>199.658060791292</v>
      </c>
    </row>
    <row r="260" spans="16:18" x14ac:dyDescent="0.25">
      <c r="P260" s="98">
        <v>43555</v>
      </c>
      <c r="Q260" s="99">
        <v>221.45403080137299</v>
      </c>
      <c r="R260" s="100">
        <v>204.09979762746599</v>
      </c>
    </row>
    <row r="261" spans="16:18" x14ac:dyDescent="0.25">
      <c r="P261" s="98">
        <v>43585</v>
      </c>
      <c r="Q261" s="99">
        <v>221.89314227091799</v>
      </c>
      <c r="R261" s="100">
        <v>205.35251641052801</v>
      </c>
    </row>
    <row r="262" spans="16:18" x14ac:dyDescent="0.25">
      <c r="P262" s="98">
        <v>43616</v>
      </c>
      <c r="Q262" s="99">
        <v>223.41115426057601</v>
      </c>
      <c r="R262" s="100">
        <v>205.359064121324</v>
      </c>
    </row>
    <row r="263" spans="16:18" x14ac:dyDescent="0.25">
      <c r="P263" s="98">
        <v>43646</v>
      </c>
      <c r="Q263" s="99">
        <v>224.484694406177</v>
      </c>
      <c r="R263" s="100">
        <v>205.62757163882301</v>
      </c>
    </row>
    <row r="264" spans="16:18" x14ac:dyDescent="0.25">
      <c r="P264" s="98">
        <v>43677</v>
      </c>
      <c r="Q264" s="99">
        <v>226.28390810433501</v>
      </c>
      <c r="R264" s="100">
        <v>205.895329708655</v>
      </c>
    </row>
    <row r="265" spans="16:18" x14ac:dyDescent="0.25">
      <c r="P265" s="98">
        <v>43708</v>
      </c>
      <c r="Q265" s="99">
        <v>228.09921538706399</v>
      </c>
      <c r="R265" s="100">
        <v>204.88103649785</v>
      </c>
    </row>
    <row r="266" spans="16:18" x14ac:dyDescent="0.25">
      <c r="P266" s="98">
        <v>43738</v>
      </c>
      <c r="Q266" s="99">
        <v>229.09163520624401</v>
      </c>
      <c r="R266" s="100">
        <v>204.33523682857799</v>
      </c>
    </row>
    <row r="267" spans="16:18" x14ac:dyDescent="0.25">
      <c r="P267" s="98">
        <v>43769</v>
      </c>
      <c r="Q267" s="99">
        <v>228.472468798265</v>
      </c>
      <c r="R267" s="100">
        <v>204.19090685734699</v>
      </c>
    </row>
    <row r="268" spans="16:18" x14ac:dyDescent="0.25">
      <c r="P268" s="98">
        <v>43799</v>
      </c>
      <c r="Q268" s="99">
        <v>227.36814200240701</v>
      </c>
      <c r="R268" s="100">
        <v>207.14719733749601</v>
      </c>
    </row>
    <row r="269" spans="16:18" x14ac:dyDescent="0.25">
      <c r="P269" s="98">
        <v>43830</v>
      </c>
      <c r="Q269" s="99">
        <v>228.44943174044101</v>
      </c>
      <c r="R269" s="100">
        <v>211.29964214733599</v>
      </c>
    </row>
    <row r="270" spans="16:18" x14ac:dyDescent="0.25">
      <c r="P270" s="98">
        <v>43861</v>
      </c>
      <c r="Q270" s="99">
        <v>231.41151638196899</v>
      </c>
      <c r="R270" s="100">
        <v>217.551748983783</v>
      </c>
    </row>
    <row r="271" spans="16:18" x14ac:dyDescent="0.25">
      <c r="P271" s="98">
        <v>43890</v>
      </c>
      <c r="Q271" s="99">
        <v>235.663548087506</v>
      </c>
      <c r="R271" s="100">
        <v>221.61881711656</v>
      </c>
    </row>
    <row r="272" spans="16:18" x14ac:dyDescent="0.25">
      <c r="P272" s="98">
        <v>43921</v>
      </c>
      <c r="Q272" s="99">
        <v>237.78213196257099</v>
      </c>
      <c r="R272" s="100">
        <v>222.40033233871699</v>
      </c>
    </row>
    <row r="273" spans="16:18" x14ac:dyDescent="0.25">
      <c r="P273" s="98">
        <v>43951</v>
      </c>
      <c r="Q273" s="99">
        <v>237.01483895453401</v>
      </c>
      <c r="R273" s="100">
        <v>215.31905136600801</v>
      </c>
    </row>
    <row r="274" spans="16:18" x14ac:dyDescent="0.25">
      <c r="P274" s="98">
        <v>43982</v>
      </c>
      <c r="Q274" s="99">
        <v>234.417951811915</v>
      </c>
      <c r="R274" s="100">
        <v>207.459847748058</v>
      </c>
    </row>
    <row r="275" spans="16:18" x14ac:dyDescent="0.25">
      <c r="P275" s="98">
        <v>44012</v>
      </c>
      <c r="Q275" s="99">
        <v>233.112399620524</v>
      </c>
      <c r="R275" s="100">
        <v>205.92953845941699</v>
      </c>
    </row>
    <row r="276" spans="16:18" x14ac:dyDescent="0.25">
      <c r="P276" s="98">
        <v>44043</v>
      </c>
      <c r="Q276" s="99">
        <v>233.14134387281399</v>
      </c>
      <c r="R276" s="100">
        <v>209.37091584181101</v>
      </c>
    </row>
    <row r="277" spans="16:18" x14ac:dyDescent="0.25">
      <c r="P277" s="98">
        <v>44074</v>
      </c>
      <c r="Q277" s="99">
        <v>235.62166424021899</v>
      </c>
      <c r="R277" s="100">
        <v>215.216546523217</v>
      </c>
    </row>
    <row r="278" spans="16:18" x14ac:dyDescent="0.25">
      <c r="P278" s="98">
        <v>44104</v>
      </c>
      <c r="Q278" s="99">
        <v>239.601054447737</v>
      </c>
      <c r="R278" s="100">
        <v>219.34079398120599</v>
      </c>
    </row>
    <row r="279" spans="16:18" x14ac:dyDescent="0.25">
      <c r="P279" s="98">
        <v>44135</v>
      </c>
      <c r="Q279" s="99">
        <v>245.21063719615199</v>
      </c>
      <c r="R279" s="100">
        <v>224.96481066683799</v>
      </c>
    </row>
    <row r="280" spans="16:18" x14ac:dyDescent="0.25">
      <c r="P280" s="98">
        <v>44165</v>
      </c>
      <c r="Q280" s="99">
        <v>248.81098376895201</v>
      </c>
      <c r="R280" s="100">
        <v>228.15906644607199</v>
      </c>
    </row>
    <row r="281" spans="16:18" x14ac:dyDescent="0.25">
      <c r="P281" s="98">
        <v>44196</v>
      </c>
      <c r="Q281" s="99">
        <v>250.613335193457</v>
      </c>
      <c r="R281" s="100">
        <v>232.52026325394201</v>
      </c>
    </row>
    <row r="282" spans="16:18" x14ac:dyDescent="0.25">
      <c r="P282" s="98">
        <v>44227</v>
      </c>
      <c r="Q282" s="99">
        <v>249.93055796239599</v>
      </c>
      <c r="R282" s="100">
        <v>232.39023044529</v>
      </c>
    </row>
    <row r="283" spans="16:18" x14ac:dyDescent="0.25">
      <c r="P283" s="98">
        <v>44255</v>
      </c>
      <c r="Q283" s="99">
        <v>249.52473528990799</v>
      </c>
      <c r="R283" s="100">
        <v>232.796591156766</v>
      </c>
    </row>
    <row r="284" spans="16:18" x14ac:dyDescent="0.25">
      <c r="P284" s="98">
        <v>44286</v>
      </c>
      <c r="Q284" s="99">
        <v>252.32072602205</v>
      </c>
      <c r="R284" s="100">
        <v>235.12279789959601</v>
      </c>
    </row>
    <row r="285" spans="16:18" x14ac:dyDescent="0.25">
      <c r="P285" s="98">
        <v>44316</v>
      </c>
      <c r="Q285" s="99">
        <v>256.33752472088099</v>
      </c>
      <c r="R285" s="100">
        <v>239.692620302221</v>
      </c>
    </row>
    <row r="286" spans="16:18" x14ac:dyDescent="0.25">
      <c r="P286" s="98">
        <v>44347</v>
      </c>
      <c r="Q286" s="99">
        <v>260.45296670179499</v>
      </c>
      <c r="R286" s="100">
        <v>243.368627515703</v>
      </c>
    </row>
    <row r="287" spans="16:18" x14ac:dyDescent="0.25">
      <c r="P287" s="98">
        <v>44377</v>
      </c>
      <c r="Q287" s="99">
        <v>264.10628506430498</v>
      </c>
      <c r="R287" s="100">
        <v>244.58509764503199</v>
      </c>
    </row>
    <row r="288" spans="16:18" x14ac:dyDescent="0.25">
      <c r="P288" s="98">
        <v>44408</v>
      </c>
      <c r="Q288" s="99">
        <v>267.71288261390998</v>
      </c>
      <c r="R288" s="100">
        <v>248.32403614598101</v>
      </c>
    </row>
    <row r="289" spans="16:18" x14ac:dyDescent="0.25">
      <c r="P289" s="98">
        <v>44439</v>
      </c>
      <c r="Q289" s="99">
        <v>272.00277959837803</v>
      </c>
      <c r="R289" s="100">
        <v>254.21321634387701</v>
      </c>
    </row>
    <row r="290" spans="16:18" x14ac:dyDescent="0.25">
      <c r="P290" s="98">
        <v>44469</v>
      </c>
      <c r="Q290" s="99">
        <v>276.34333133227102</v>
      </c>
      <c r="R290" s="100">
        <v>264.55998971272697</v>
      </c>
    </row>
    <row r="291" spans="16:18" x14ac:dyDescent="0.25">
      <c r="P291" s="98">
        <v>44500</v>
      </c>
      <c r="Q291" s="99">
        <v>282.03345184013699</v>
      </c>
      <c r="R291" s="100">
        <v>273.167956085941</v>
      </c>
    </row>
    <row r="292" spans="16:18" x14ac:dyDescent="0.25">
      <c r="P292" s="98">
        <v>44530</v>
      </c>
      <c r="Q292" s="99">
        <v>287.307305375775</v>
      </c>
      <c r="R292" s="100">
        <v>276.46530827536901</v>
      </c>
    </row>
    <row r="293" spans="16:18" x14ac:dyDescent="0.25">
      <c r="P293" s="98">
        <v>44561</v>
      </c>
      <c r="Q293" s="99">
        <v>290.42469131116599</v>
      </c>
      <c r="R293" s="100">
        <v>274.288550938171</v>
      </c>
    </row>
    <row r="294" spans="16:18" x14ac:dyDescent="0.25">
      <c r="P294" s="98">
        <v>44592</v>
      </c>
      <c r="Q294" s="99">
        <v>289.26739247545299</v>
      </c>
      <c r="R294" s="100">
        <v>266.70909457454701</v>
      </c>
    </row>
    <row r="295" spans="16:18" x14ac:dyDescent="0.25">
      <c r="P295" s="98">
        <v>44620</v>
      </c>
      <c r="Q295" s="99">
        <v>287.70254469849601</v>
      </c>
      <c r="R295" s="100">
        <v>263.70043796145501</v>
      </c>
    </row>
    <row r="296" spans="16:18" x14ac:dyDescent="0.25">
      <c r="P296" s="98">
        <v>44651</v>
      </c>
      <c r="Q296" s="99">
        <v>292.09153037340502</v>
      </c>
      <c r="R296" s="100">
        <v>270.21043730966397</v>
      </c>
    </row>
    <row r="297" spans="16:18" x14ac:dyDescent="0.25">
      <c r="P297" s="98">
        <v>44681</v>
      </c>
      <c r="Q297" s="99">
        <v>301.16204161174102</v>
      </c>
      <c r="R297" s="100">
        <v>287.83702625755598</v>
      </c>
    </row>
    <row r="298" spans="16:18" x14ac:dyDescent="0.25">
      <c r="P298" s="98">
        <v>44712</v>
      </c>
      <c r="Q298" s="99">
        <v>309.14184174104599</v>
      </c>
      <c r="R298" s="100">
        <v>296.698124920167</v>
      </c>
    </row>
    <row r="299" spans="16:18" x14ac:dyDescent="0.25">
      <c r="P299" s="98">
        <v>44742</v>
      </c>
      <c r="Q299" s="99">
        <v>312.977721429513</v>
      </c>
      <c r="R299" s="100">
        <v>300.19801830680302</v>
      </c>
    </row>
    <row r="300" spans="16:18" x14ac:dyDescent="0.25">
      <c r="P300" s="98">
        <v>44773</v>
      </c>
      <c r="Q300" s="99">
        <v>312.247542992646</v>
      </c>
      <c r="R300" s="100">
        <v>293.476542747802</v>
      </c>
    </row>
    <row r="301" spans="16:18" x14ac:dyDescent="0.25">
      <c r="P301" s="98">
        <v>44804</v>
      </c>
      <c r="Q301" s="99">
        <v>312.58854164302699</v>
      </c>
      <c r="R301" s="100">
        <v>293.56792263421897</v>
      </c>
    </row>
    <row r="302" spans="16:18" x14ac:dyDescent="0.25">
      <c r="P302" s="98">
        <v>44834</v>
      </c>
      <c r="Q302" s="99">
        <v>313.32631242519801</v>
      </c>
      <c r="R302" s="100">
        <v>294.43808746150899</v>
      </c>
    </row>
    <row r="303" spans="16:18" x14ac:dyDescent="0.25">
      <c r="P303" s="98">
        <v>44865</v>
      </c>
      <c r="Q303" s="99">
        <v>313.60026436573202</v>
      </c>
      <c r="R303" s="100">
        <v>297.32243975415997</v>
      </c>
    </row>
    <row r="304" spans="16:18" x14ac:dyDescent="0.25">
      <c r="P304" s="98">
        <v>44895</v>
      </c>
      <c r="Q304" s="99">
        <v>310.20822103186902</v>
      </c>
      <c r="R304" s="100">
        <v>286.369845759969</v>
      </c>
    </row>
    <row r="305" spans="16:18" x14ac:dyDescent="0.25">
      <c r="P305" s="98">
        <v>44926</v>
      </c>
      <c r="Q305" s="99">
        <v>306.216526836122</v>
      </c>
      <c r="R305" s="100">
        <v>274.82211603780098</v>
      </c>
    </row>
    <row r="306" spans="16:18" x14ac:dyDescent="0.25">
      <c r="P306" s="98">
        <v>44957</v>
      </c>
      <c r="Q306" s="99">
        <v>304.02327688385901</v>
      </c>
      <c r="R306" s="100">
        <v>262.39046391559799</v>
      </c>
    </row>
    <row r="307" spans="16:18" x14ac:dyDescent="0.25">
      <c r="P307" s="98">
        <v>44985</v>
      </c>
      <c r="Q307" s="99">
        <v>305.19773968048003</v>
      </c>
      <c r="R307" s="100">
        <v>259.77485014102501</v>
      </c>
    </row>
    <row r="308" spans="16:18" x14ac:dyDescent="0.25">
      <c r="P308" s="98">
        <v>45016</v>
      </c>
      <c r="Q308" s="99">
        <v>309.70530609749699</v>
      </c>
      <c r="R308" s="100">
        <v>259.88287647277298</v>
      </c>
    </row>
    <row r="309" spans="16:18" x14ac:dyDescent="0.25">
      <c r="P309" s="98">
        <v>45046</v>
      </c>
      <c r="Q309" s="99">
        <v>310.60987788177601</v>
      </c>
      <c r="R309" s="100">
        <v>261.58076549609899</v>
      </c>
    </row>
    <row r="310" spans="16:18" x14ac:dyDescent="0.25">
      <c r="P310" s="98">
        <v>45077</v>
      </c>
      <c r="Q310" s="99">
        <v>312.74079793965399</v>
      </c>
      <c r="R310" s="100">
        <v>267.11047404100998</v>
      </c>
    </row>
    <row r="311" spans="16:18" x14ac:dyDescent="0.25">
      <c r="P311" s="98">
        <v>45107</v>
      </c>
      <c r="Q311" s="99">
        <v>312.01763340765399</v>
      </c>
      <c r="R311" s="100">
        <v>272.87634296559401</v>
      </c>
    </row>
    <row r="312" spans="16:18" x14ac:dyDescent="0.25">
      <c r="P312" s="98">
        <v>45138</v>
      </c>
      <c r="Q312" s="99">
        <v>316.11279532647598</v>
      </c>
      <c r="R312" s="100">
        <v>277.94659249681303</v>
      </c>
    </row>
    <row r="313" spans="16:18" x14ac:dyDescent="0.25">
      <c r="P313" s="98">
        <v>45169</v>
      </c>
      <c r="Q313" s="99">
        <v>315.99308449119002</v>
      </c>
      <c r="R313" s="100">
        <v>271.91823176236198</v>
      </c>
    </row>
    <row r="314" spans="16:18" x14ac:dyDescent="0.25">
      <c r="P314" s="98">
        <v>45199</v>
      </c>
      <c r="Q314" s="99">
        <v>319.04081320622703</v>
      </c>
      <c r="R314" s="100">
        <v>262.55281172600002</v>
      </c>
    </row>
    <row r="315" spans="16:18" x14ac:dyDescent="0.25">
      <c r="P315" s="98">
        <v>45230</v>
      </c>
      <c r="Q315" s="99">
        <v>315.32753722881</v>
      </c>
      <c r="R315" s="100">
        <v>249.117663956793</v>
      </c>
    </row>
    <row r="316" spans="16:18" x14ac:dyDescent="0.25">
      <c r="P316" s="98">
        <v>45260</v>
      </c>
      <c r="Q316" s="99">
        <v>314.38803725461401</v>
      </c>
      <c r="R316" s="100">
        <v>248.034455758544</v>
      </c>
    </row>
    <row r="317" spans="16:18" x14ac:dyDescent="0.25">
      <c r="P317" s="98">
        <v>45291</v>
      </c>
      <c r="Q317" s="99" t="s">
        <v>76</v>
      </c>
      <c r="R317" s="100" t="s">
        <v>76</v>
      </c>
    </row>
    <row r="318" spans="16:18" x14ac:dyDescent="0.25">
      <c r="P318" s="98">
        <v>45322</v>
      </c>
      <c r="Q318" s="99" t="s">
        <v>76</v>
      </c>
      <c r="R318" s="100" t="s">
        <v>76</v>
      </c>
    </row>
    <row r="319" spans="16:18" x14ac:dyDescent="0.25">
      <c r="P319" s="98">
        <v>45351</v>
      </c>
      <c r="Q319" s="99" t="s">
        <v>76</v>
      </c>
      <c r="R319" s="100" t="s">
        <v>76</v>
      </c>
    </row>
    <row r="320" spans="16:18" x14ac:dyDescent="0.25">
      <c r="P320" s="98">
        <v>45382</v>
      </c>
      <c r="Q320" s="99" t="s">
        <v>76</v>
      </c>
      <c r="R320" s="100" t="s">
        <v>76</v>
      </c>
    </row>
    <row r="321" spans="16:18" x14ac:dyDescent="0.25">
      <c r="P321" s="98">
        <v>45412</v>
      </c>
      <c r="Q321" s="99" t="s">
        <v>76</v>
      </c>
      <c r="R321" s="100" t="s">
        <v>76</v>
      </c>
    </row>
    <row r="322" spans="16:18" x14ac:dyDescent="0.25">
      <c r="P322" s="98">
        <v>45443</v>
      </c>
      <c r="Q322" s="99" t="s">
        <v>76</v>
      </c>
      <c r="R322" s="100" t="s">
        <v>76</v>
      </c>
    </row>
    <row r="323" spans="16:18" x14ac:dyDescent="0.25">
      <c r="P323" s="98">
        <v>45473</v>
      </c>
      <c r="Q323" s="99" t="s">
        <v>76</v>
      </c>
      <c r="R323" s="100" t="s">
        <v>76</v>
      </c>
    </row>
    <row r="324" spans="16:18" x14ac:dyDescent="0.25">
      <c r="P324" s="98">
        <v>45504</v>
      </c>
      <c r="Q324" s="99" t="s">
        <v>76</v>
      </c>
      <c r="R324" s="100" t="s">
        <v>76</v>
      </c>
    </row>
    <row r="325" spans="16:18" x14ac:dyDescent="0.25">
      <c r="P325" s="98">
        <v>45535</v>
      </c>
      <c r="Q325" s="99" t="s">
        <v>76</v>
      </c>
      <c r="R325" s="100" t="s">
        <v>76</v>
      </c>
    </row>
    <row r="326" spans="16:18" x14ac:dyDescent="0.25">
      <c r="P326" s="98">
        <v>45565</v>
      </c>
      <c r="Q326" s="99" t="s">
        <v>76</v>
      </c>
      <c r="R326" s="100" t="s">
        <v>76</v>
      </c>
    </row>
    <row r="327" spans="16:18" x14ac:dyDescent="0.25">
      <c r="P327" s="98">
        <v>45596</v>
      </c>
      <c r="Q327" s="99" t="s">
        <v>76</v>
      </c>
      <c r="R327" s="100" t="s">
        <v>76</v>
      </c>
    </row>
    <row r="328" spans="16:18" x14ac:dyDescent="0.25">
      <c r="P328" s="98">
        <v>45626</v>
      </c>
      <c r="Q328" s="99" t="s">
        <v>76</v>
      </c>
      <c r="R328" s="100" t="s">
        <v>76</v>
      </c>
    </row>
    <row r="329" spans="16:18" x14ac:dyDescent="0.25">
      <c r="P329" s="98">
        <v>45657</v>
      </c>
      <c r="Q329" s="99" t="s">
        <v>76</v>
      </c>
      <c r="R329" s="100" t="s">
        <v>76</v>
      </c>
    </row>
    <row r="330" spans="16:18" x14ac:dyDescent="0.25">
      <c r="P330" s="98">
        <v>45688</v>
      </c>
      <c r="Q330" s="99" t="s">
        <v>76</v>
      </c>
      <c r="R330" s="100" t="s">
        <v>76</v>
      </c>
    </row>
    <row r="331" spans="16:18" x14ac:dyDescent="0.25">
      <c r="P331" s="98">
        <v>45716</v>
      </c>
      <c r="Q331" s="99" t="s">
        <v>76</v>
      </c>
      <c r="R331" s="100" t="s">
        <v>76</v>
      </c>
    </row>
    <row r="332" spans="16:18" x14ac:dyDescent="0.25">
      <c r="P332" s="98">
        <v>45747</v>
      </c>
      <c r="Q332" s="99" t="s">
        <v>76</v>
      </c>
      <c r="R332" s="100" t="s">
        <v>76</v>
      </c>
    </row>
    <row r="333" spans="16:18" x14ac:dyDescent="0.25">
      <c r="P333" s="98">
        <v>45777</v>
      </c>
      <c r="Q333" s="99" t="s">
        <v>76</v>
      </c>
      <c r="R333" s="100" t="s">
        <v>76</v>
      </c>
    </row>
    <row r="334" spans="16:18" x14ac:dyDescent="0.25">
      <c r="P334" s="98">
        <v>45808</v>
      </c>
      <c r="Q334" s="99" t="s">
        <v>76</v>
      </c>
      <c r="R334" s="100" t="s">
        <v>76</v>
      </c>
    </row>
    <row r="335" spans="16:18" x14ac:dyDescent="0.25">
      <c r="P335" s="98">
        <v>45838</v>
      </c>
      <c r="Q335" s="99" t="s">
        <v>76</v>
      </c>
      <c r="R335" s="100" t="s">
        <v>76</v>
      </c>
    </row>
    <row r="336" spans="16:18" x14ac:dyDescent="0.25">
      <c r="P336" s="98">
        <v>45869</v>
      </c>
      <c r="Q336" s="99" t="s">
        <v>76</v>
      </c>
      <c r="R336" s="100" t="s">
        <v>76</v>
      </c>
    </row>
    <row r="337" spans="16:18" x14ac:dyDescent="0.25">
      <c r="P337" s="98">
        <v>45900</v>
      </c>
      <c r="Q337" s="99" t="s">
        <v>76</v>
      </c>
      <c r="R337" s="100" t="s">
        <v>76</v>
      </c>
    </row>
    <row r="338" spans="16:18" x14ac:dyDescent="0.25">
      <c r="P338" s="98">
        <v>45930</v>
      </c>
      <c r="Q338" s="99" t="s">
        <v>76</v>
      </c>
      <c r="R338" s="100" t="s">
        <v>76</v>
      </c>
    </row>
    <row r="339" spans="16:18" x14ac:dyDescent="0.25">
      <c r="P339" s="98">
        <v>45961</v>
      </c>
      <c r="Q339" s="99" t="s">
        <v>76</v>
      </c>
      <c r="R339" s="100" t="s">
        <v>76</v>
      </c>
    </row>
    <row r="340" spans="16:18" x14ac:dyDescent="0.25">
      <c r="P340" s="98">
        <v>45991</v>
      </c>
      <c r="Q340" s="99" t="s">
        <v>76</v>
      </c>
      <c r="R340" s="100" t="s">
        <v>76</v>
      </c>
    </row>
    <row r="341" spans="16:18" x14ac:dyDescent="0.25">
      <c r="P341" s="98">
        <v>46022</v>
      </c>
      <c r="Q341" s="99" t="s">
        <v>76</v>
      </c>
      <c r="R341" s="100" t="s">
        <v>76</v>
      </c>
    </row>
    <row r="342" spans="16:18" x14ac:dyDescent="0.25">
      <c r="P342" s="98">
        <v>46053</v>
      </c>
      <c r="Q342" s="99" t="s">
        <v>76</v>
      </c>
      <c r="R342" s="100" t="s">
        <v>76</v>
      </c>
    </row>
    <row r="343" spans="16:18" x14ac:dyDescent="0.25">
      <c r="P343" s="98">
        <v>46081</v>
      </c>
      <c r="Q343" s="99" t="s">
        <v>76</v>
      </c>
      <c r="R343" s="100" t="s">
        <v>76</v>
      </c>
    </row>
    <row r="344" spans="16:18" x14ac:dyDescent="0.25">
      <c r="P344" s="98">
        <v>46112</v>
      </c>
      <c r="Q344" s="99" t="s">
        <v>76</v>
      </c>
      <c r="R344" s="100" t="s">
        <v>76</v>
      </c>
    </row>
    <row r="345" spans="16:18" x14ac:dyDescent="0.25">
      <c r="P345" s="98">
        <v>46142</v>
      </c>
      <c r="Q345" s="99" t="s">
        <v>76</v>
      </c>
      <c r="R345" s="100" t="s">
        <v>76</v>
      </c>
    </row>
    <row r="346" spans="16:18" x14ac:dyDescent="0.25">
      <c r="P346" s="98">
        <v>46173</v>
      </c>
      <c r="Q346" s="99" t="s">
        <v>76</v>
      </c>
      <c r="R346" s="100" t="s">
        <v>76</v>
      </c>
    </row>
    <row r="347" spans="16:18" x14ac:dyDescent="0.25">
      <c r="P347" s="98">
        <v>46203</v>
      </c>
      <c r="Q347" s="99" t="s">
        <v>76</v>
      </c>
      <c r="R347" s="100" t="s">
        <v>76</v>
      </c>
    </row>
    <row r="348" spans="16:18" x14ac:dyDescent="0.25">
      <c r="P348" s="98">
        <v>46234</v>
      </c>
      <c r="Q348" s="99" t="s">
        <v>76</v>
      </c>
      <c r="R348" s="100" t="s">
        <v>76</v>
      </c>
    </row>
    <row r="349" spans="16:18" x14ac:dyDescent="0.25">
      <c r="P349" s="98">
        <v>46265</v>
      </c>
      <c r="Q349" s="99" t="s">
        <v>76</v>
      </c>
      <c r="R349" s="100" t="s">
        <v>76</v>
      </c>
    </row>
    <row r="350" spans="16:18" x14ac:dyDescent="0.25">
      <c r="P350" s="98">
        <v>46295</v>
      </c>
      <c r="Q350" s="99" t="s">
        <v>76</v>
      </c>
      <c r="R350" s="100" t="s">
        <v>76</v>
      </c>
    </row>
    <row r="351" spans="16:18" x14ac:dyDescent="0.25">
      <c r="P351" s="98">
        <v>46326</v>
      </c>
      <c r="Q351" s="99" t="s">
        <v>76</v>
      </c>
      <c r="R351" s="100" t="s">
        <v>76</v>
      </c>
    </row>
    <row r="352" spans="16:18" x14ac:dyDescent="0.25">
      <c r="P352" s="98">
        <v>46356</v>
      </c>
      <c r="Q352" s="99" t="s">
        <v>76</v>
      </c>
      <c r="R352" s="100" t="s">
        <v>76</v>
      </c>
    </row>
    <row r="353" spans="16:18" x14ac:dyDescent="0.25">
      <c r="P353" s="98">
        <v>46387</v>
      </c>
      <c r="Q353" s="99" t="s">
        <v>76</v>
      </c>
      <c r="R353" s="100" t="s">
        <v>76</v>
      </c>
    </row>
    <row r="354" spans="16:18" x14ac:dyDescent="0.25">
      <c r="P354" s="98">
        <v>46418</v>
      </c>
      <c r="Q354" s="99" t="s">
        <v>76</v>
      </c>
      <c r="R354" s="100" t="s">
        <v>76</v>
      </c>
    </row>
    <row r="355" spans="16:18" x14ac:dyDescent="0.25">
      <c r="P355" s="98">
        <v>46446</v>
      </c>
      <c r="Q355" s="99" t="s">
        <v>76</v>
      </c>
      <c r="R355" s="100" t="s">
        <v>76</v>
      </c>
    </row>
    <row r="356" spans="16:18" x14ac:dyDescent="0.25">
      <c r="P356" s="98">
        <v>46477</v>
      </c>
      <c r="Q356" s="99" t="s">
        <v>76</v>
      </c>
      <c r="R356" s="100" t="s">
        <v>76</v>
      </c>
    </row>
    <row r="357" spans="16:18" x14ac:dyDescent="0.25">
      <c r="P357" s="98">
        <v>46507</v>
      </c>
      <c r="Q357" s="99" t="s">
        <v>76</v>
      </c>
      <c r="R357" s="100" t="s">
        <v>76</v>
      </c>
    </row>
    <row r="358" spans="16:18" x14ac:dyDescent="0.25">
      <c r="P358" s="98">
        <v>46538</v>
      </c>
      <c r="Q358" s="99" t="s">
        <v>76</v>
      </c>
      <c r="R358" s="100" t="s">
        <v>76</v>
      </c>
    </row>
    <row r="359" spans="16:18" x14ac:dyDescent="0.25">
      <c r="P359" s="98">
        <v>46568</v>
      </c>
      <c r="Q359" s="99" t="s">
        <v>76</v>
      </c>
      <c r="R359" s="100" t="s">
        <v>76</v>
      </c>
    </row>
    <row r="360" spans="16:18" x14ac:dyDescent="0.25">
      <c r="P360" s="98">
        <v>46599</v>
      </c>
      <c r="Q360" s="99" t="s">
        <v>76</v>
      </c>
      <c r="R360" s="100" t="s">
        <v>76</v>
      </c>
    </row>
    <row r="361" spans="16:18" x14ac:dyDescent="0.25">
      <c r="P361" s="98">
        <v>46630</v>
      </c>
      <c r="Q361" s="99" t="s">
        <v>76</v>
      </c>
      <c r="R361" s="100" t="s">
        <v>76</v>
      </c>
    </row>
    <row r="362" spans="16:18" x14ac:dyDescent="0.25">
      <c r="P362" s="98">
        <v>46660</v>
      </c>
      <c r="Q362" s="99" t="s">
        <v>76</v>
      </c>
      <c r="R362" s="100" t="s">
        <v>76</v>
      </c>
    </row>
    <row r="363" spans="16:18" x14ac:dyDescent="0.25">
      <c r="P363" s="98">
        <v>46691</v>
      </c>
      <c r="Q363" s="99" t="s">
        <v>76</v>
      </c>
      <c r="R363" s="100" t="s">
        <v>76</v>
      </c>
    </row>
    <row r="364" spans="16:18" x14ac:dyDescent="0.25">
      <c r="P364" s="98">
        <v>46721</v>
      </c>
      <c r="Q364" s="99" t="s">
        <v>76</v>
      </c>
      <c r="R364" s="100" t="s">
        <v>76</v>
      </c>
    </row>
    <row r="365" spans="16:18" x14ac:dyDescent="0.25">
      <c r="P365" s="98">
        <v>46752</v>
      </c>
      <c r="Q365" s="99" t="s">
        <v>76</v>
      </c>
      <c r="R365" s="100" t="s">
        <v>76</v>
      </c>
    </row>
    <row r="366" spans="16:18" x14ac:dyDescent="0.25">
      <c r="P366" s="98">
        <v>46783</v>
      </c>
      <c r="Q366" s="99" t="s">
        <v>76</v>
      </c>
      <c r="R366" s="100" t="s">
        <v>76</v>
      </c>
    </row>
    <row r="367" spans="16:18" x14ac:dyDescent="0.25">
      <c r="P367" s="98">
        <v>46812</v>
      </c>
      <c r="Q367" s="99" t="s">
        <v>76</v>
      </c>
      <c r="R367" s="100" t="s">
        <v>76</v>
      </c>
    </row>
    <row r="368" spans="16:18" x14ac:dyDescent="0.25">
      <c r="P368" s="98">
        <v>46843</v>
      </c>
      <c r="Q368" s="99" t="s">
        <v>76</v>
      </c>
      <c r="R368" s="100" t="s">
        <v>76</v>
      </c>
    </row>
    <row r="369" spans="16:18" x14ac:dyDescent="0.25">
      <c r="P369" s="98">
        <v>46873</v>
      </c>
      <c r="Q369" s="99" t="s">
        <v>76</v>
      </c>
      <c r="R369" s="100" t="s">
        <v>76</v>
      </c>
    </row>
    <row r="370" spans="16:18" x14ac:dyDescent="0.25">
      <c r="P370" s="98">
        <v>46904</v>
      </c>
      <c r="Q370" s="99" t="s">
        <v>76</v>
      </c>
      <c r="R370" s="100" t="s">
        <v>76</v>
      </c>
    </row>
    <row r="371" spans="16:18" x14ac:dyDescent="0.25">
      <c r="P371" s="98">
        <v>46934</v>
      </c>
      <c r="Q371" s="99" t="s">
        <v>76</v>
      </c>
      <c r="R371" s="100" t="s">
        <v>76</v>
      </c>
    </row>
    <row r="372" spans="16:18" x14ac:dyDescent="0.25">
      <c r="P372" s="98">
        <v>46965</v>
      </c>
      <c r="Q372" s="99" t="s">
        <v>76</v>
      </c>
      <c r="R372" s="100" t="s">
        <v>76</v>
      </c>
    </row>
    <row r="373" spans="16:18" x14ac:dyDescent="0.25">
      <c r="P373" s="98">
        <v>46996</v>
      </c>
      <c r="Q373" s="99" t="s">
        <v>76</v>
      </c>
      <c r="R373" s="100" t="s">
        <v>76</v>
      </c>
    </row>
    <row r="374" spans="16:18" x14ac:dyDescent="0.25">
      <c r="P374" s="98">
        <v>47026</v>
      </c>
      <c r="Q374" s="99" t="s">
        <v>76</v>
      </c>
      <c r="R374" s="100" t="s">
        <v>76</v>
      </c>
    </row>
    <row r="375" spans="16:18" x14ac:dyDescent="0.25">
      <c r="P375" s="98">
        <v>47057</v>
      </c>
      <c r="Q375" s="99" t="s">
        <v>76</v>
      </c>
      <c r="R375" s="100" t="s">
        <v>76</v>
      </c>
    </row>
    <row r="376" spans="16:18" x14ac:dyDescent="0.25">
      <c r="P376" s="98">
        <v>47087</v>
      </c>
      <c r="Q376" s="99" t="s">
        <v>76</v>
      </c>
      <c r="R376" s="100" t="s">
        <v>76</v>
      </c>
    </row>
    <row r="377" spans="16:18" x14ac:dyDescent="0.25">
      <c r="P377" s="98">
        <v>47118</v>
      </c>
      <c r="Q377" s="99" t="s">
        <v>76</v>
      </c>
      <c r="R377" s="100" t="s">
        <v>76</v>
      </c>
    </row>
    <row r="378" spans="16:18" x14ac:dyDescent="0.25">
      <c r="P378" s="98">
        <v>47149</v>
      </c>
      <c r="Q378" s="99" t="s">
        <v>76</v>
      </c>
      <c r="R378" s="100" t="s">
        <v>76</v>
      </c>
    </row>
    <row r="379" spans="16:18" x14ac:dyDescent="0.25">
      <c r="P379" s="98">
        <v>47177</v>
      </c>
      <c r="Q379" s="99" t="s">
        <v>76</v>
      </c>
      <c r="R379" s="100" t="s">
        <v>76</v>
      </c>
    </row>
    <row r="380" spans="16:18" x14ac:dyDescent="0.25">
      <c r="P380" s="98">
        <v>47208</v>
      </c>
      <c r="Q380" s="99" t="s">
        <v>76</v>
      </c>
      <c r="R380" s="100" t="s">
        <v>76</v>
      </c>
    </row>
    <row r="381" spans="16:18" x14ac:dyDescent="0.25">
      <c r="P381" s="98">
        <v>47238</v>
      </c>
      <c r="Q381" s="99" t="s">
        <v>76</v>
      </c>
      <c r="R381" s="100" t="s">
        <v>76</v>
      </c>
    </row>
    <row r="382" spans="16:18" x14ac:dyDescent="0.25">
      <c r="P382" s="98">
        <v>47269</v>
      </c>
      <c r="Q382" s="99" t="s">
        <v>76</v>
      </c>
      <c r="R382" s="100" t="s">
        <v>76</v>
      </c>
    </row>
    <row r="383" spans="16:18" x14ac:dyDescent="0.25">
      <c r="P383" s="98">
        <v>47299</v>
      </c>
      <c r="Q383" s="99" t="s">
        <v>76</v>
      </c>
      <c r="R383" s="100" t="s">
        <v>76</v>
      </c>
    </row>
    <row r="384" spans="16:18" x14ac:dyDescent="0.25">
      <c r="P384" s="98">
        <v>47330</v>
      </c>
      <c r="Q384" s="99" t="s">
        <v>76</v>
      </c>
      <c r="R384" s="100" t="s">
        <v>76</v>
      </c>
    </row>
    <row r="385" spans="16:18" x14ac:dyDescent="0.25">
      <c r="P385" s="98">
        <v>47361</v>
      </c>
      <c r="Q385" s="99" t="s">
        <v>76</v>
      </c>
      <c r="R385" s="100" t="s">
        <v>76</v>
      </c>
    </row>
    <row r="386" spans="16:18" x14ac:dyDescent="0.25">
      <c r="P386" s="98">
        <v>47391</v>
      </c>
      <c r="Q386" s="99" t="s">
        <v>76</v>
      </c>
      <c r="R386" s="100" t="s">
        <v>76</v>
      </c>
    </row>
    <row r="387" spans="16:18" x14ac:dyDescent="0.25">
      <c r="P387" s="98">
        <v>47422</v>
      </c>
      <c r="Q387" s="99" t="s">
        <v>76</v>
      </c>
      <c r="R387" s="100" t="s">
        <v>76</v>
      </c>
    </row>
    <row r="388" spans="16:18" x14ac:dyDescent="0.25">
      <c r="P388" s="98">
        <v>47452</v>
      </c>
      <c r="Q388" s="99" t="s">
        <v>76</v>
      </c>
      <c r="R388" s="100" t="s">
        <v>76</v>
      </c>
    </row>
    <row r="389" spans="16:18" x14ac:dyDescent="0.25">
      <c r="P389" s="98">
        <v>47483</v>
      </c>
      <c r="Q389" s="99" t="s">
        <v>76</v>
      </c>
      <c r="R389" s="100" t="s">
        <v>76</v>
      </c>
    </row>
    <row r="390" spans="16:18" x14ac:dyDescent="0.25">
      <c r="P390" s="98">
        <v>47514</v>
      </c>
      <c r="Q390" s="99" t="s">
        <v>76</v>
      </c>
      <c r="R390" s="100" t="s">
        <v>76</v>
      </c>
    </row>
    <row r="391" spans="16:18" x14ac:dyDescent="0.25">
      <c r="P391" s="98">
        <v>47542</v>
      </c>
      <c r="Q391" s="99" t="s">
        <v>76</v>
      </c>
      <c r="R391" s="100" t="s">
        <v>76</v>
      </c>
    </row>
    <row r="392" spans="16:18" x14ac:dyDescent="0.25">
      <c r="P392" s="98">
        <v>47573</v>
      </c>
      <c r="Q392" s="99" t="s">
        <v>76</v>
      </c>
      <c r="R392" s="100" t="s">
        <v>76</v>
      </c>
    </row>
    <row r="393" spans="16:18" x14ac:dyDescent="0.25">
      <c r="P393" s="98">
        <v>47603</v>
      </c>
      <c r="Q393" s="99" t="s">
        <v>76</v>
      </c>
      <c r="R393" s="100" t="s">
        <v>76</v>
      </c>
    </row>
    <row r="394" spans="16:18" x14ac:dyDescent="0.25">
      <c r="P394" s="98">
        <v>47634</v>
      </c>
      <c r="Q394" s="99" t="s">
        <v>76</v>
      </c>
      <c r="R394" s="100" t="s">
        <v>76</v>
      </c>
    </row>
    <row r="395" spans="16:18" x14ac:dyDescent="0.25">
      <c r="P395" s="98">
        <v>47664</v>
      </c>
      <c r="Q395" s="99" t="s">
        <v>76</v>
      </c>
      <c r="R395" s="100" t="s">
        <v>76</v>
      </c>
    </row>
    <row r="396" spans="16:18" x14ac:dyDescent="0.25">
      <c r="P396" s="98">
        <v>47695</v>
      </c>
      <c r="Q396" s="99" t="s">
        <v>76</v>
      </c>
      <c r="R396" s="100" t="s">
        <v>76</v>
      </c>
    </row>
    <row r="397" spans="16:18" x14ac:dyDescent="0.25">
      <c r="P397" s="98">
        <v>47726</v>
      </c>
      <c r="Q397" s="99" t="s">
        <v>76</v>
      </c>
      <c r="R397" s="100" t="s">
        <v>76</v>
      </c>
    </row>
    <row r="398" spans="16:18" x14ac:dyDescent="0.25">
      <c r="P398" s="98">
        <v>47756</v>
      </c>
      <c r="Q398" s="99" t="s">
        <v>76</v>
      </c>
      <c r="R398" s="100" t="s">
        <v>76</v>
      </c>
    </row>
    <row r="399" spans="16:18" x14ac:dyDescent="0.25">
      <c r="P399" s="98">
        <v>47787</v>
      </c>
      <c r="Q399" s="99" t="s">
        <v>76</v>
      </c>
      <c r="R399" s="100" t="s">
        <v>76</v>
      </c>
    </row>
    <row r="400" spans="16:18" x14ac:dyDescent="0.25">
      <c r="P400" s="98">
        <v>47817</v>
      </c>
      <c r="Q400" s="99" t="s">
        <v>76</v>
      </c>
      <c r="R400" s="100" t="s">
        <v>76</v>
      </c>
    </row>
    <row r="401" spans="16:18" x14ac:dyDescent="0.25">
      <c r="P401" s="98">
        <v>47848</v>
      </c>
      <c r="Q401" s="99" t="s">
        <v>76</v>
      </c>
      <c r="R401" s="100" t="s">
        <v>76</v>
      </c>
    </row>
    <row r="402" spans="16:18" x14ac:dyDescent="0.25">
      <c r="P402" s="98">
        <v>47879</v>
      </c>
      <c r="Q402" s="99" t="s">
        <v>76</v>
      </c>
      <c r="R402" s="100" t="s">
        <v>76</v>
      </c>
    </row>
    <row r="403" spans="16:18" x14ac:dyDescent="0.25">
      <c r="P403" s="98">
        <v>47907</v>
      </c>
      <c r="Q403" s="99" t="s">
        <v>76</v>
      </c>
      <c r="R403" s="100" t="s">
        <v>76</v>
      </c>
    </row>
    <row r="404" spans="16:18" x14ac:dyDescent="0.25">
      <c r="P404" s="98">
        <v>47938</v>
      </c>
      <c r="Q404" s="99" t="s">
        <v>76</v>
      </c>
      <c r="R404" s="100" t="s">
        <v>76</v>
      </c>
    </row>
    <row r="405" spans="16:18" x14ac:dyDescent="0.25">
      <c r="P405" s="98">
        <v>47968</v>
      </c>
      <c r="Q405" s="99" t="s">
        <v>76</v>
      </c>
      <c r="R405" s="100" t="s">
        <v>76</v>
      </c>
    </row>
    <row r="406" spans="16:18" x14ac:dyDescent="0.25">
      <c r="P406" s="98">
        <v>47999</v>
      </c>
      <c r="Q406" s="99" t="s">
        <v>76</v>
      </c>
      <c r="R406" s="100" t="s">
        <v>76</v>
      </c>
    </row>
    <row r="407" spans="16:18" x14ac:dyDescent="0.25">
      <c r="P407" s="98">
        <v>48029</v>
      </c>
      <c r="Q407" s="99" t="s">
        <v>76</v>
      </c>
      <c r="R407" s="100" t="s">
        <v>76</v>
      </c>
    </row>
    <row r="408" spans="16:18" x14ac:dyDescent="0.25">
      <c r="P408" s="98">
        <v>48060</v>
      </c>
      <c r="Q408" s="99" t="s">
        <v>76</v>
      </c>
      <c r="R408" s="100" t="s">
        <v>76</v>
      </c>
    </row>
    <row r="409" spans="16:18" x14ac:dyDescent="0.25">
      <c r="P409" s="98">
        <v>48091</v>
      </c>
      <c r="Q409" s="99" t="s">
        <v>76</v>
      </c>
      <c r="R409" s="100" t="s">
        <v>76</v>
      </c>
    </row>
    <row r="410" spans="16:18" x14ac:dyDescent="0.25">
      <c r="P410" s="98">
        <v>48121</v>
      </c>
      <c r="Q410" s="99" t="s">
        <v>76</v>
      </c>
      <c r="R410" s="100" t="s">
        <v>76</v>
      </c>
    </row>
    <row r="411" spans="16:18" x14ac:dyDescent="0.25">
      <c r="P411" s="98">
        <v>48152</v>
      </c>
      <c r="Q411" s="99" t="s">
        <v>76</v>
      </c>
      <c r="R411" s="100" t="s">
        <v>76</v>
      </c>
    </row>
    <row r="412" spans="16:18" x14ac:dyDescent="0.25">
      <c r="P412" s="98">
        <v>48182</v>
      </c>
      <c r="Q412" s="99" t="s">
        <v>76</v>
      </c>
      <c r="R412" s="100" t="s">
        <v>76</v>
      </c>
    </row>
    <row r="413" spans="16:18" x14ac:dyDescent="0.25">
      <c r="P413" s="98">
        <v>48213</v>
      </c>
      <c r="Q413" s="99" t="s">
        <v>76</v>
      </c>
      <c r="R413" s="100" t="s">
        <v>76</v>
      </c>
    </row>
    <row r="414" spans="16:18" x14ac:dyDescent="0.25">
      <c r="P414" s="98">
        <v>48244</v>
      </c>
      <c r="Q414" s="99" t="s">
        <v>76</v>
      </c>
      <c r="R414" s="100" t="s">
        <v>76</v>
      </c>
    </row>
    <row r="415" spans="16:18" x14ac:dyDescent="0.25">
      <c r="P415" s="98">
        <v>48273</v>
      </c>
      <c r="Q415" s="99" t="s">
        <v>76</v>
      </c>
      <c r="R415" s="100" t="s">
        <v>76</v>
      </c>
    </row>
    <row r="416" spans="16:18" x14ac:dyDescent="0.25">
      <c r="P416" s="98">
        <v>48304</v>
      </c>
      <c r="Q416" s="99" t="s">
        <v>76</v>
      </c>
      <c r="R416" s="100" t="s">
        <v>76</v>
      </c>
    </row>
    <row r="417" spans="16:18" x14ac:dyDescent="0.25">
      <c r="P417" s="98">
        <v>48334</v>
      </c>
      <c r="Q417" s="99" t="s">
        <v>76</v>
      </c>
      <c r="R417" s="100" t="s">
        <v>76</v>
      </c>
    </row>
    <row r="418" spans="16:18" x14ac:dyDescent="0.25">
      <c r="P418" s="98">
        <v>48365</v>
      </c>
      <c r="Q418" s="99" t="s">
        <v>76</v>
      </c>
      <c r="R418" s="100" t="s">
        <v>76</v>
      </c>
    </row>
    <row r="419" spans="16:18" x14ac:dyDescent="0.25">
      <c r="P419" s="98">
        <v>48395</v>
      </c>
      <c r="Q419" s="99" t="s">
        <v>76</v>
      </c>
      <c r="R419" s="100" t="s">
        <v>76</v>
      </c>
    </row>
    <row r="420" spans="16:18" x14ac:dyDescent="0.25">
      <c r="P420" s="98">
        <v>48426</v>
      </c>
      <c r="Q420" s="99" t="s">
        <v>76</v>
      </c>
      <c r="R420" s="100" t="s">
        <v>76</v>
      </c>
    </row>
    <row r="421" spans="16:18" x14ac:dyDescent="0.25">
      <c r="P421" s="98">
        <v>48457</v>
      </c>
      <c r="Q421" s="99" t="s">
        <v>76</v>
      </c>
      <c r="R421" s="100" t="s">
        <v>76</v>
      </c>
    </row>
    <row r="422" spans="16:18" x14ac:dyDescent="0.25">
      <c r="P422" s="98">
        <v>48487</v>
      </c>
      <c r="Q422" s="99" t="s">
        <v>76</v>
      </c>
      <c r="R422" s="100" t="s">
        <v>76</v>
      </c>
    </row>
    <row r="423" spans="16:18" x14ac:dyDescent="0.25">
      <c r="P423" s="98">
        <v>48518</v>
      </c>
      <c r="Q423" s="99" t="s">
        <v>76</v>
      </c>
      <c r="R423" s="100" t="s">
        <v>76</v>
      </c>
    </row>
    <row r="424" spans="16:18" x14ac:dyDescent="0.25">
      <c r="P424" s="98">
        <v>48548</v>
      </c>
      <c r="Q424" s="99" t="s">
        <v>76</v>
      </c>
      <c r="R424" s="100" t="s">
        <v>76</v>
      </c>
    </row>
    <row r="425" spans="16:18" x14ac:dyDescent="0.25">
      <c r="P425" s="98">
        <v>48579</v>
      </c>
      <c r="Q425" s="99" t="s">
        <v>76</v>
      </c>
      <c r="R425" s="100" t="s">
        <v>76</v>
      </c>
    </row>
    <row r="426" spans="16:18" x14ac:dyDescent="0.25">
      <c r="P426" s="98">
        <v>48610</v>
      </c>
      <c r="Q426" s="99" t="s">
        <v>76</v>
      </c>
      <c r="R426" s="100" t="s">
        <v>76</v>
      </c>
    </row>
    <row r="427" spans="16:18" x14ac:dyDescent="0.25">
      <c r="P427" s="98">
        <v>48638</v>
      </c>
      <c r="Q427" s="99" t="s">
        <v>76</v>
      </c>
      <c r="R427" s="100" t="s">
        <v>76</v>
      </c>
    </row>
    <row r="428" spans="16:18" x14ac:dyDescent="0.25">
      <c r="P428" s="98">
        <v>48669</v>
      </c>
      <c r="Q428" s="99" t="s">
        <v>76</v>
      </c>
      <c r="R428" s="100" t="s">
        <v>76</v>
      </c>
    </row>
    <row r="429" spans="16:18" x14ac:dyDescent="0.25">
      <c r="P429" s="98">
        <v>48699</v>
      </c>
      <c r="Q429" s="99" t="s">
        <v>76</v>
      </c>
      <c r="R429" s="100" t="s">
        <v>76</v>
      </c>
    </row>
    <row r="430" spans="16:18" x14ac:dyDescent="0.25">
      <c r="P430" s="98">
        <v>48730</v>
      </c>
      <c r="Q430" s="99" t="s">
        <v>76</v>
      </c>
      <c r="R430" s="100" t="s">
        <v>76</v>
      </c>
    </row>
    <row r="431" spans="16:18" x14ac:dyDescent="0.25">
      <c r="P431" s="98">
        <v>48760</v>
      </c>
      <c r="Q431" s="99" t="s">
        <v>76</v>
      </c>
      <c r="R431" s="100" t="s">
        <v>76</v>
      </c>
    </row>
    <row r="432" spans="16:18" x14ac:dyDescent="0.25">
      <c r="P432" s="98">
        <v>48791</v>
      </c>
      <c r="Q432" s="99" t="s">
        <v>76</v>
      </c>
      <c r="R432" s="100" t="s">
        <v>76</v>
      </c>
    </row>
    <row r="433" spans="16:18" x14ac:dyDescent="0.25">
      <c r="P433" s="98">
        <v>48822</v>
      </c>
      <c r="Q433" s="99" t="s">
        <v>76</v>
      </c>
      <c r="R433" s="100" t="s">
        <v>76</v>
      </c>
    </row>
    <row r="434" spans="16:18" x14ac:dyDescent="0.25">
      <c r="P434" s="98">
        <v>48852</v>
      </c>
      <c r="Q434" s="99" t="s">
        <v>76</v>
      </c>
      <c r="R434" s="100" t="s">
        <v>76</v>
      </c>
    </row>
    <row r="435" spans="16:18" x14ac:dyDescent="0.25">
      <c r="P435" s="98">
        <v>48883</v>
      </c>
      <c r="Q435" s="99" t="s">
        <v>76</v>
      </c>
      <c r="R435" s="100" t="s">
        <v>76</v>
      </c>
    </row>
    <row r="436" spans="16:18" x14ac:dyDescent="0.25">
      <c r="P436" s="98">
        <v>48913</v>
      </c>
      <c r="Q436" s="99" t="s">
        <v>76</v>
      </c>
      <c r="R436" s="100" t="s">
        <v>76</v>
      </c>
    </row>
    <row r="437" spans="16:18" x14ac:dyDescent="0.25">
      <c r="P437" s="98">
        <v>48944</v>
      </c>
      <c r="Q437" s="99" t="s">
        <v>76</v>
      </c>
      <c r="R437" s="100" t="s">
        <v>76</v>
      </c>
    </row>
    <row r="438" spans="16:18" x14ac:dyDescent="0.25">
      <c r="P438" s="98">
        <v>48975</v>
      </c>
      <c r="Q438" s="99" t="s">
        <v>76</v>
      </c>
      <c r="R438" s="100" t="s">
        <v>76</v>
      </c>
    </row>
    <row r="439" spans="16:18" x14ac:dyDescent="0.25">
      <c r="P439" s="98">
        <v>49003</v>
      </c>
      <c r="Q439" s="99" t="s">
        <v>76</v>
      </c>
      <c r="R439" s="100" t="s">
        <v>76</v>
      </c>
    </row>
    <row r="440" spans="16:18" x14ac:dyDescent="0.25">
      <c r="P440" s="98">
        <v>49034</v>
      </c>
      <c r="Q440" s="99" t="s">
        <v>76</v>
      </c>
      <c r="R440" s="100" t="s">
        <v>76</v>
      </c>
    </row>
    <row r="441" spans="16:18" x14ac:dyDescent="0.25">
      <c r="P441" s="98">
        <v>49064</v>
      </c>
      <c r="Q441" s="99" t="s">
        <v>76</v>
      </c>
      <c r="R441" s="100" t="s">
        <v>76</v>
      </c>
    </row>
    <row r="442" spans="16:18" x14ac:dyDescent="0.25">
      <c r="P442" s="98">
        <v>49095</v>
      </c>
      <c r="Q442" s="99" t="s">
        <v>76</v>
      </c>
      <c r="R442" s="100" t="s">
        <v>76</v>
      </c>
    </row>
    <row r="443" spans="16:18" x14ac:dyDescent="0.25">
      <c r="P443" s="98">
        <v>49125</v>
      </c>
      <c r="Q443" s="99" t="s">
        <v>76</v>
      </c>
      <c r="R443" s="100" t="s">
        <v>76</v>
      </c>
    </row>
    <row r="444" spans="16:18" x14ac:dyDescent="0.25">
      <c r="P444" s="98">
        <v>49156</v>
      </c>
      <c r="Q444" s="99" t="s">
        <v>76</v>
      </c>
      <c r="R444" s="100" t="s">
        <v>76</v>
      </c>
    </row>
    <row r="445" spans="16:18" x14ac:dyDescent="0.25">
      <c r="P445" s="98">
        <v>49187</v>
      </c>
      <c r="Q445" s="99" t="s">
        <v>76</v>
      </c>
      <c r="R445" s="100" t="s">
        <v>76</v>
      </c>
    </row>
    <row r="446" spans="16:18" x14ac:dyDescent="0.25">
      <c r="P446" s="98">
        <v>49217</v>
      </c>
      <c r="Q446" s="99" t="s">
        <v>76</v>
      </c>
      <c r="R446" s="100" t="s">
        <v>76</v>
      </c>
    </row>
    <row r="447" spans="16:18" x14ac:dyDescent="0.25">
      <c r="P447" s="98">
        <v>49248</v>
      </c>
      <c r="Q447" s="99" t="s">
        <v>76</v>
      </c>
      <c r="R447" s="100" t="s">
        <v>76</v>
      </c>
    </row>
    <row r="448" spans="16:18" x14ac:dyDescent="0.25">
      <c r="P448" s="98">
        <v>49278</v>
      </c>
      <c r="Q448" s="99" t="s">
        <v>76</v>
      </c>
      <c r="R448" s="100" t="s">
        <v>76</v>
      </c>
    </row>
    <row r="449" spans="16:18" x14ac:dyDescent="0.25">
      <c r="P449" s="98">
        <v>49309</v>
      </c>
      <c r="Q449" s="99" t="s">
        <v>76</v>
      </c>
      <c r="R449" s="100" t="s">
        <v>76</v>
      </c>
    </row>
    <row r="450" spans="16:18" x14ac:dyDescent="0.25">
      <c r="P450" s="98">
        <v>49340</v>
      </c>
      <c r="Q450" s="99" t="s">
        <v>76</v>
      </c>
      <c r="R450" s="100" t="s">
        <v>76</v>
      </c>
    </row>
    <row r="451" spans="16:18" x14ac:dyDescent="0.25">
      <c r="P451" s="98">
        <v>49368</v>
      </c>
      <c r="Q451" s="99" t="s">
        <v>76</v>
      </c>
      <c r="R451" s="100" t="s">
        <v>76</v>
      </c>
    </row>
    <row r="452" spans="16:18" x14ac:dyDescent="0.25">
      <c r="P452" s="98">
        <v>49399</v>
      </c>
      <c r="Q452" s="99" t="s">
        <v>76</v>
      </c>
      <c r="R452" s="100" t="s">
        <v>76</v>
      </c>
    </row>
    <row r="453" spans="16:18" x14ac:dyDescent="0.25">
      <c r="P453" s="98">
        <v>49429</v>
      </c>
      <c r="Q453" s="99" t="s">
        <v>76</v>
      </c>
      <c r="R453" s="100" t="s">
        <v>76</v>
      </c>
    </row>
    <row r="454" spans="16:18" x14ac:dyDescent="0.25">
      <c r="P454" s="98">
        <v>49460</v>
      </c>
      <c r="Q454" s="99" t="s">
        <v>76</v>
      </c>
      <c r="R454" s="100" t="s">
        <v>76</v>
      </c>
    </row>
    <row r="455" spans="16:18" x14ac:dyDescent="0.25">
      <c r="P455" s="98">
        <v>49490</v>
      </c>
      <c r="Q455" s="99" t="s">
        <v>76</v>
      </c>
      <c r="R455" s="100" t="s">
        <v>76</v>
      </c>
    </row>
    <row r="456" spans="16:18" x14ac:dyDescent="0.25">
      <c r="P456" s="98">
        <v>49521</v>
      </c>
      <c r="Q456" s="99" t="s">
        <v>76</v>
      </c>
      <c r="R456" s="100" t="s">
        <v>76</v>
      </c>
    </row>
    <row r="457" spans="16:18" x14ac:dyDescent="0.25">
      <c r="P457" s="98">
        <v>49552</v>
      </c>
      <c r="Q457" s="99" t="s">
        <v>76</v>
      </c>
      <c r="R457" s="100" t="s">
        <v>76</v>
      </c>
    </row>
    <row r="458" spans="16:18" x14ac:dyDescent="0.25">
      <c r="P458" s="98">
        <v>49582</v>
      </c>
      <c r="Q458" s="99" t="s">
        <v>76</v>
      </c>
      <c r="R458" s="100" t="s">
        <v>76</v>
      </c>
    </row>
    <row r="459" spans="16:18" x14ac:dyDescent="0.25">
      <c r="P459" s="98">
        <v>49613</v>
      </c>
      <c r="Q459" s="99" t="s">
        <v>76</v>
      </c>
      <c r="R459" s="100" t="s">
        <v>76</v>
      </c>
    </row>
    <row r="460" spans="16:18" x14ac:dyDescent="0.25">
      <c r="P460" s="98">
        <v>49643</v>
      </c>
      <c r="Q460" s="99" t="s">
        <v>76</v>
      </c>
      <c r="R460" s="100" t="s">
        <v>76</v>
      </c>
    </row>
    <row r="461" spans="16:18" x14ac:dyDescent="0.25">
      <c r="P461" s="98">
        <v>49674</v>
      </c>
      <c r="Q461" s="99" t="s">
        <v>76</v>
      </c>
      <c r="R461" s="100" t="s">
        <v>76</v>
      </c>
    </row>
    <row r="462" spans="16:18" x14ac:dyDescent="0.25">
      <c r="P462" s="98">
        <v>49705</v>
      </c>
      <c r="Q462" s="99" t="s">
        <v>76</v>
      </c>
      <c r="R462" s="100" t="s">
        <v>76</v>
      </c>
    </row>
    <row r="463" spans="16:18" x14ac:dyDescent="0.25">
      <c r="P463" s="98">
        <v>49734</v>
      </c>
      <c r="Q463" s="99" t="s">
        <v>76</v>
      </c>
      <c r="R463" s="100" t="s">
        <v>76</v>
      </c>
    </row>
    <row r="464" spans="16:18" x14ac:dyDescent="0.25">
      <c r="P464" s="98">
        <v>49765</v>
      </c>
      <c r="Q464" s="99" t="s">
        <v>76</v>
      </c>
      <c r="R464" s="100" t="s">
        <v>76</v>
      </c>
    </row>
    <row r="465" spans="16:18" x14ac:dyDescent="0.25">
      <c r="P465" s="98">
        <v>49795</v>
      </c>
      <c r="Q465" s="99" t="s">
        <v>76</v>
      </c>
      <c r="R465" s="100" t="s">
        <v>76</v>
      </c>
    </row>
    <row r="466" spans="16:18" x14ac:dyDescent="0.25">
      <c r="P466" s="98">
        <v>49826</v>
      </c>
      <c r="Q466" s="99" t="s">
        <v>76</v>
      </c>
      <c r="R466" s="100" t="s">
        <v>76</v>
      </c>
    </row>
  </sheetData>
  <mergeCells count="4">
    <mergeCell ref="A7:G7"/>
    <mergeCell ref="I7:O7"/>
    <mergeCell ref="A8:G8"/>
    <mergeCell ref="I8:O8"/>
  </mergeCells>
  <conditionalFormatting sqref="P6:P466">
    <cfRule type="expression" dxfId="1" priority="2">
      <formula>$Q6=""</formula>
    </cfRule>
  </conditionalFormatting>
  <conditionalFormatting sqref="T6:T126">
    <cfRule type="expression" dxfId="0" priority="1">
      <formula>$U6=""</formula>
    </cfRule>
  </conditionalFormatting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D25196D58EFED4CB57856CFB2B0230A" ma:contentTypeVersion="22" ma:contentTypeDescription="Create a new document." ma:contentTypeScope="" ma:versionID="5c5825418f96a6552658b4ac323b7592">
  <xsd:schema xmlns:xsd="http://www.w3.org/2001/XMLSchema" xmlns:xs="http://www.w3.org/2001/XMLSchema" xmlns:p="http://schemas.microsoft.com/office/2006/metadata/properties" xmlns:ns2="6fc5417d-5e00-4af6-bf03-feb4abf2f54f" xmlns:ns3="e0a4c8bf-3d97-40f7-9b2a-baab9c82ee55" xmlns:ns4="d8587910-8187-466e-ae50-7c654419540e" targetNamespace="http://schemas.microsoft.com/office/2006/metadata/properties" ma:root="true" ma:fieldsID="182106bf98f0446397384c6c21bb0fe5" ns2:_="" ns3:_="" ns4:_="">
    <xsd:import namespace="6fc5417d-5e00-4af6-bf03-feb4abf2f54f"/>
    <xsd:import namespace="e0a4c8bf-3d97-40f7-9b2a-baab9c82ee55"/>
    <xsd:import namespace="d8587910-8187-466e-ae50-7c654419540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shara" minOccurs="0"/>
                <xsd:element ref="ns2:MediaLengthInSeconds" minOccurs="0"/>
                <xsd:element ref="ns2:Image" minOccurs="0"/>
                <xsd:element ref="ns2:Picture" minOccurs="0"/>
                <xsd:element ref="ns2:lcf76f155ced4ddcb4097134ff3c332f" minOccurs="0"/>
                <xsd:element ref="ns4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c5417d-5e00-4af6-bf03-feb4abf2f54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shara" ma:index="20" nillable="true" ma:displayName="shara" ma:description="review done" ma:format="Dropdown" ma:list="UserInfo" ma:SharePointGroup="0" ma:internalName="shara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Image" ma:index="22" nillable="true" ma:displayName="Image" ma:format="Thumbnail" ma:internalName="Image">
      <xsd:simpleType>
        <xsd:restriction base="dms:Unknown"/>
      </xsd:simpleType>
    </xsd:element>
    <xsd:element name="Picture" ma:index="23" nillable="true" ma:displayName="Thumbnail" ma:format="Thumbnail" ma:internalName="Picture">
      <xsd:simpleType>
        <xsd:restriction base="dms:Unknown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38954d6d-18eb-40ca-b49c-b986784b9db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a4c8bf-3d97-40f7-9b2a-baab9c82ee55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587910-8187-466e-ae50-7c654419540e" elementFormDefault="qualified">
    <xsd:import namespace="http://schemas.microsoft.com/office/2006/documentManagement/types"/>
    <xsd:import namespace="http://schemas.microsoft.com/office/infopath/2007/PartnerControls"/>
    <xsd:element name="TaxCatchAll" ma:index="26" nillable="true" ma:displayName="Taxonomy Catch All Column" ma:hidden="true" ma:list="{f2a77afc-8f8c-44f4-9b17-b3de72bf1f71}" ma:internalName="TaxCatchAll" ma:showField="CatchAllData" ma:web="e0a4c8bf-3d97-40f7-9b2a-baab9c82ee5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mage xmlns="6fc5417d-5e00-4af6-bf03-feb4abf2f54f" xsi:nil="true"/>
    <TaxCatchAll xmlns="d8587910-8187-466e-ae50-7c654419540e" xsi:nil="true"/>
    <shara xmlns="6fc5417d-5e00-4af6-bf03-feb4abf2f54f">
      <UserInfo>
        <DisplayName/>
        <AccountId xsi:nil="true"/>
        <AccountType/>
      </UserInfo>
    </shara>
    <Picture xmlns="6fc5417d-5e00-4af6-bf03-feb4abf2f54f" xsi:nil="true"/>
    <lcf76f155ced4ddcb4097134ff3c332f xmlns="6fc5417d-5e00-4af6-bf03-feb4abf2f54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74423DC-28FE-4627-8253-6358BEDA7BB9}"/>
</file>

<file path=customXml/itemProps2.xml><?xml version="1.0" encoding="utf-8"?>
<ds:datastoreItem xmlns:ds="http://schemas.openxmlformats.org/officeDocument/2006/customXml" ds:itemID="{78A80406-8BA1-4E94-81AF-91FCB42B4490}"/>
</file>

<file path=customXml/itemProps3.xml><?xml version="1.0" encoding="utf-8"?>
<ds:datastoreItem xmlns:ds="http://schemas.openxmlformats.org/officeDocument/2006/customXml" ds:itemID="{EB796419-4BAF-4D2B-B9C2-05B7A519C28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U.S. EW &amp; VW</vt:lpstr>
      <vt:lpstr>U.S. EW - By Segment</vt:lpstr>
      <vt:lpstr>U.S. VW - By Segment</vt:lpstr>
      <vt:lpstr>PropertyType</vt:lpstr>
      <vt:lpstr>Regional</vt:lpstr>
      <vt:lpstr>RegionalPropertyType</vt:lpstr>
      <vt:lpstr>PrimeMarkets</vt:lpstr>
      <vt:lpstr>TransactionActivity</vt:lpstr>
      <vt:lpstr>National-NonDistress</vt:lpstr>
      <vt:lpstr>Lookup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Alice Wang</dc:creator>
  <cp:lastModifiedBy>Alice Wang</cp:lastModifiedBy>
  <dcterms:created xsi:type="dcterms:W3CDTF">2023-12-22T15:03:51Z</dcterms:created>
  <dcterms:modified xsi:type="dcterms:W3CDTF">2023-12-22T17:39:58Z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0x010100AD25196D58EFED4CB57856CFB2B0230A</vt:lpwstr>
  </property>
</Properties>
</file>